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filterPrivacy="1" defaultThemeVersion="124226"/>
  <xr:revisionPtr revIDLastSave="0" documentId="13_ncr:1_{4A156A3A-01F0-448A-9A8F-0F4FA33BBD4D}" xr6:coauthVersionLast="36" xr6:coauthVersionMax="36" xr10:uidLastSave="{00000000-0000-0000-0000-000000000000}"/>
  <bookViews>
    <workbookView xWindow="0" yWindow="0" windowWidth="19200" windowHeight="11460" xr2:uid="{00000000-000D-0000-FFFF-FFFF00000000}"/>
  </bookViews>
  <sheets>
    <sheet name="WNIOSEK 2025 r." sheetId="1" r:id="rId1"/>
  </sheets>
  <definedNames>
    <definedName name="_ftn1" localSheetId="0">'WNIOSEK 2025 r.'!#REF!</definedName>
    <definedName name="_ftn2" localSheetId="0">'WNIOSEK 2025 r.'!#REF!</definedName>
    <definedName name="_ftnref1" localSheetId="0">'WNIOSEK 2025 r.'!#REF!</definedName>
    <definedName name="_ftnref2" localSheetId="0">'WNIOSEK 2025 r.'!#REF!</definedName>
    <definedName name="_xlnm.Print_Area" localSheetId="0">'WNIOSEK 2025 r.'!$A$1:$M$173</definedName>
  </definedNames>
  <calcPr calcId="191029"/>
</workbook>
</file>

<file path=xl/calcChain.xml><?xml version="1.0" encoding="utf-8"?>
<calcChain xmlns="http://schemas.openxmlformats.org/spreadsheetml/2006/main">
  <c r="H51" i="1" l="1"/>
  <c r="M51" i="1" s="1"/>
  <c r="H52" i="1"/>
  <c r="M52" i="1" s="1"/>
  <c r="H53" i="1"/>
  <c r="M53" i="1" s="1"/>
  <c r="H54" i="1"/>
  <c r="M54" i="1" s="1"/>
  <c r="H55" i="1"/>
  <c r="M55" i="1" s="1"/>
  <c r="D84" i="1" l="1"/>
  <c r="D90" i="1"/>
  <c r="D87" i="1" s="1"/>
  <c r="D82" i="1" l="1"/>
  <c r="E83" i="1" s="1"/>
  <c r="E85" i="1" s="1"/>
  <c r="J57" i="1"/>
  <c r="J72" i="1" s="1"/>
  <c r="K57" i="1"/>
  <c r="L57" i="1"/>
  <c r="I57" i="1"/>
  <c r="E87" i="1" l="1"/>
  <c r="E82" i="1"/>
  <c r="E88" i="1"/>
  <c r="K68" i="1"/>
  <c r="L72" i="1" s="1"/>
  <c r="J68" i="1"/>
  <c r="H67" i="1"/>
  <c r="L67" i="1" s="1"/>
  <c r="H66" i="1"/>
  <c r="L66" i="1" s="1"/>
  <c r="H65" i="1"/>
  <c r="L65" i="1" s="1"/>
  <c r="H64" i="1"/>
  <c r="L64" i="1" s="1"/>
  <c r="H63" i="1"/>
  <c r="L63" i="1" s="1"/>
  <c r="J31" i="1"/>
  <c r="L31" i="1"/>
  <c r="I72" i="1" l="1"/>
  <c r="K72" i="1"/>
  <c r="H68" i="1"/>
  <c r="L68" i="1" s="1"/>
  <c r="J29" i="1" l="1"/>
  <c r="J30" i="1"/>
  <c r="J32" i="1"/>
  <c r="J33" i="1"/>
  <c r="J34" i="1" l="1"/>
  <c r="J19" i="1"/>
  <c r="J20" i="1"/>
  <c r="J21" i="1"/>
  <c r="J22" i="1"/>
  <c r="J23" i="1"/>
  <c r="J24" i="1"/>
  <c r="J25" i="1" l="1"/>
  <c r="L23" i="1"/>
  <c r="L24" i="1"/>
  <c r="F83" i="1" l="1"/>
  <c r="F80" i="1" s="1"/>
  <c r="L33" i="1" l="1"/>
  <c r="L32" i="1"/>
  <c r="L30" i="1"/>
  <c r="L29" i="1"/>
  <c r="L22" i="1"/>
  <c r="L21" i="1"/>
  <c r="L20" i="1"/>
  <c r="L19" i="1"/>
  <c r="L25" i="1" l="1"/>
  <c r="L34" i="1"/>
  <c r="H56" i="1"/>
  <c r="M56" i="1" s="1"/>
  <c r="H43" i="1"/>
  <c r="M43" i="1" s="1"/>
  <c r="H44" i="1"/>
  <c r="M44" i="1" s="1"/>
  <c r="H45" i="1"/>
  <c r="M45" i="1" s="1"/>
  <c r="H46" i="1"/>
  <c r="M46" i="1" s="1"/>
  <c r="H47" i="1"/>
  <c r="M47" i="1" s="1"/>
  <c r="H48" i="1"/>
  <c r="M48" i="1" s="1"/>
  <c r="H49" i="1"/>
  <c r="M49" i="1" s="1"/>
  <c r="H50" i="1"/>
  <c r="M50" i="1" s="1"/>
  <c r="H42" i="1"/>
  <c r="M42" i="1" s="1"/>
  <c r="H57" i="1" l="1"/>
  <c r="M57" i="1" s="1"/>
  <c r="H72" i="1" l="1"/>
  <c r="M72" i="1" s="1"/>
</calcChain>
</file>

<file path=xl/sharedStrings.xml><?xml version="1.0" encoding="utf-8"?>
<sst xmlns="http://schemas.openxmlformats.org/spreadsheetml/2006/main" count="251" uniqueCount="189">
  <si>
    <t>Liczba jednostek</t>
  </si>
  <si>
    <t>Źródła finansowania</t>
  </si>
  <si>
    <t>A.2.</t>
  </si>
  <si>
    <t>A.3.</t>
  </si>
  <si>
    <t>A.4.</t>
  </si>
  <si>
    <t>A.5.</t>
  </si>
  <si>
    <t>Dane osoby do kontaktu w sprawie:</t>
  </si>
  <si>
    <t>2. Termin realizacji zadania publicznego:</t>
  </si>
  <si>
    <t>2.1. Data rozpoczęcia:</t>
  </si>
  <si>
    <t>2.2. Data zakończenia:</t>
  </si>
  <si>
    <t>Kontrolka sumy źródeł finansowania [czy D+I+O = K]</t>
  </si>
  <si>
    <t>b) środki finansowe własne:</t>
  </si>
  <si>
    <t>Wartość [zł]</t>
  </si>
  <si>
    <t>źródło 1:</t>
  </si>
  <si>
    <t>źródło 2:</t>
  </si>
  <si>
    <t>źródło 3:</t>
  </si>
  <si>
    <t>źródło 4:</t>
  </si>
  <si>
    <t>źródło 5:</t>
  </si>
  <si>
    <t>Miejscowość</t>
  </si>
  <si>
    <t>Data</t>
  </si>
  <si>
    <t xml:space="preserve">Imię, nazwisko, pieczęć i podpis </t>
  </si>
  <si>
    <t>Imię, nazwisko, pieczęć i podpis</t>
  </si>
  <si>
    <t xml:space="preserve">Podpis osoby upoważnionej do składania oświadczeń woli w zakresie zobowiązań finansowych w imieniu Wnioskodawcy, zgodnie ze sposobem reprezentacji Podmiotu określonym w KRS. </t>
  </si>
  <si>
    <t>W przypadku podpisu nieczytelnego należy podać imię i nazwisko osoby podpisującej. 
Nie dotyczy wniosku sporządzanego w formie dokumentu elektronicznego.</t>
  </si>
  <si>
    <t>typ dyżuru</t>
  </si>
  <si>
    <t>liczba godzin
 w zmianie</t>
  </si>
  <si>
    <t>liczba ratowników na zmianie</t>
  </si>
  <si>
    <t>koszt jednej godziny dyżuru</t>
  </si>
  <si>
    <t>wartość dyżuru</t>
  </si>
  <si>
    <t>liczba zmian/dobę</t>
  </si>
  <si>
    <t>liczba dób</t>
  </si>
  <si>
    <t>Łączna wartość dyżurów:</t>
  </si>
  <si>
    <t xml:space="preserve">1. </t>
  </si>
  <si>
    <t>2.</t>
  </si>
  <si>
    <t xml:space="preserve">3. </t>
  </si>
  <si>
    <t>4.</t>
  </si>
  <si>
    <t>jeśli tak, nie są wymagane załączniki</t>
  </si>
  <si>
    <t>jeśli nie, nie są wymagane załączniki</t>
  </si>
  <si>
    <t>jeśli tak, proszę wymienić poniżej</t>
  </si>
  <si>
    <t>My niżej podpisani oświadczamy, że wszystkie informacje podane we wniosku oraz załącznikach są zgodne z aktualnym stanem prawnym i faktycznym.</t>
  </si>
  <si>
    <t>My niżej podpisani oświadczamy, że Wnioskodawca posiada zasoby kadrowe, rzeczowe i finansowe (deklarowany wkład własny) umożliwiające realizację przedmiotowego zadania publicznego, które zostaną zaangażowane do jego wykonania.</t>
  </si>
  <si>
    <t>1)</t>
  </si>
  <si>
    <t>2)</t>
  </si>
  <si>
    <t>3)</t>
  </si>
  <si>
    <t>4)</t>
  </si>
  <si>
    <t>5)</t>
  </si>
  <si>
    <t>6)</t>
  </si>
  <si>
    <t>7)</t>
  </si>
  <si>
    <t>8)</t>
  </si>
  <si>
    <t>9)</t>
  </si>
  <si>
    <t>10)</t>
  </si>
  <si>
    <t>11)</t>
  </si>
  <si>
    <t>12)</t>
  </si>
  <si>
    <t>Udział  [%]</t>
  </si>
  <si>
    <t>6. Strona www/ media społecznościowe:</t>
  </si>
  <si>
    <t>termin od... - do ..
w formacie [dd.mm]</t>
  </si>
  <si>
    <t>7. Źródła finansowania:</t>
  </si>
  <si>
    <t>7. Imię i nazwisko:</t>
  </si>
  <si>
    <t>8. Adres do korespondencji:</t>
  </si>
  <si>
    <t>9. Nr telefonu:</t>
  </si>
  <si>
    <t>10. Adres poczty elektronicznej:</t>
  </si>
  <si>
    <t>Liczba dyżurogodzin</t>
  </si>
  <si>
    <t>Lp.</t>
  </si>
  <si>
    <t>typ dyżuru ratowniczego społecznego lub innego rodzaju wkładu osobowego</t>
  </si>
  <si>
    <t>Liczba dyżurogodzin / godzin pracy wolontariackiej</t>
  </si>
  <si>
    <t>koszt jednej godziny dyżuru społecznego / pracy wolontariackiej</t>
  </si>
  <si>
    <t>wartość dyżuru społecznego / pracy wolontariackiej</t>
  </si>
  <si>
    <t>Łączna wartość wkładu osobowego:</t>
  </si>
  <si>
    <t>Koszty pośrednie zadania</t>
  </si>
  <si>
    <t xml:space="preserve">A.1. </t>
  </si>
  <si>
    <t>Suma kosztów pośrednich zadania A:</t>
  </si>
  <si>
    <t xml:space="preserve"> Część II – Dane dotyczące zadania </t>
  </si>
  <si>
    <t xml:space="preserve"> Część III – Klauzula informacyjna dotycząca przetwarzania danych osobowych </t>
  </si>
  <si>
    <t>Część V  –  Oświadczenia</t>
  </si>
  <si>
    <t>My niżej podpisani oświadczamy, że proponowane działania w ramach zadania publicznego będą realizowane wyłącznie w zakresie działalności pożytku publicznego Wnioskodawcy. Naszym zamiarem jest nieodpłatne wykonanie zadania publicznego, co oznacza, że realizując poszczególne działania nie będziemy pobierać opłat od odbiorców zadania publicznego. Pobieranie świadczeń pieniężnych będzie się odbywać wyłącznie w ramach prowadzonej odpłatnej działalności pożytku publicznego.</t>
  </si>
  <si>
    <t>w tym:</t>
  </si>
  <si>
    <t>TAK</t>
  </si>
  <si>
    <t>NIE</t>
  </si>
  <si>
    <t>NIE DOTYCZY</t>
  </si>
  <si>
    <t>My, niżej podpisani jesteśmy świadomi odpowiedzialności karnej za składanie fałszywych oświadczeń, wynikającej z art. 297 Kodeksu Karnego.</t>
  </si>
  <si>
    <t xml:space="preserve"> ⁴  Wkładem osobowym są: praca społeczna członków podmiotów uprawnionych i świadczenia wolontariuszy planowane do zaangażowania w realizację zadania publicznego.</t>
  </si>
  <si>
    <t xml:space="preserve"> ¹  Wskazując kwotę dotacji należy zachować poziom 80% dofinansowania dla łącznej wartości wnioskowanej dotacji i dofinansowania z innych środków budżetu państwa lub środków budżetu Unii Europejskiej lub ze środków niepodlegających zwrotowi z pomocy udzielanej przez państwa członkowskie Europejskiego Porozumienia o Wolnym Handlu (EFTA).
</t>
  </si>
  <si>
    <t xml:space="preserve"> ³ Na przykład środki finansowe wnioskodawcy oraz inne środki publiczne (np. dotacje jst, z wyłączeniem innych dotacji z budżetu państwa oraz środków budżetu Unii Europejskiej).</t>
  </si>
  <si>
    <t>Kontrolka sumy źródeł finansowania [czy D+Di+I+O = K]</t>
  </si>
  <si>
    <t>7.2. Wnioskowana dotacja:</t>
  </si>
  <si>
    <t xml:space="preserve">My niżej podpisani:
1) zapoznaliśmy się z klauzulą informacyjną wskazaną w części III niniejszego wniosku, </t>
  </si>
  <si>
    <t xml:space="preserve"> ² Na przykład dofinansowanie zadania przyznane z innych środków budżetu państwa lub UE lub ze środków niepodlegających zwrotowi z pomocy udzielanej przez państwa członkowskie EFTA</t>
  </si>
  <si>
    <t>Część VI  - Podpisy</t>
  </si>
  <si>
    <t>My niżej podpisani deklarujemy, że ze wszystkimi osobami zaangażowanymi do realizacji Zadania w ramach wolontariatu zawarte zostaną/zostały, w formie pisemnej, stosowne porozumienia o współpracy, które będą przechowywane w organizacji przez okres nie krótszy niż 5 lat od zakończenia zadania.</t>
  </si>
  <si>
    <t xml:space="preserve">na podstawie stosownych umów/porozumień na okres, który upływa nie wcześniej niż 5 lat od zakończenia zadania publicznego. </t>
  </si>
  <si>
    <t>My niżej podpisani oświadczamy, że wydatki związane z użytkowaniem przez organizację środków trwałych, w tym środków transportu lądowego i wodnego, związane m. in.: z ubezpieczeniem, naprawami i przeglądami lub ich modernizacją 
i doposażeniem, będą dotyczyły wyłącznie środków trwałych stanowiących własność organizacji lub wynajętych/użyczonych,</t>
  </si>
  <si>
    <t>Suma kosztów realizacji działań:</t>
  </si>
  <si>
    <t xml:space="preserve"> </t>
  </si>
  <si>
    <t>Łączna liczba godzin:</t>
  </si>
  <si>
    <t>1. Tytuł zadania publicznego:</t>
  </si>
  <si>
    <t xml:space="preserve"> 
¹ Proszę wymienić źródła w białych polach.
</t>
  </si>
  <si>
    <t>7.3. Inne środki budżetu państwa lub UE¹:</t>
  </si>
  <si>
    <t>1.  Nazwa podmiotu:</t>
  </si>
  <si>
    <t>2.  Prezes Zarządu:</t>
  </si>
  <si>
    <t>3.  Adres siedziby podmiotu:</t>
  </si>
  <si>
    <t>4.  Numer w KRS:</t>
  </si>
  <si>
    <t>5.  Adres skrzynki ePUAP:</t>
  </si>
  <si>
    <t>7.1. Łączna wartość zadania:</t>
  </si>
  <si>
    <t>7.4. Udział wnioskodawcy, w tym:</t>
  </si>
  <si>
    <t>liczba ratowników /wolontariuszy na zmianie</t>
  </si>
  <si>
    <t>My niżej podpisani oświadczamy, że Podmiot składający niniejszy wniosek nie posiada przeterminowanych zobowiązań finansowych, tzn. nie zalega z opłacaniem należności z tytułu zobowiązań podatkowych oraz należności z tytułu składek na ubezpieczenia społeczne.</t>
  </si>
  <si>
    <t>My niżej podpisani oświadczamy, że Wnioskodawca posiada rachunek bankowy, którego jest jedynym właścicielem i zobowiązujemy się do utrzymania tego rachunku nie krócej niż do chwili dokonania ostatecznych rozliczeń z Wojewodą Mazowieckim.</t>
  </si>
  <si>
    <t xml:space="preserve">My niżej podpisani oświadczamy, że Podmiot składający niniejszy wniosek posiada prawo zajmowania lokalu (lokali), w którym (których) realizowane będzie zadanie  (np.: akt własności, umowa najmu, umowa użyczenia, porozumienie w sprawie udostępnienia lokalu). </t>
  </si>
  <si>
    <t>My niżej podpisani oświadczamy, że działania zaplanowane do zrealizowania w ramach Zadania, którego dotyczy wniosek, nie będą podlegały podwójnemu finansowaniu w ramach innych środków budżetu państwa lub środków budżetu Unii Europejskiej, tzn. nie dojdzie do zrefundowania całkowitego lub częściowego danego wydatku więcej niż raz ze środków publicznych (wspólnotowych lub krajowych).</t>
  </si>
  <si>
    <t xml:space="preserve">Wykaz sprzętu: 
</t>
  </si>
  <si>
    <t xml:space="preserve">Opis obszaru realizacji zadania:
</t>
  </si>
  <si>
    <t>Suma kosztów realizacji zadania, w tym koszty pośrednie</t>
  </si>
  <si>
    <t>6.1 Zestawienie kosztów realizacji zadania publicznego</t>
  </si>
  <si>
    <t xml:space="preserve">K.1. </t>
  </si>
  <si>
    <t>K.2.</t>
  </si>
  <si>
    <t xml:space="preserve">K.3. </t>
  </si>
  <si>
    <t>K.4.</t>
  </si>
  <si>
    <t xml:space="preserve">K.5. </t>
  </si>
  <si>
    <t>K.6.</t>
  </si>
  <si>
    <t xml:space="preserve">K.7. </t>
  </si>
  <si>
    <t xml:space="preserve">K.8. </t>
  </si>
  <si>
    <t>K.9.</t>
  </si>
  <si>
    <t>K.10</t>
  </si>
  <si>
    <t>K.11</t>
  </si>
  <si>
    <t>K.12</t>
  </si>
  <si>
    <t>K.13</t>
  </si>
  <si>
    <t>K.14</t>
  </si>
  <si>
    <t>K.15</t>
  </si>
  <si>
    <t>c) inne środki finansowe zewnętrzne¹ (razem):</t>
  </si>
  <si>
    <t>Ratownictwo wodne na terenie województwa mazowieckiego w 2025 roku.</t>
  </si>
  <si>
    <r>
      <rPr>
        <b/>
        <sz val="14"/>
        <rFont val="Times New Roman"/>
        <family val="1"/>
        <charset val="238"/>
      </rPr>
      <t>POUCZENIE dotyczące sposobu wypełniania wniosku:</t>
    </r>
    <r>
      <rPr>
        <sz val="14"/>
        <rFont val="Times New Roman"/>
        <family val="1"/>
        <charset val="238"/>
      </rPr>
      <t xml:space="preserve">
</t>
    </r>
    <r>
      <rPr>
        <b/>
        <sz val="14"/>
        <color rgb="FFC00000"/>
        <rFont val="Times New Roman"/>
        <family val="1"/>
        <charset val="238"/>
      </rPr>
      <t>Formularz</t>
    </r>
    <r>
      <rPr>
        <sz val="14"/>
        <color rgb="FFC00000"/>
        <rFont val="Times New Roman"/>
        <family val="1"/>
        <charset val="238"/>
      </rPr>
      <t xml:space="preserve"> </t>
    </r>
    <r>
      <rPr>
        <b/>
        <sz val="14"/>
        <color rgb="FFC00000"/>
        <rFont val="Times New Roman"/>
        <family val="1"/>
        <charset val="238"/>
      </rPr>
      <t>należy wypełnić wyłącznie w białych polach</t>
    </r>
    <r>
      <rPr>
        <sz val="14"/>
        <color rgb="FFC00000"/>
        <rFont val="Times New Roman"/>
        <family val="1"/>
        <charset val="238"/>
      </rPr>
      <t>,</t>
    </r>
    <r>
      <rPr>
        <sz val="14"/>
        <rFont val="Times New Roman"/>
        <family val="1"/>
        <charset val="238"/>
      </rPr>
      <t xml:space="preserve"> zgodnie z instrukcjami umieszonymi przy poszczególnych polach lub w przypisach. Podczas dodawania do zestawień kolejnych wierszy, komendę "wstaw" należy zastosować przy aktywnym dowolnym wierszu tabeli, z wykluczeniem ostatniego, tak by formuły zagnieżdżone w komórkach autouzupelniających się, mogły zostać automatycznie skopiowane i poprawnie rozszerzone zakresy autosum.   
</t>
    </r>
    <r>
      <rPr>
        <b/>
        <sz val="14"/>
        <rFont val="Times New Roman"/>
        <family val="1"/>
        <charset val="238"/>
      </rPr>
      <t xml:space="preserve">Preferowane jest złożenie wniosku w elektronicznej wersji (wymagane są podpisy elektroniczne wszystkich osób zgodnie ze sposobem reprezentacji organizacji) i nadesłanie za pośrednictwem skrytki e-PUAP urzędu (/t6j4ljd68r/skrytka). W sytuacji, gdy nie jest to jednak możliwe i wniosek zostanie złożony w wersji papierowej, przed jego wydrukiem należy sprawdzić, czy we wszystkich wypełnianych polach widoczny jest cały tekst i ewentualnie manualnie zwiększyć wysokość wierszy (tekst 'ukryty' nie jest drukowany). </t>
    </r>
  </si>
  <si>
    <r>
      <t xml:space="preserve">Część I – Dane wnioskodawcy 
</t>
    </r>
    <r>
      <rPr>
        <sz val="15"/>
        <color theme="1"/>
        <rFont val="Times New Roman"/>
        <family val="1"/>
        <charset val="238"/>
      </rPr>
      <t xml:space="preserve"> zgodnie z wpisem do Krajowego Rejestru Sądowego</t>
    </r>
  </si>
  <si>
    <r>
      <rPr>
        <b/>
        <sz val="13"/>
        <color theme="1"/>
        <rFont val="Times New Roman"/>
        <family val="1"/>
        <charset val="238"/>
      </rPr>
      <t>Szczególowy opis z</t>
    </r>
    <r>
      <rPr>
        <b/>
        <sz val="13"/>
        <rFont val="Times New Roman"/>
        <family val="1"/>
        <charset val="238"/>
      </rPr>
      <t>adania, zakładane efekty realizacji zadania, uzasadnienie dofinansowania:</t>
    </r>
    <r>
      <rPr>
        <sz val="13"/>
        <rFont val="Times New Roman"/>
        <family val="1"/>
        <charset val="238"/>
      </rPr>
      <t xml:space="preserve"> </t>
    </r>
    <r>
      <rPr>
        <sz val="13"/>
        <color theme="1"/>
        <rFont val="Times New Roman"/>
        <family val="1"/>
        <charset val="238"/>
      </rPr>
      <t xml:space="preserve">
</t>
    </r>
  </si>
  <si>
    <r>
      <t xml:space="preserve">3.1. Obszar realizacji zadania - </t>
    </r>
    <r>
      <rPr>
        <sz val="13"/>
        <color theme="1"/>
        <rFont val="Times New Roman"/>
        <family val="1"/>
        <charset val="238"/>
      </rPr>
      <t>należy dokładnie wskazać zabezpieczany w ramach zadania obszar wodny w woj. mazowieckim (ilość, nazwa, miejscowość i powierzchnia zabezpieczanych obszarów)</t>
    </r>
    <r>
      <rPr>
        <b/>
        <sz val="13"/>
        <color theme="1"/>
        <rFont val="Times New Roman"/>
        <family val="1"/>
        <charset val="238"/>
      </rPr>
      <t xml:space="preserve">
</t>
    </r>
    <r>
      <rPr>
        <b/>
        <u/>
        <sz val="13"/>
        <color rgb="FFC00000"/>
        <rFont val="Times New Roman"/>
        <family val="1"/>
        <charset val="238"/>
      </rPr>
      <t>UWAGA</t>
    </r>
    <r>
      <rPr>
        <b/>
        <sz val="13"/>
        <color rgb="FFC00000"/>
        <rFont val="Times New Roman"/>
        <family val="1"/>
        <charset val="238"/>
      </rPr>
      <t xml:space="preserve">: </t>
    </r>
    <r>
      <rPr>
        <b/>
        <sz val="13"/>
        <rFont val="Times New Roman"/>
        <family val="1"/>
        <charset val="238"/>
      </rPr>
      <t xml:space="preserve">należy wskazać tylko te obszary wodne, na których faktycznie będzie realizowane zadanie </t>
    </r>
  </si>
  <si>
    <r>
      <t xml:space="preserve">3.2. Kadra ratownicza - </t>
    </r>
    <r>
      <rPr>
        <sz val="13"/>
        <color theme="1"/>
        <rFont val="Times New Roman"/>
        <family val="1"/>
        <charset val="238"/>
      </rPr>
      <t>należy wskazać liczbę ratowników wodnych będącymi członkami organizacji (zatrudnionych na podstawie umów):
a) ogólna liczba ratowników wodnych, którymi aktualnie dysponuje podmiot,
b) liczba ratowników wodnych dedykowanych do realizacji zadania publicznego.</t>
    </r>
  </si>
  <si>
    <r>
      <rPr>
        <b/>
        <sz val="13"/>
        <color theme="1"/>
        <rFont val="Times New Roman"/>
        <family val="1"/>
        <charset val="238"/>
      </rPr>
      <t>a) ogólna liczba ratowników wodnych, którymi aktualnie dysponuje podmiot w ramach zatrudnienia w organizacji:</t>
    </r>
    <r>
      <rPr>
        <sz val="13"/>
        <color theme="1"/>
        <rFont val="Times New Roman"/>
        <family val="1"/>
        <charset val="238"/>
      </rPr>
      <t xml:space="preserve">
</t>
    </r>
    <r>
      <rPr>
        <b/>
        <sz val="13"/>
        <color theme="1"/>
        <rFont val="Times New Roman"/>
        <family val="1"/>
        <charset val="238"/>
      </rPr>
      <t>b) liczba ratowników wodnych dedykowanych do realizacji zadania publicznego:</t>
    </r>
    <r>
      <rPr>
        <sz val="13"/>
        <color theme="1"/>
        <rFont val="Times New Roman"/>
        <family val="1"/>
        <charset val="238"/>
      </rPr>
      <t xml:space="preserve">
</t>
    </r>
  </si>
  <si>
    <r>
      <t xml:space="preserve">4. Szczegółowy opis organizacji dyżurów ratowniczych </t>
    </r>
    <r>
      <rPr>
        <sz val="13"/>
        <color theme="1"/>
        <rFont val="Times New Roman"/>
        <family val="1"/>
        <charset val="238"/>
      </rPr>
      <t xml:space="preserve">- dotyczy w przypadku ubiegania się o dofinansowanie z dotacji kosztów dyżurów ratowniczych. Dyżury ratownicze społeczne należy opisać w pkt. 5. </t>
    </r>
  </si>
  <si>
    <r>
      <rPr>
        <b/>
        <sz val="13"/>
        <color theme="1"/>
        <rFont val="Times New Roman"/>
        <family val="1"/>
        <charset val="238"/>
      </rPr>
      <t>Ogólny opis dyżurów ratowniczych:</t>
    </r>
    <r>
      <rPr>
        <sz val="13"/>
        <color theme="1"/>
        <rFont val="Times New Roman"/>
        <family val="1"/>
        <charset val="238"/>
      </rPr>
      <t xml:space="preserve">
</t>
    </r>
  </si>
  <si>
    <r>
      <t xml:space="preserve">5. Szczegółowy opis sposobu oszacowania wartości wkładu osobowego planowanego do zaangażowania w realizację działań, w tym dyżury ratownicze społeczne i wkład osobowy dotyczący obsługi administracyjnej zadania </t>
    </r>
    <r>
      <rPr>
        <sz val="13"/>
        <color theme="1"/>
        <rFont val="Times New Roman"/>
        <family val="1"/>
        <charset val="238"/>
      </rPr>
      <t>(należy wskazać na czym będą polegały działania społeczne, podać wycenę jednej godziny pracy społecznej oraz ilość planowanych godzin wolontariatu i prac społecznych)</t>
    </r>
  </si>
  <si>
    <r>
      <rPr>
        <b/>
        <sz val="13"/>
        <color theme="1"/>
        <rFont val="Times New Roman"/>
        <family val="1"/>
        <charset val="238"/>
      </rPr>
      <t xml:space="preserve">Ogólny opis </t>
    </r>
    <r>
      <rPr>
        <sz val="13"/>
        <color theme="1"/>
        <rFont val="Times New Roman"/>
        <family val="1"/>
        <charset val="238"/>
      </rPr>
      <t>(należy podać pozostałe istotne informacje, których nie udało się wskazać w tabeli w szczególności: miejsce dyżurowania, opis zespołu, sposób wyceny pracy społecznej i inne istotne dla rozliczenia dotacji informacje)</t>
    </r>
    <r>
      <rPr>
        <b/>
        <sz val="13"/>
        <color theme="1"/>
        <rFont val="Times New Roman"/>
        <family val="1"/>
        <charset val="238"/>
      </rPr>
      <t>:</t>
    </r>
  </si>
  <si>
    <r>
      <rPr>
        <b/>
        <sz val="13"/>
        <color theme="1"/>
        <rFont val="Times New Roman"/>
        <family val="1"/>
        <charset val="238"/>
      </rPr>
      <t>Ogólny opis dyżurów społecznych</t>
    </r>
    <r>
      <rPr>
        <sz val="13"/>
        <color theme="1"/>
        <rFont val="Times New Roman"/>
        <family val="1"/>
        <charset val="238"/>
      </rPr>
      <t xml:space="preserve">:
</t>
    </r>
    <r>
      <rPr>
        <b/>
        <sz val="13"/>
        <color theme="1"/>
        <rFont val="Times New Roman"/>
        <family val="1"/>
        <charset val="238"/>
      </rPr>
      <t>OPIS DOT. OBSŁUGI ADMINISTRACYJNEJ ZADANIA:</t>
    </r>
    <r>
      <rPr>
        <sz val="13"/>
        <color theme="1"/>
        <rFont val="Times New Roman"/>
        <family val="1"/>
        <charset val="238"/>
      </rPr>
      <t xml:space="preserve">
</t>
    </r>
  </si>
  <si>
    <r>
      <rPr>
        <b/>
        <sz val="13"/>
        <rFont val="Times New Roman"/>
        <family val="1"/>
        <charset val="238"/>
      </rPr>
      <t>Rodzaj kosztów</t>
    </r>
    <r>
      <rPr>
        <sz val="13"/>
        <rFont val="Times New Roman"/>
        <family val="1"/>
        <charset val="238"/>
      </rPr>
      <t xml:space="preserve"> 
(należy uwzględnić wszystkie planowane koszty, w szczególności zakupu usług, zakupu rzeczy, wynagrodzeń)</t>
    </r>
  </si>
  <si>
    <r>
      <t xml:space="preserve">Rodzaj miary
</t>
    </r>
    <r>
      <rPr>
        <sz val="13"/>
        <rFont val="Times New Roman"/>
        <family val="1"/>
        <charset val="238"/>
      </rPr>
      <t>(np. litr, szt., komplet, godz.)</t>
    </r>
  </si>
  <si>
    <r>
      <rPr>
        <b/>
        <sz val="13"/>
        <rFont val="Times New Roman"/>
        <family val="1"/>
        <charset val="238"/>
      </rPr>
      <t xml:space="preserve">Koszt jednostkowy </t>
    </r>
    <r>
      <rPr>
        <sz val="13"/>
        <rFont val="Times New Roman"/>
        <family val="1"/>
        <charset val="238"/>
      </rPr>
      <t xml:space="preserve">
(w zł)</t>
    </r>
  </si>
  <si>
    <r>
      <t xml:space="preserve">Koszt całkowity [K]
</t>
    </r>
    <r>
      <rPr>
        <sz val="13"/>
        <rFont val="Times New Roman"/>
        <family val="1"/>
        <charset val="238"/>
      </rPr>
      <t>(w zł)</t>
    </r>
  </si>
  <si>
    <r>
      <t xml:space="preserve">z wnioskowanej dotacji ¹ [D] 
</t>
    </r>
    <r>
      <rPr>
        <sz val="13"/>
        <rFont val="Times New Roman"/>
        <family val="1"/>
        <charset val="238"/>
      </rPr>
      <t>(w zł)</t>
    </r>
  </si>
  <si>
    <r>
      <t xml:space="preserve">z  innych środków budżetu państwa lub 
UE ¹ ² [Di] 
</t>
    </r>
    <r>
      <rPr>
        <sz val="13"/>
        <rFont val="Times New Roman"/>
        <family val="1"/>
        <charset val="238"/>
      </rPr>
      <t>(w zł)</t>
    </r>
  </si>
  <si>
    <r>
      <t xml:space="preserve">z własnych środków finansowych lub innych (zewnętrznych) środków finansowych ³ [I]
</t>
    </r>
    <r>
      <rPr>
        <sz val="13"/>
        <rFont val="Times New Roman"/>
        <family val="1"/>
        <charset val="238"/>
      </rPr>
      <t>(w zł)</t>
    </r>
  </si>
  <si>
    <r>
      <t xml:space="preserve">z wkładu osobowego ⁴ [O]
</t>
    </r>
    <r>
      <rPr>
        <sz val="13"/>
        <rFont val="Times New Roman"/>
        <family val="1"/>
        <charset val="238"/>
      </rPr>
      <t>(w zł)</t>
    </r>
  </si>
  <si>
    <r>
      <t xml:space="preserve">Rodzaj miary
</t>
    </r>
    <r>
      <rPr>
        <sz val="13"/>
        <rFont val="Times New Roman"/>
        <family val="1"/>
        <charset val="238"/>
      </rPr>
      <t>(np. szt., godz.)</t>
    </r>
  </si>
  <si>
    <r>
      <t xml:space="preserve">z własnych środków finansowych lub innych (zewnętrznych) środków finansowych </t>
    </r>
    <r>
      <rPr>
        <b/>
        <vertAlign val="superscript"/>
        <sz val="13"/>
        <rFont val="Times New Roman"/>
        <family val="1"/>
        <charset val="238"/>
      </rPr>
      <t>3</t>
    </r>
    <r>
      <rPr>
        <b/>
        <sz val="13"/>
        <rFont val="Times New Roman"/>
        <family val="1"/>
        <charset val="238"/>
      </rPr>
      <t xml:space="preserve"> [I]
</t>
    </r>
    <r>
      <rPr>
        <sz val="13"/>
        <rFont val="Times New Roman"/>
        <family val="1"/>
        <charset val="238"/>
      </rPr>
      <t>(w zł)</t>
    </r>
  </si>
  <si>
    <r>
      <t xml:space="preserve">z wkładu osobowego </t>
    </r>
    <r>
      <rPr>
        <b/>
        <vertAlign val="superscript"/>
        <sz val="13"/>
        <rFont val="Times New Roman"/>
        <family val="1"/>
        <charset val="238"/>
      </rPr>
      <t>4</t>
    </r>
    <r>
      <rPr>
        <b/>
        <sz val="13"/>
        <rFont val="Times New Roman"/>
        <family val="1"/>
        <charset val="238"/>
      </rPr>
      <t xml:space="preserve"> [O]
</t>
    </r>
    <r>
      <rPr>
        <sz val="13"/>
        <rFont val="Times New Roman"/>
        <family val="1"/>
        <charset val="238"/>
      </rPr>
      <t>(w zł)</t>
    </r>
  </si>
  <si>
    <r>
      <t xml:space="preserve">z  innych środków budżetu państwa lub UE ¹ ² [Di] 
</t>
    </r>
    <r>
      <rPr>
        <sz val="13"/>
        <rFont val="Times New Roman"/>
        <family val="1"/>
        <charset val="238"/>
      </rPr>
      <t>(w zł)</t>
    </r>
  </si>
  <si>
    <r>
      <t xml:space="preserve">z wkładu osobowego  ⁴ [O]
</t>
    </r>
    <r>
      <rPr>
        <sz val="13"/>
        <rFont val="Times New Roman"/>
        <family val="1"/>
        <charset val="238"/>
      </rPr>
      <t>(w zł)</t>
    </r>
  </si>
  <si>
    <r>
      <rPr>
        <b/>
        <sz val="13"/>
        <color theme="1"/>
        <rFont val="Times New Roman"/>
        <family val="1"/>
        <charset val="238"/>
      </rPr>
      <t xml:space="preserve">Tożsamość administratora </t>
    </r>
    <r>
      <rPr>
        <sz val="13"/>
        <color theme="1"/>
        <rFont val="Times New Roman"/>
        <family val="1"/>
        <charset val="238"/>
      </rPr>
      <t xml:space="preserve">
Administratorem Państwa danych osobowych jest Wojewoda Mazowiecki. 
Mogą się Państwo z nami kontaktować w następujący sposób: 
listownie na adres: pl. Bankowy 3/5, 00-950 Warszawa,
poprzez elektroniczną skrzynkę podawczą: /t6j4ljd68r/skrytka,
poprzez e-mail: info@mazowieckie.pl,
telefonicznie: 22 695 69 95.</t>
    </r>
  </si>
  <si>
    <r>
      <rPr>
        <b/>
        <sz val="13"/>
        <color theme="1"/>
        <rFont val="Times New Roman"/>
        <family val="1"/>
        <charset val="238"/>
      </rPr>
      <t xml:space="preserve">Dane kontaktowe inspektora ochrony danych osobowych </t>
    </r>
    <r>
      <rPr>
        <sz val="13"/>
        <color theme="1"/>
        <rFont val="Times New Roman"/>
        <family val="1"/>
        <charset val="238"/>
      </rPr>
      <t xml:space="preserve">
Nad prawidłowością przetwarzania Państwa danych osobowych czuwa wyznaczony przez Administratora inspektor ochrony danych, z którym można się kontaktować: 
• listownie na adres: pl. Bankowy 3/5, 00-950 Warszawa,
• poprzez elektroniczną skrzynkę podawczą: /t6j4ljd68r/skrytka,
• poprzez e-mail: iod@mazowieckie.pl.</t>
    </r>
  </si>
  <si>
    <r>
      <rPr>
        <b/>
        <sz val="13"/>
        <color theme="1"/>
        <rFont val="Times New Roman"/>
        <family val="1"/>
        <charset val="238"/>
      </rPr>
      <t>Informacja o przekazywaniu danych do państw trzecich</t>
    </r>
    <r>
      <rPr>
        <sz val="13"/>
        <color theme="1"/>
        <rFont val="Times New Roman"/>
        <family val="1"/>
        <charset val="238"/>
      </rPr>
      <t xml:space="preserve">
Nie przekazujemy Pani/Pana danych do państw trzecich.</t>
    </r>
  </si>
  <si>
    <r>
      <rPr>
        <b/>
        <sz val="13"/>
        <color theme="1"/>
        <rFont val="Times New Roman"/>
        <family val="1"/>
        <charset val="238"/>
      </rPr>
      <t>Informacja o profilowaniu</t>
    </r>
    <r>
      <rPr>
        <sz val="13"/>
        <color theme="1"/>
        <rFont val="Times New Roman"/>
        <family val="1"/>
        <charset val="238"/>
      </rPr>
      <t xml:space="preserve">
Pani/Pana dane osobowe nie podlegają zautomatyzowanemu przetwarzaniu.</t>
    </r>
  </si>
  <si>
    <r>
      <t xml:space="preserve">Dane zawarte w części I niniejszego wniosku są zgodne z Krajowym Rejestrem Sądowym i nie wymagają aktualizacji     </t>
    </r>
    <r>
      <rPr>
        <b/>
        <sz val="13"/>
        <color theme="0" tint="-0.14999847407452621"/>
        <rFont val="Times New Roman"/>
        <family val="1"/>
        <charset val="238"/>
      </rPr>
      <t>.</t>
    </r>
  </si>
  <si>
    <r>
      <t xml:space="preserve">Nastąpiła zmiana osób, wkazanych w Krajowym Rejestrze Sądowym, uprawnionych do reprezentowania organizacji   </t>
    </r>
    <r>
      <rPr>
        <b/>
        <sz val="13"/>
        <color theme="0" tint="-0.14999847407452621"/>
        <rFont val="Times New Roman"/>
        <family val="1"/>
        <charset val="238"/>
      </rPr>
      <t xml:space="preserve">  .</t>
    </r>
  </si>
  <si>
    <r>
      <t xml:space="preserve">Do wniosku załączamy dokumenty potwierdzające umocowanie osób podpisujących wniosek:    </t>
    </r>
    <r>
      <rPr>
        <b/>
        <sz val="13"/>
        <color theme="0" tint="-0.14999847407452621"/>
        <rFont val="Times New Roman"/>
        <family val="1"/>
        <charset val="238"/>
      </rPr>
      <t xml:space="preserve"> .</t>
    </r>
  </si>
  <si>
    <r>
      <t xml:space="preserve">Do wniosku załączamy kopię pierwszej strony wniosku o zmianę danych w KRS:    </t>
    </r>
    <r>
      <rPr>
        <b/>
        <sz val="13"/>
        <color theme="0" tint="-0.14999847407452621"/>
        <rFont val="Times New Roman"/>
        <family val="1"/>
        <charset val="238"/>
      </rPr>
      <t xml:space="preserve"> .</t>
    </r>
  </si>
  <si>
    <r>
      <t xml:space="preserve">W związku z ubieganiem się o wsparcie realizacji przez naszą organizację zadania publicznego z zakresu ratownictwa wodnego na terenie województwa mazowieckiego w 2025 roku ze środków budżetu państwa, składamy następujące oświadczenia
</t>
    </r>
    <r>
      <rPr>
        <sz val="13"/>
        <color theme="1"/>
        <rFont val="Times New Roman"/>
        <family val="1"/>
        <charset val="238"/>
      </rPr>
      <t xml:space="preserve"> (należy zaznaczyć właściwą odpowiedź wpisując znak "X")</t>
    </r>
    <r>
      <rPr>
        <b/>
        <sz val="13"/>
        <color theme="1"/>
        <rFont val="Times New Roman"/>
        <family val="1"/>
        <charset val="238"/>
      </rPr>
      <t>:</t>
    </r>
  </si>
  <si>
    <r>
      <t>My niżej podpisani oświadczamy, że ratownicy wodni, którzy będą zaangażowani do realizacji zadania publicznego będą wyłonieni spośród członków organizacji i będą posiadali wszystkie aktualne uprawnienia i kompetencje zgodnie z warunkami określonymi w</t>
    </r>
    <r>
      <rPr>
        <sz val="13"/>
        <rFont val="Times New Roman"/>
        <family val="1"/>
        <charset val="238"/>
      </rPr>
      <t xml:space="preserve"> art. 15a ustawy z dnia 18 sierpnia 2011 r. o</t>
    </r>
    <r>
      <rPr>
        <sz val="13"/>
        <color theme="1"/>
        <rFont val="Times New Roman"/>
        <family val="1"/>
        <charset val="238"/>
      </rPr>
      <t xml:space="preserve"> bezpieczeństwie osób przebywających na obszarach wodnych </t>
    </r>
    <r>
      <rPr>
        <sz val="13"/>
        <rFont val="Times New Roman"/>
        <family val="1"/>
        <charset val="238"/>
      </rPr>
      <t>(t.j. Dz. U. z 2023 r. poz. 714 ze zm.).</t>
    </r>
  </si>
  <si>
    <r>
      <t xml:space="preserve">My niżej podpisani oświadczamy, że w zakresie związanym z realizacją zadania publicznego, w tym z gromadzeniem, przetwarzaniem i przekazywaniem danych osobowych, a także wprowadzaniem ich do systemów informatycznych, jako organizacja jesteśmy/będziemy w posiadaniu stosownych oświadczeń, w tym dotyczących wyrażenia zgody, w razie takiej konieczności, na gromadzenie, przetwarzanie i przekazywanie danych osobowych, od osób, których dotyczą te dane, które to osoby zostaną zaangażowane w realizację zadania lub będą uczestniczyły w zadaniu zgodnie z zakresem rzeczowym zadania opisanym we wniosku, z zachowaniem wymogów określonych w ustawie z dnia 10 maja 2018 r. o ochronie danych osobowych </t>
    </r>
    <r>
      <rPr>
        <sz val="13"/>
        <rFont val="Times New Roman"/>
        <family val="1"/>
        <charset val="238"/>
      </rPr>
      <t xml:space="preserve">(Dz. U. z 2019 r. poz. 1781) </t>
    </r>
  </si>
  <si>
    <r>
      <t xml:space="preserve">Część IV –  Wykaz załączników 
</t>
    </r>
    <r>
      <rPr>
        <sz val="15"/>
        <color theme="1"/>
        <rFont val="Times New Roman"/>
        <family val="1"/>
        <charset val="238"/>
      </rPr>
      <t>(wymagane kopie dokumentów poświadczonych za zgodność z oryginałem)</t>
    </r>
  </si>
  <si>
    <r>
      <t xml:space="preserve">Załącznik nr 1 do </t>
    </r>
    <r>
      <rPr>
        <i/>
        <sz val="10"/>
        <color theme="1"/>
        <rFont val="Times New Roman"/>
        <family val="1"/>
        <charset val="238"/>
      </rPr>
      <t>Zasad postępowania przy udzielaniu dotacji celowej na dofinansowanie realizacji zadania publicznego 
z zakresu ratownictwa wodnego na terenie województwa mazowieckiego w 2025 r.</t>
    </r>
  </si>
  <si>
    <t>WNIOSEK DO WOJEWODY MAZOWIECKIEGO
o udzielenie dotacji celowej na dofinansowanie realizacji zadania publicznego 
z zakresu ratownictwa wodnego na terenie województwa mazowieckiego w 2025 roku</t>
  </si>
  <si>
    <r>
      <t>3. Szczegółowy opis zadania</t>
    </r>
    <r>
      <rPr>
        <b/>
        <sz val="13"/>
        <rFont val="Times New Roman"/>
        <family val="1"/>
        <charset val="238"/>
      </rPr>
      <t xml:space="preserve"> wraz z zakładanym efektem realizacji zadania 
oraz z uzasadnieniem potrzeby otrzymania dofinansowania</t>
    </r>
    <r>
      <rPr>
        <sz val="13"/>
        <color theme="1"/>
        <rFont val="Times New Roman"/>
        <family val="1"/>
        <charset val="238"/>
      </rPr>
      <t xml:space="preserve">
należy w sposób wyczerpujący wskazać na czym będzie polegało zadanie, dokładnie opisać jego zakres rzeczowy, ze szczególnym uwzględnieniem danych ilościowych oraz miejsca i czasu realizacji poszczególnych działań 
(nie ma potrzeby powielania danych ilościowych, jeśli dane te zostały wskazane w zestawieniu kosztów realizacji zadania w pkt. 6.1 lub 6.2). 
Należy również wskazać zakładany efekt realizacji zadania oraz uzasadnić potrzebę dofinansowania:</t>
    </r>
  </si>
  <si>
    <r>
      <t xml:space="preserve">3.3.  Wykaz sprzętu zaplanowanego do wykorzystania podczas prowadzenia działań ratowniczych na obszarach wodnych w ramach realizowanego zadania (posiadanego lub użytkowanego) będącego aktualnie na stanie podmiotu.
</t>
    </r>
    <r>
      <rPr>
        <sz val="13"/>
        <color theme="1"/>
        <rFont val="Times New Roman"/>
        <family val="1"/>
        <charset val="238"/>
      </rPr>
      <t>Wykaz powinien zawierać między innymi:
a) rodzaj sprzętu;
b) rok produkcji i rok wprowadzenia do używania;
c) miejsce/siedziba przechowywania/stacjonowania;
d) określenie obciążenia sezonowego;
e) stan techniczny sprzętu.</t>
    </r>
  </si>
  <si>
    <r>
      <rPr>
        <b/>
        <sz val="13"/>
        <color theme="1"/>
        <rFont val="Times New Roman"/>
        <family val="1"/>
        <charset val="238"/>
      </rPr>
      <t>Ogólny opis</t>
    </r>
    <r>
      <rPr>
        <sz val="13"/>
        <color theme="1"/>
        <rFont val="Times New Roman"/>
        <family val="1"/>
        <charset val="238"/>
      </rPr>
      <t xml:space="preserve"> (należy podać pozostałe istotne informacje, których nie udało się wskazać w tabeli w szczególności: miejsce dyżurowania, opis zespołu i inne istotne dla rozliczenia dotacji informacje)</t>
    </r>
    <r>
      <rPr>
        <b/>
        <sz val="13"/>
        <color theme="1"/>
        <rFont val="Times New Roman"/>
        <family val="1"/>
        <charset val="238"/>
      </rPr>
      <t>:</t>
    </r>
  </si>
  <si>
    <t xml:space="preserve">2. </t>
  </si>
  <si>
    <t xml:space="preserve">4. </t>
  </si>
  <si>
    <t xml:space="preserve">5. </t>
  </si>
  <si>
    <t xml:space="preserve">6. </t>
  </si>
  <si>
    <t>a) wkład osobowy:</t>
  </si>
  <si>
    <r>
      <rPr>
        <b/>
        <sz val="13"/>
        <color theme="1"/>
        <rFont val="Times New Roman"/>
        <family val="1"/>
        <charset val="238"/>
      </rPr>
      <t xml:space="preserve">Cele przetwarzania Pani/Pana danych i podstawa prawna </t>
    </r>
    <r>
      <rPr>
        <sz val="13"/>
        <color theme="1"/>
        <rFont val="Times New Roman"/>
        <family val="1"/>
        <charset val="238"/>
      </rPr>
      <t xml:space="preserve">
Pani/Pana dane osobowe będą przetwarzane w celu przeprowadzenia naboru wniosków o udzielenie dotacji na realizację zadania publicznego z zakresu ratownictwa wodnego na terenie województwa mazowieckiego w 2025 r.
Pani/Pana dane osobowe będą przetwarzane w celu wykonania zadań Administratora, które wynikają z przepisów prawa art. 6 ust. 1 lit. c RODO oraz zadań realizowanych w interesie publicznym 6 ust. 1 lit. e RODO.</t>
    </r>
  </si>
  <si>
    <t>Zgodnie z art. 13 ust. 1 i 2 rozporządzenia Parlamentu Europejskiego i Rady (UE) 2016/679 z dnia 27 kwietnia 2016 r. w sprawie ochrony osób fizycznych w związku z przetwarzaniem danych osobowych i w sprawie swobodnego przepływu takich danych 
oraz uchylenia dyrektywy 95/46/WE (Dz. Urz. UE L 119 z 04.05.2016, str. 1 z późn. zm.):</t>
  </si>
  <si>
    <r>
      <rPr>
        <b/>
        <sz val="13"/>
        <color theme="1"/>
        <rFont val="Times New Roman"/>
        <family val="1"/>
        <charset val="238"/>
      </rPr>
      <t xml:space="preserve">Informacja o dowolności lub obowiązku podania danych </t>
    </r>
    <r>
      <rPr>
        <sz val="13"/>
        <color theme="1"/>
        <rFont val="Times New Roman"/>
        <family val="1"/>
        <charset val="238"/>
      </rPr>
      <t xml:space="preserve">
Podanie danych osobowych jest niezbędne w celu przeprowadzenia naboru wniosków o udzielenie dotacji na realizację zadania publicznego z zakresu ratownictwa wodnego na terenie województwa mazowieckiego w 2025 r.</t>
    </r>
  </si>
  <si>
    <t>2) wyrażamy zgodę na przetwarzanie naszych danych osobowych w celu realizacji zadania publicznego z zakresu ratownictwa wodnego na terenie województwa mazowieckiego w 2025 r., 
w tym: czynności związanych z prowadzonym naborem, zawieraniem umów o udzielenie dotacji, rozliczeniem przyznanej dotacji,</t>
  </si>
  <si>
    <t>6.2. Zestawienie kosztów pośrednich realizacji zadania dotyczących jego obsługi, w tym koszty administracyjne (należy wpisać koszty obsługi zadania, które są związane z wykonywaniem działań o charakterze administracyjnym, nadzorczym i kontrolnym, 
w tym z obsługą finansową i prawną projektu, które nie mogą przekroczyć 10% wartości całego zadania) - opcjonalnie</t>
  </si>
  <si>
    <r>
      <rPr>
        <b/>
        <sz val="13"/>
        <color theme="1"/>
        <rFont val="Times New Roman"/>
        <family val="1"/>
        <charset val="238"/>
      </rPr>
      <t>Przysługujące Pani/Panu uprawnienia związane z przetwarzaniem danych osobowych</t>
    </r>
    <r>
      <rPr>
        <sz val="13"/>
        <color theme="1"/>
        <rFont val="Times New Roman"/>
        <family val="1"/>
        <charset val="238"/>
      </rPr>
      <t xml:space="preserve">
Przysługują Pani/Panu następujące uprawnienia:
• prawo dostępu do swoich danych oraz uzyskania ich kopii;
• prawo do sprostowania (poprawiania) swoich danych;
• prawo do usunięcia danych (jeśli dane zostały pozyskane na podstawie zgody);
• prawo do ograniczenia przetwarzania danych, przy czym odrębne przepisy mogą wyłączyć możliwość skorzystania z tego prawa;
• prawo do wycofania zgody na przetwarzanie danych osobowych, w zakresie, w którym przetwarzanie opierało się na przesłane zgody, bez wpływu na zgodność z prawem przetwarzania, którego dokonano na podstawie zgody przed jej wycofaniem.
Aby skorzystać z powyższych praw należy skontaktować się z ww. administratorem lub inspektorem ochrony danych (dane kontaktowe zawarte powyżej). 
• prawo do wniesienia skargi do Prezesa Urzędu Ochrony Danych Osobowych (ul. Stawki 2, 00-193 Warszawa), jeśli uzna Pani/Pan, że przetwarzamy Pani/Pana dane niezgodnie z prawem.</t>
    </r>
  </si>
  <si>
    <r>
      <rPr>
        <b/>
        <sz val="13"/>
        <color theme="1"/>
        <rFont val="Times New Roman"/>
        <family val="1"/>
        <charset val="238"/>
      </rPr>
      <t xml:space="preserve">
Okres przechowywania danych </t>
    </r>
    <r>
      <rPr>
        <sz val="13"/>
        <color theme="1"/>
        <rFont val="Times New Roman"/>
        <family val="1"/>
        <charset val="238"/>
      </rPr>
      <t xml:space="preserve">
Pani/Pana dane osobowe będą przechowywane przez okres niezbędny do wykonania zadań Administratora oraz realizacji obowiązku archiwizacyjnego, wynikającego z przepisów prawa.</t>
    </r>
  </si>
  <si>
    <r>
      <rPr>
        <b/>
        <sz val="13"/>
        <color theme="1"/>
        <rFont val="Times New Roman"/>
        <family val="1"/>
        <charset val="238"/>
      </rPr>
      <t xml:space="preserve">
Odbiorcy danych lub kategorie odbiorców danych </t>
    </r>
    <r>
      <rPr>
        <sz val="13"/>
        <color theme="1"/>
        <rFont val="Times New Roman"/>
        <family val="1"/>
        <charset val="238"/>
      </rPr>
      <t xml:space="preserve">
Pani/Pana dane osobowe mogą być przekazane wyłącznie podmiotom, które uprawnione są do ich otrzymania przepisami prawa. Podmioty takie nie są jednak uznane za odbiorców danych. 
Pani/Pana dane osobowe mogą być również udostępniane innym odbiorcom lub kategoriom odbiorców, którymi mogą być podmioty, które przetwarzają Pani/Pana dane osobowe w imieniu Administratora na podstawie zawartej umowy powierzenia przetwarzania danych osobowych (tzw. podmioty przetwarzające). </t>
    </r>
  </si>
  <si>
    <r>
      <t xml:space="preserve">Do wniosku załączamy inne dokumenty (m.in. kopię decyzji MSWiA udzielającej zgody na wykonywanie ratownictwa wodnego, kopię sprawozdania z działalności w zakresie wykonywania ratownictwa wodnego przekazanego do MSWiA):    </t>
    </r>
    <r>
      <rPr>
        <b/>
        <sz val="13"/>
        <color theme="0" tint="-0.14999847407452621"/>
        <rFont val="Times New Roman"/>
        <family val="1"/>
        <charset val="238"/>
      </rPr>
      <t xml:space="preserve"> .</t>
    </r>
  </si>
  <si>
    <t>3) zobowiązujemy się do jej udostępnienia innym osobom zaangażowanym w realizowane Zadanie.</t>
  </si>
  <si>
    <t>Podpis drugiej osoby upoważnionej do składania oświadczeń woli 
w zakresie zobowiązań finansowych w imieniu Wnioskodawcy – jeśli wymagany, zgodnie ze sposobem reprezentacji Podmiotu określonym 
w KRS.</t>
  </si>
  <si>
    <t>Ponadto oświadczamy, że organizacja jest w posiadaniu dokumentów dowodzących wiarygodności wyżej złożonych oświadczeń, które przechowywane będą przez okres nie krótszy niż 5 lat od zakończenia zadania publicznego 
i okazywane będą, na wezwanie, w ramach czynności kontrolnych.</t>
  </si>
  <si>
    <t>oraz Rozporządzeniem Parlamentu Europejskiego i Rady (UE) 2016/679 z dnia 27 kwietnia 2016 r. w sprawie ochrony osób fizycznych w związku z przetwarzaniem danych osobowych 
i w sprawie swobodnego przepływu takich danych oraz uchylenia dyrektywy 95/46/WE (ogólne rozporządzenie o ochronie danych).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</si>
</sst>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 #,##0.00\ &quot;zł&quot;_-;\-* #,##0.00\ &quot;zł&quot;_-;_-* &quot;-&quot;??\ &quot;zł&quot;_-;_-@_-"/>
    <numFmt numFmtId="164" formatCode="_-* #,##0.00_-;\-* #,##0.00_-;_-* &quot;-&quot;??_-;_-@_-"/>
    <numFmt numFmtId="165" formatCode="_-* #,##0_-;\-* #,##0_-;_-* &quot;-&quot;??_-;_-@_-"/>
    <numFmt numFmtId="166" formatCode="[$-415]d\ mmmm\ yyyy;@"/>
    <numFmt numFmtId="167" formatCode="0.000%"/>
    <numFmt numFmtId="168" formatCode="00\-000"/>
  </numFmts>
  <fonts count="31" x14ac:knownFonts="1">
    <font>
      <sz val="11"/>
      <color theme="1"/>
      <name val="Calibri"/>
      <family val="2"/>
      <scheme val="minor"/>
    </font>
    <font>
      <sz val="11"/>
      <color theme="1"/>
      <name val="Calibri"/>
      <family val="2"/>
      <scheme val="minor"/>
    </font>
    <font>
      <b/>
      <sz val="10"/>
      <color theme="1"/>
      <name val="Calibri"/>
      <family val="2"/>
      <charset val="238"/>
      <scheme val="minor"/>
    </font>
    <font>
      <b/>
      <sz val="13"/>
      <color theme="1"/>
      <name val="Calibri"/>
      <family val="2"/>
      <charset val="238"/>
      <scheme val="minor"/>
    </font>
    <font>
      <sz val="9"/>
      <color theme="1"/>
      <name val="Times New Roman"/>
      <family val="1"/>
      <charset val="238"/>
    </font>
    <font>
      <sz val="11"/>
      <color theme="1"/>
      <name val="Times New Roman"/>
      <family val="1"/>
      <charset val="238"/>
    </font>
    <font>
      <b/>
      <sz val="12"/>
      <color theme="1"/>
      <name val="Times New Roman"/>
      <family val="1"/>
      <charset val="238"/>
    </font>
    <font>
      <b/>
      <sz val="15"/>
      <color theme="1"/>
      <name val="Times New Roman"/>
      <family val="1"/>
      <charset val="238"/>
    </font>
    <font>
      <sz val="12"/>
      <color theme="1"/>
      <name val="Times New Roman"/>
      <family val="1"/>
      <charset val="238"/>
    </font>
    <font>
      <b/>
      <sz val="13"/>
      <color theme="1"/>
      <name val="Times New Roman"/>
      <family val="1"/>
      <charset val="238"/>
    </font>
    <font>
      <sz val="15"/>
      <color theme="1"/>
      <name val="Times New Roman"/>
      <family val="1"/>
      <charset val="238"/>
    </font>
    <font>
      <b/>
      <sz val="14"/>
      <color theme="1"/>
      <name val="Times New Roman"/>
      <family val="1"/>
      <charset val="238"/>
    </font>
    <font>
      <b/>
      <sz val="14"/>
      <name val="Times New Roman"/>
      <family val="1"/>
      <charset val="238"/>
    </font>
    <font>
      <sz val="14"/>
      <name val="Times New Roman"/>
      <family val="1"/>
      <charset val="238"/>
    </font>
    <font>
      <sz val="14"/>
      <color theme="1"/>
      <name val="Times New Roman"/>
      <family val="1"/>
      <charset val="238"/>
    </font>
    <font>
      <sz val="10"/>
      <color theme="1"/>
      <name val="Times New Roman"/>
      <family val="1"/>
      <charset val="238"/>
    </font>
    <font>
      <i/>
      <sz val="10"/>
      <color theme="1"/>
      <name val="Times New Roman"/>
      <family val="1"/>
      <charset val="238"/>
    </font>
    <font>
      <b/>
      <sz val="16"/>
      <color theme="1"/>
      <name val="Times New Roman"/>
      <family val="1"/>
      <charset val="238"/>
    </font>
    <font>
      <b/>
      <sz val="14"/>
      <color rgb="FFC00000"/>
      <name val="Times New Roman"/>
      <family val="1"/>
      <charset val="238"/>
    </font>
    <font>
      <sz val="14"/>
      <color rgb="FFC00000"/>
      <name val="Times New Roman"/>
      <family val="1"/>
      <charset val="238"/>
    </font>
    <font>
      <sz val="13"/>
      <color theme="1"/>
      <name val="Times New Roman"/>
      <family val="1"/>
      <charset val="238"/>
    </font>
    <font>
      <b/>
      <sz val="13"/>
      <name val="Times New Roman"/>
      <family val="1"/>
      <charset val="238"/>
    </font>
    <font>
      <sz val="13"/>
      <name val="Times New Roman"/>
      <family val="1"/>
      <charset val="238"/>
    </font>
    <font>
      <b/>
      <u/>
      <sz val="13"/>
      <color rgb="FFC00000"/>
      <name val="Times New Roman"/>
      <family val="1"/>
      <charset val="238"/>
    </font>
    <font>
      <b/>
      <sz val="13"/>
      <color rgb="FFC00000"/>
      <name val="Times New Roman"/>
      <family val="1"/>
      <charset val="238"/>
    </font>
    <font>
      <b/>
      <sz val="13"/>
      <color theme="0" tint="-0.34998626667073579"/>
      <name val="Times New Roman"/>
      <family val="1"/>
      <charset val="238"/>
    </font>
    <font>
      <b/>
      <vertAlign val="superscript"/>
      <sz val="13"/>
      <name val="Times New Roman"/>
      <family val="1"/>
      <charset val="238"/>
    </font>
    <font>
      <b/>
      <sz val="13"/>
      <color rgb="FFFF0000"/>
      <name val="Times New Roman"/>
      <family val="1"/>
      <charset val="238"/>
    </font>
    <font>
      <sz val="13"/>
      <color rgb="FFFF0000"/>
      <name val="Times New Roman"/>
      <family val="1"/>
      <charset val="238"/>
    </font>
    <font>
      <b/>
      <sz val="13"/>
      <color theme="0" tint="-0.14999847407452621"/>
      <name val="Times New Roman"/>
      <family val="1"/>
      <charset val="238"/>
    </font>
    <font>
      <sz val="13"/>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s>
  <cellStyleXfs count="4">
    <xf numFmtId="0" fontId="0" fillId="0" borderId="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454">
    <xf numFmtId="0" fontId="0" fillId="0" borderId="0" xfId="0"/>
    <xf numFmtId="0" fontId="2" fillId="0" borderId="0" xfId="0" applyFont="1" applyAlignment="1">
      <alignment horizontal="center" vertical="center"/>
    </xf>
    <xf numFmtId="0" fontId="5" fillId="0" borderId="0" xfId="0" applyFont="1"/>
    <xf numFmtId="0" fontId="5"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Border="1"/>
    <xf numFmtId="0" fontId="5" fillId="3" borderId="0" xfId="0" applyFont="1" applyFill="1"/>
    <xf numFmtId="0" fontId="5" fillId="0" borderId="0" xfId="0" applyFont="1" applyFill="1" applyBorder="1"/>
    <xf numFmtId="0" fontId="8" fillId="0" borderId="0" xfId="0" applyFont="1" applyAlignment="1">
      <alignment horizontal="right" vertical="center"/>
    </xf>
    <xf numFmtId="0" fontId="5" fillId="0" borderId="0" xfId="0" applyFont="1" applyFill="1"/>
    <xf numFmtId="0" fontId="14" fillId="0" borderId="0" xfId="0" applyFont="1" applyFill="1"/>
    <xf numFmtId="0" fontId="5" fillId="0" borderId="0" xfId="0" applyFont="1" applyAlignment="1">
      <alignment horizontal="center"/>
    </xf>
    <xf numFmtId="0" fontId="15" fillId="0" borderId="0" xfId="0" applyFont="1" applyAlignment="1">
      <alignment horizontal="center" vertical="center"/>
    </xf>
    <xf numFmtId="0" fontId="5" fillId="0" borderId="0" xfId="0" applyFont="1" applyFill="1" applyAlignment="1">
      <alignment vertical="center"/>
    </xf>
    <xf numFmtId="0" fontId="5" fillId="0" borderId="0" xfId="0" applyFont="1" applyFill="1" applyBorder="1" applyAlignment="1">
      <alignment vertical="center"/>
    </xf>
    <xf numFmtId="0" fontId="8" fillId="0" borderId="0" xfId="0" applyFont="1" applyFill="1" applyBorder="1" applyAlignment="1">
      <alignment vertical="center"/>
    </xf>
    <xf numFmtId="0" fontId="21" fillId="2" borderId="50"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2" borderId="29"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0" fillId="3" borderId="8" xfId="0" applyFont="1" applyFill="1" applyBorder="1" applyAlignment="1">
      <alignment horizontal="left" vertical="center" wrapText="1"/>
    </xf>
    <xf numFmtId="0" fontId="20" fillId="3" borderId="5" xfId="0" applyFont="1" applyFill="1" applyBorder="1" applyAlignment="1">
      <alignment horizontal="center" vertical="center" wrapText="1"/>
    </xf>
    <xf numFmtId="0" fontId="20" fillId="2" borderId="5" xfId="0" applyFont="1" applyFill="1" applyBorder="1" applyAlignment="1">
      <alignment horizontal="center" vertical="center" wrapText="1"/>
    </xf>
    <xf numFmtId="44" fontId="20" fillId="3" borderId="5" xfId="1" applyFont="1" applyFill="1" applyBorder="1" applyAlignment="1">
      <alignment horizontal="center" vertical="center" wrapText="1"/>
    </xf>
    <xf numFmtId="44" fontId="20" fillId="2" borderId="6" xfId="1" applyFont="1" applyFill="1" applyBorder="1" applyAlignment="1">
      <alignment horizontal="center" vertical="center" wrapText="1"/>
    </xf>
    <xf numFmtId="44" fontId="20" fillId="2" borderId="12" xfId="1" applyFont="1" applyFill="1" applyBorder="1" applyAlignment="1">
      <alignment horizontal="center" vertical="center" wrapText="1"/>
    </xf>
    <xf numFmtId="0" fontId="20" fillId="3" borderId="59"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44" fontId="20" fillId="3" borderId="1" xfId="1" applyFont="1" applyFill="1" applyBorder="1" applyAlignment="1">
      <alignment horizontal="center" vertical="center" wrapText="1"/>
    </xf>
    <xf numFmtId="44" fontId="20" fillId="2" borderId="2" xfId="1" applyFont="1" applyFill="1" applyBorder="1" applyAlignment="1">
      <alignment horizontal="center" vertical="center" wrapText="1"/>
    </xf>
    <xf numFmtId="44" fontId="20" fillId="2" borderId="37" xfId="1" applyFont="1" applyFill="1" applyBorder="1" applyAlignment="1">
      <alignment horizontal="center" vertical="center" wrapText="1"/>
    </xf>
    <xf numFmtId="0" fontId="20" fillId="3" borderId="61" xfId="0" applyFont="1" applyFill="1" applyBorder="1" applyAlignment="1">
      <alignment horizontal="left" vertical="center" wrapText="1"/>
    </xf>
    <xf numFmtId="0" fontId="20" fillId="3" borderId="4" xfId="0" applyFont="1" applyFill="1" applyBorder="1" applyAlignment="1">
      <alignment horizontal="center" vertical="center" wrapText="1"/>
    </xf>
    <xf numFmtId="0" fontId="20" fillId="2" borderId="4" xfId="0" applyFont="1" applyFill="1" applyBorder="1" applyAlignment="1">
      <alignment horizontal="center" vertical="center" wrapText="1"/>
    </xf>
    <xf numFmtId="44" fontId="20" fillId="3" borderId="4" xfId="1" applyFont="1" applyFill="1" applyBorder="1" applyAlignment="1">
      <alignment horizontal="center" vertical="center" wrapText="1"/>
    </xf>
    <xf numFmtId="44" fontId="20" fillId="2" borderId="7" xfId="1" applyFont="1" applyFill="1" applyBorder="1" applyAlignment="1">
      <alignment horizontal="center" vertical="center" wrapText="1"/>
    </xf>
    <xf numFmtId="0" fontId="21" fillId="2" borderId="47" xfId="0" applyFont="1" applyFill="1" applyBorder="1" applyAlignment="1">
      <alignment horizontal="center" vertical="top" wrapText="1"/>
    </xf>
    <xf numFmtId="0" fontId="25" fillId="2" borderId="47" xfId="0" applyFont="1" applyFill="1" applyBorder="1" applyAlignment="1">
      <alignment horizontal="center" vertical="top" wrapText="1"/>
    </xf>
    <xf numFmtId="44" fontId="9" fillId="2" borderId="58" xfId="1" applyFont="1" applyFill="1" applyBorder="1" applyAlignment="1">
      <alignment horizontal="center" vertical="center" wrapText="1"/>
    </xf>
    <xf numFmtId="0" fontId="9" fillId="2" borderId="49" xfId="1" applyNumberFormat="1" applyFont="1" applyFill="1" applyBorder="1" applyAlignment="1">
      <alignment horizontal="center" vertical="center" wrapText="1"/>
    </xf>
    <xf numFmtId="0" fontId="9" fillId="2" borderId="44" xfId="0" applyFont="1" applyFill="1" applyBorder="1" applyAlignment="1">
      <alignment horizontal="center" vertical="center" wrapText="1"/>
    </xf>
    <xf numFmtId="44" fontId="9" fillId="2" borderId="9" xfId="1" applyFont="1" applyFill="1" applyBorder="1" applyAlignment="1">
      <alignment horizontal="center" vertical="center" wrapText="1"/>
    </xf>
    <xf numFmtId="44" fontId="9" fillId="2" borderId="12" xfId="1" applyFont="1" applyFill="1" applyBorder="1" applyAlignment="1">
      <alignment horizontal="left" vertical="top" wrapText="1"/>
    </xf>
    <xf numFmtId="0" fontId="20" fillId="2" borderId="12" xfId="0" applyFont="1" applyFill="1" applyBorder="1" applyAlignment="1">
      <alignment vertical="top" wrapText="1"/>
    </xf>
    <xf numFmtId="0" fontId="20" fillId="2" borderId="12" xfId="0" applyFont="1" applyFill="1" applyBorder="1" applyAlignment="1">
      <alignment horizontal="left" vertical="top" wrapText="1"/>
    </xf>
    <xf numFmtId="0" fontId="21" fillId="2" borderId="44"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45" xfId="0" applyFont="1" applyFill="1" applyBorder="1" applyAlignment="1">
      <alignment horizontal="center" vertical="center"/>
    </xf>
    <xf numFmtId="0" fontId="21" fillId="2" borderId="60" xfId="0" applyFont="1" applyFill="1" applyBorder="1" applyAlignment="1">
      <alignment horizontal="center" vertical="center" wrapText="1"/>
    </xf>
    <xf numFmtId="0" fontId="20" fillId="2" borderId="1" xfId="0" applyNumberFormat="1" applyFont="1" applyFill="1" applyBorder="1" applyAlignment="1">
      <alignment horizontal="center" vertical="center" wrapText="1"/>
    </xf>
    <xf numFmtId="0" fontId="21" fillId="2" borderId="26" xfId="0" applyFont="1" applyFill="1" applyBorder="1" applyAlignment="1">
      <alignment horizontal="center" vertical="top" wrapText="1"/>
    </xf>
    <xf numFmtId="0" fontId="25" fillId="2" borderId="26" xfId="0" applyFont="1" applyFill="1" applyBorder="1" applyAlignment="1">
      <alignment horizontal="center" vertical="top" wrapText="1"/>
    </xf>
    <xf numFmtId="44" fontId="9" fillId="2" borderId="0" xfId="1" applyFont="1" applyFill="1" applyBorder="1" applyAlignment="1">
      <alignment horizontal="center" vertical="center" wrapText="1"/>
    </xf>
    <xf numFmtId="44" fontId="9" fillId="2" borderId="57" xfId="1" applyFont="1" applyFill="1" applyBorder="1" applyAlignment="1">
      <alignment horizontal="left" vertical="top" wrapText="1"/>
    </xf>
    <xf numFmtId="0" fontId="20" fillId="0" borderId="0" xfId="0" applyFont="1" applyBorder="1" applyAlignment="1">
      <alignment horizontal="left" vertical="center" wrapText="1"/>
    </xf>
    <xf numFmtId="0" fontId="20" fillId="0" borderId="0" xfId="0" applyFont="1" applyBorder="1" applyAlignment="1">
      <alignment horizontal="left" vertical="center"/>
    </xf>
    <xf numFmtId="0" fontId="9" fillId="0" borderId="0" xfId="0" applyFont="1" applyFill="1" applyBorder="1" applyAlignment="1">
      <alignment horizontal="left" vertical="center" wrapText="1"/>
    </xf>
    <xf numFmtId="0" fontId="20" fillId="0" borderId="0" xfId="0" applyFont="1" applyAlignment="1">
      <alignment vertical="center"/>
    </xf>
    <xf numFmtId="0" fontId="20" fillId="2" borderId="23" xfId="0" applyFont="1" applyFill="1" applyBorder="1" applyAlignment="1">
      <alignment horizontal="left" vertical="center" wrapText="1"/>
    </xf>
    <xf numFmtId="0" fontId="20" fillId="2" borderId="26" xfId="0" applyFont="1" applyFill="1" applyBorder="1" applyAlignment="1">
      <alignment horizontal="left" vertical="center"/>
    </xf>
    <xf numFmtId="0" fontId="9" fillId="2" borderId="26" xfId="0" applyFont="1" applyFill="1" applyBorder="1" applyAlignment="1">
      <alignment horizontal="left" vertical="center" wrapText="1"/>
    </xf>
    <xf numFmtId="0" fontId="20" fillId="2" borderId="26" xfId="0" applyFont="1" applyFill="1" applyBorder="1" applyAlignment="1">
      <alignment vertical="center"/>
    </xf>
    <xf numFmtId="0" fontId="20" fillId="2" borderId="24" xfId="0" applyFont="1" applyFill="1" applyBorder="1" applyAlignment="1">
      <alignment vertical="center"/>
    </xf>
    <xf numFmtId="0" fontId="20" fillId="2" borderId="25" xfId="0" applyFont="1" applyFill="1" applyBorder="1" applyAlignment="1">
      <alignment horizontal="left" vertical="center" wrapText="1"/>
    </xf>
    <xf numFmtId="0" fontId="20" fillId="2" borderId="31" xfId="0" applyFont="1" applyFill="1" applyBorder="1" applyAlignment="1">
      <alignment vertical="center" wrapText="1"/>
    </xf>
    <xf numFmtId="0" fontId="20" fillId="2" borderId="32" xfId="0" applyFont="1" applyFill="1" applyBorder="1" applyAlignment="1">
      <alignment vertical="center" wrapText="1"/>
    </xf>
    <xf numFmtId="0" fontId="9" fillId="2" borderId="32" xfId="0" applyFont="1" applyFill="1" applyBorder="1" applyAlignment="1">
      <alignment horizontal="center" vertical="center" wrapText="1"/>
    </xf>
    <xf numFmtId="0" fontId="20" fillId="2" borderId="32" xfId="0" applyFont="1" applyFill="1" applyBorder="1"/>
    <xf numFmtId="0" fontId="20" fillId="2" borderId="51" xfId="0" applyFont="1" applyFill="1" applyBorder="1"/>
    <xf numFmtId="0" fontId="9" fillId="2" borderId="57" xfId="0" applyFont="1" applyFill="1" applyBorder="1" applyAlignment="1">
      <alignment horizontal="center" vertical="center"/>
    </xf>
    <xf numFmtId="0" fontId="9" fillId="2" borderId="36" xfId="0" applyFont="1" applyFill="1" applyBorder="1" applyAlignment="1">
      <alignment horizontal="center" vertical="center"/>
    </xf>
    <xf numFmtId="0" fontId="22" fillId="2" borderId="29" xfId="0" applyFont="1" applyFill="1" applyBorder="1" applyAlignment="1">
      <alignment horizontal="center" vertical="center" wrapText="1"/>
    </xf>
    <xf numFmtId="0" fontId="21" fillId="2" borderId="58"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57" xfId="0" applyFont="1" applyFill="1" applyBorder="1" applyAlignment="1">
      <alignment horizontal="center" vertical="center" wrapText="1"/>
    </xf>
    <xf numFmtId="0" fontId="20" fillId="3" borderId="8" xfId="0" applyFont="1" applyFill="1" applyBorder="1" applyAlignment="1">
      <alignment wrapText="1"/>
    </xf>
    <xf numFmtId="0" fontId="20" fillId="3" borderId="5" xfId="0" applyFont="1" applyFill="1" applyBorder="1" applyAlignment="1">
      <alignment wrapText="1"/>
    </xf>
    <xf numFmtId="165" fontId="20" fillId="3" borderId="5" xfId="2" applyNumberFormat="1" applyFont="1" applyFill="1" applyBorder="1" applyAlignment="1">
      <alignment wrapText="1"/>
    </xf>
    <xf numFmtId="44" fontId="20" fillId="3" borderId="5" xfId="1" applyFont="1" applyFill="1" applyBorder="1" applyAlignment="1">
      <alignment wrapText="1"/>
    </xf>
    <xf numFmtId="44" fontId="9" fillId="2" borderId="6" xfId="1" applyFont="1" applyFill="1" applyBorder="1" applyAlignment="1">
      <alignment wrapText="1"/>
    </xf>
    <xf numFmtId="44" fontId="20" fillId="3" borderId="33" xfId="1" applyFont="1" applyFill="1" applyBorder="1"/>
    <xf numFmtId="44" fontId="20" fillId="3" borderId="5" xfId="1" applyFont="1" applyFill="1" applyBorder="1"/>
    <xf numFmtId="44" fontId="20" fillId="3" borderId="34" xfId="1" applyFont="1" applyFill="1" applyBorder="1" applyAlignment="1">
      <alignment wrapText="1"/>
    </xf>
    <xf numFmtId="44" fontId="9" fillId="2" borderId="52" xfId="1" applyFont="1" applyFill="1" applyBorder="1" applyAlignment="1">
      <alignment horizontal="center" vertical="center"/>
    </xf>
    <xf numFmtId="0" fontId="20" fillId="3" borderId="59" xfId="0" applyFont="1" applyFill="1" applyBorder="1" applyAlignment="1">
      <alignment wrapText="1"/>
    </xf>
    <xf numFmtId="0" fontId="20" fillId="3" borderId="1" xfId="0" applyFont="1" applyFill="1" applyBorder="1"/>
    <xf numFmtId="165" fontId="20" fillId="3" borderId="1" xfId="2" applyNumberFormat="1" applyFont="1" applyFill="1" applyBorder="1"/>
    <xf numFmtId="44" fontId="20" fillId="3" borderId="1" xfId="1" applyFont="1" applyFill="1" applyBorder="1"/>
    <xf numFmtId="44" fontId="9" fillId="2" borderId="2" xfId="1" applyFont="1" applyFill="1" applyBorder="1" applyAlignment="1">
      <alignment wrapText="1"/>
    </xf>
    <xf numFmtId="44" fontId="20" fillId="3" borderId="17" xfId="1" applyFont="1" applyFill="1" applyBorder="1"/>
    <xf numFmtId="44" fontId="20" fillId="3" borderId="18" xfId="1" applyFont="1" applyFill="1" applyBorder="1"/>
    <xf numFmtId="0" fontId="20" fillId="3" borderId="61" xfId="0" applyFont="1" applyFill="1" applyBorder="1" applyAlignment="1">
      <alignment wrapText="1"/>
    </xf>
    <xf numFmtId="0" fontId="20" fillId="3" borderId="4" xfId="0" applyFont="1" applyFill="1" applyBorder="1"/>
    <xf numFmtId="165" fontId="20" fillId="3" borderId="4" xfId="2" applyNumberFormat="1" applyFont="1" applyFill="1" applyBorder="1"/>
    <xf numFmtId="44" fontId="20" fillId="3" borderId="4" xfId="1" applyFont="1" applyFill="1" applyBorder="1"/>
    <xf numFmtId="44" fontId="9" fillId="2" borderId="7" xfId="1" applyFont="1" applyFill="1" applyBorder="1" applyAlignment="1">
      <alignment wrapText="1"/>
    </xf>
    <xf numFmtId="44" fontId="20" fillId="3" borderId="28" xfId="1" applyFont="1" applyFill="1" applyBorder="1"/>
    <xf numFmtId="44" fontId="9" fillId="3" borderId="56" xfId="1" applyFont="1" applyFill="1" applyBorder="1" applyAlignment="1">
      <alignment horizontal="center" vertical="center"/>
    </xf>
    <xf numFmtId="44" fontId="20" fillId="3" borderId="56" xfId="1" applyFont="1" applyFill="1" applyBorder="1"/>
    <xf numFmtId="0" fontId="20" fillId="2" borderId="10" xfId="0" applyFont="1" applyFill="1" applyBorder="1"/>
    <xf numFmtId="0" fontId="9" fillId="2" borderId="9" xfId="0" applyFont="1" applyFill="1" applyBorder="1" applyAlignment="1">
      <alignment horizontal="right"/>
    </xf>
    <xf numFmtId="0" fontId="9" fillId="2" borderId="43" xfId="0" applyFont="1" applyFill="1" applyBorder="1" applyAlignment="1">
      <alignment horizontal="right"/>
    </xf>
    <xf numFmtId="0" fontId="20" fillId="2" borderId="9" xfId="0" applyFont="1" applyFill="1" applyBorder="1"/>
    <xf numFmtId="0" fontId="9" fillId="2" borderId="22" xfId="0" applyFont="1" applyFill="1" applyBorder="1" applyAlignment="1">
      <alignment horizontal="right"/>
    </xf>
    <xf numFmtId="44" fontId="9" fillId="2" borderId="22" xfId="1" applyFont="1" applyFill="1" applyBorder="1" applyAlignment="1">
      <alignment wrapText="1"/>
    </xf>
    <xf numFmtId="44" fontId="9" fillId="2" borderId="44" xfId="1" applyFont="1" applyFill="1" applyBorder="1" applyAlignment="1">
      <alignment wrapText="1"/>
    </xf>
    <xf numFmtId="44" fontId="9" fillId="2" borderId="45" xfId="1" applyFont="1" applyFill="1" applyBorder="1" applyAlignment="1">
      <alignment wrapText="1"/>
    </xf>
    <xf numFmtId="44" fontId="9" fillId="2" borderId="46" xfId="1" applyFont="1" applyFill="1" applyBorder="1" applyAlignment="1">
      <alignment wrapText="1"/>
    </xf>
    <xf numFmtId="44" fontId="9" fillId="2" borderId="57" xfId="1" applyFont="1" applyFill="1" applyBorder="1" applyAlignment="1">
      <alignment horizontal="center" vertical="center"/>
    </xf>
    <xf numFmtId="0" fontId="20" fillId="2" borderId="23" xfId="0" applyFont="1" applyFill="1" applyBorder="1" applyAlignment="1">
      <alignment horizontal="center" vertical="center" shrinkToFit="1"/>
    </xf>
    <xf numFmtId="0" fontId="20" fillId="2" borderId="26" xfId="0" applyFont="1" applyFill="1" applyBorder="1"/>
    <xf numFmtId="0" fontId="9" fillId="2" borderId="26" xfId="0" applyFont="1" applyFill="1" applyBorder="1" applyAlignment="1">
      <alignment horizontal="right"/>
    </xf>
    <xf numFmtId="44" fontId="9" fillId="2" borderId="26" xfId="1" applyFont="1" applyFill="1" applyBorder="1" applyAlignment="1">
      <alignment wrapText="1"/>
    </xf>
    <xf numFmtId="44" fontId="9" fillId="2" borderId="26" xfId="1" applyFont="1" applyFill="1" applyBorder="1" applyAlignment="1">
      <alignment horizontal="center" vertical="center"/>
    </xf>
    <xf numFmtId="44" fontId="9" fillId="2" borderId="24" xfId="1" applyFont="1" applyFill="1" applyBorder="1" applyAlignment="1">
      <alignment horizontal="center" vertical="center"/>
    </xf>
    <xf numFmtId="0" fontId="20" fillId="2" borderId="23" xfId="0" applyFont="1" applyFill="1" applyBorder="1"/>
    <xf numFmtId="0" fontId="9" fillId="2" borderId="26"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21" fillId="2" borderId="11"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20" fillId="2" borderId="12" xfId="2" applyNumberFormat="1" applyFont="1" applyFill="1" applyBorder="1" applyAlignment="1">
      <alignment horizontal="center" vertical="center"/>
    </xf>
    <xf numFmtId="44" fontId="20" fillId="3" borderId="33" xfId="1" applyFont="1" applyFill="1" applyBorder="1" applyAlignment="1">
      <alignment wrapText="1"/>
    </xf>
    <xf numFmtId="44" fontId="9" fillId="2" borderId="62" xfId="1" applyFont="1" applyFill="1" applyBorder="1" applyAlignment="1">
      <alignment horizontal="center" vertical="center"/>
    </xf>
    <xf numFmtId="44" fontId="9" fillId="2" borderId="25" xfId="1" applyFont="1" applyFill="1" applyBorder="1" applyAlignment="1">
      <alignment horizontal="center" vertical="center"/>
    </xf>
    <xf numFmtId="0" fontId="20" fillId="2" borderId="47" xfId="0" applyFont="1" applyFill="1" applyBorder="1"/>
    <xf numFmtId="0" fontId="9" fillId="2" borderId="60" xfId="0" applyFont="1" applyFill="1" applyBorder="1" applyAlignment="1">
      <alignment horizontal="right"/>
    </xf>
    <xf numFmtId="44" fontId="9" fillId="2" borderId="60" xfId="1" applyFont="1" applyFill="1" applyBorder="1" applyAlignment="1">
      <alignment wrapText="1"/>
    </xf>
    <xf numFmtId="0" fontId="9" fillId="2" borderId="57" xfId="1" applyNumberFormat="1" applyFont="1" applyFill="1" applyBorder="1" applyAlignment="1">
      <alignment horizontal="center" vertical="center" wrapText="1"/>
    </xf>
    <xf numFmtId="44" fontId="9" fillId="2" borderId="11" xfId="1" applyFont="1" applyFill="1" applyBorder="1" applyAlignment="1">
      <alignment horizontal="center" vertical="center"/>
    </xf>
    <xf numFmtId="0" fontId="9" fillId="2" borderId="14" xfId="0" applyFont="1" applyFill="1" applyBorder="1" applyAlignment="1">
      <alignment horizontal="center" vertical="center" textRotation="90" wrapText="1"/>
    </xf>
    <xf numFmtId="0" fontId="9" fillId="2" borderId="0" xfId="0" applyFont="1" applyFill="1" applyBorder="1" applyAlignment="1">
      <alignment horizontal="center" vertical="center" textRotation="90" wrapText="1"/>
    </xf>
    <xf numFmtId="0" fontId="20" fillId="2" borderId="0" xfId="0" applyFont="1" applyFill="1" applyBorder="1"/>
    <xf numFmtId="0" fontId="9" fillId="2" borderId="0" xfId="0" applyFont="1" applyFill="1" applyBorder="1" applyAlignment="1">
      <alignment horizontal="right"/>
    </xf>
    <xf numFmtId="44" fontId="9" fillId="2" borderId="0" xfId="1" applyFont="1" applyFill="1" applyBorder="1" applyAlignment="1">
      <alignment wrapText="1"/>
    </xf>
    <xf numFmtId="0" fontId="9" fillId="2" borderId="0" xfId="1" applyNumberFormat="1" applyFont="1" applyFill="1" applyBorder="1" applyAlignment="1">
      <alignment horizontal="center" vertical="center" wrapText="1"/>
    </xf>
    <xf numFmtId="0" fontId="20" fillId="2" borderId="14" xfId="0" applyFont="1" applyFill="1" applyBorder="1"/>
    <xf numFmtId="0" fontId="9" fillId="2" borderId="0" xfId="0" applyFont="1" applyFill="1" applyBorder="1" applyAlignment="1">
      <alignment vertical="center" wrapText="1"/>
    </xf>
    <xf numFmtId="0" fontId="9" fillId="2" borderId="0" xfId="0" applyFont="1" applyFill="1" applyBorder="1" applyAlignment="1">
      <alignment horizontal="center" vertical="center" wrapText="1"/>
    </xf>
    <xf numFmtId="44" fontId="9" fillId="2" borderId="53" xfId="1" applyFont="1" applyFill="1" applyBorder="1" applyAlignment="1">
      <alignment horizontal="right" vertical="center"/>
    </xf>
    <xf numFmtId="44" fontId="9" fillId="2" borderId="44" xfId="1" applyFont="1" applyFill="1" applyBorder="1" applyAlignment="1">
      <alignment horizontal="right" vertical="center"/>
    </xf>
    <xf numFmtId="44" fontId="9" fillId="2" borderId="47" xfId="0" applyNumberFormat="1" applyFont="1" applyFill="1" applyBorder="1"/>
    <xf numFmtId="44" fontId="9" fillId="2" borderId="45" xfId="1" applyFont="1" applyFill="1" applyBorder="1" applyAlignment="1">
      <alignment horizontal="right" vertical="center"/>
    </xf>
    <xf numFmtId="44" fontId="9" fillId="2" borderId="46" xfId="1" applyFont="1" applyFill="1" applyBorder="1" applyAlignment="1">
      <alignment horizontal="right" vertical="center"/>
    </xf>
    <xf numFmtId="44" fontId="9" fillId="2" borderId="49" xfId="1"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0" xfId="0" applyFont="1" applyFill="1" applyBorder="1" applyAlignment="1">
      <alignment vertical="center"/>
    </xf>
    <xf numFmtId="44" fontId="9" fillId="2" borderId="0" xfId="1" applyFont="1" applyFill="1" applyBorder="1" applyAlignment="1">
      <alignment horizontal="right" vertical="center"/>
    </xf>
    <xf numFmtId="0" fontId="20" fillId="2" borderId="25" xfId="0" applyFont="1" applyFill="1" applyBorder="1" applyAlignment="1">
      <alignment horizontal="left" vertical="top"/>
    </xf>
    <xf numFmtId="0" fontId="20" fillId="2" borderId="9" xfId="0" applyFont="1" applyFill="1" applyBorder="1" applyAlignment="1">
      <alignment horizontal="left" vertical="top" wrapText="1"/>
    </xf>
    <xf numFmtId="0" fontId="20" fillId="2" borderId="9" xfId="0" applyFont="1" applyFill="1" applyBorder="1" applyAlignment="1">
      <alignment horizontal="left" vertical="top"/>
    </xf>
    <xf numFmtId="0" fontId="20" fillId="2" borderId="11" xfId="0" applyFont="1" applyFill="1" applyBorder="1" applyAlignment="1">
      <alignment horizontal="left" vertical="top"/>
    </xf>
    <xf numFmtId="0" fontId="20" fillId="0" borderId="0" xfId="0" applyFont="1"/>
    <xf numFmtId="0" fontId="9" fillId="0" borderId="0" xfId="0" applyFont="1" applyAlignment="1">
      <alignment horizontal="center" vertical="center"/>
    </xf>
    <xf numFmtId="0" fontId="28" fillId="2" borderId="24" xfId="0" applyFont="1" applyFill="1" applyBorder="1" applyAlignment="1">
      <alignment horizontal="center" vertical="center" wrapText="1"/>
    </xf>
    <xf numFmtId="0" fontId="20" fillId="2" borderId="14" xfId="0" applyFont="1" applyFill="1" applyBorder="1" applyAlignment="1">
      <alignment horizontal="center" vertical="center"/>
    </xf>
    <xf numFmtId="0" fontId="20" fillId="2" borderId="0" xfId="0" applyFont="1" applyFill="1" applyBorder="1" applyAlignment="1">
      <alignment horizontal="center" vertical="center"/>
    </xf>
    <xf numFmtId="0" fontId="28" fillId="2" borderId="25" xfId="0" applyFont="1" applyFill="1" applyBorder="1" applyAlignment="1">
      <alignment horizontal="center" vertical="center" wrapText="1"/>
    </xf>
    <xf numFmtId="44" fontId="9" fillId="2" borderId="66" xfId="1" applyFont="1" applyFill="1" applyBorder="1" applyAlignment="1">
      <alignment vertical="center"/>
    </xf>
    <xf numFmtId="10" fontId="9" fillId="2" borderId="39" xfId="3" applyNumberFormat="1" applyFont="1" applyFill="1" applyBorder="1" applyAlignment="1">
      <alignment horizontal="center" vertical="center"/>
    </xf>
    <xf numFmtId="44" fontId="9" fillId="2" borderId="14" xfId="1" applyFont="1" applyFill="1" applyBorder="1" applyAlignment="1">
      <alignment vertical="center"/>
    </xf>
    <xf numFmtId="10" fontId="9" fillId="2" borderId="0" xfId="3" applyNumberFormat="1" applyFont="1" applyFill="1" applyBorder="1" applyAlignment="1">
      <alignment horizontal="center" vertical="center"/>
    </xf>
    <xf numFmtId="44" fontId="9" fillId="2" borderId="0" xfId="1" applyFont="1" applyFill="1" applyBorder="1"/>
    <xf numFmtId="44" fontId="9" fillId="0" borderId="54" xfId="1" applyFont="1" applyFill="1" applyBorder="1" applyAlignment="1">
      <alignment vertical="center"/>
    </xf>
    <xf numFmtId="10" fontId="20" fillId="2" borderId="25" xfId="0" applyNumberFormat="1" applyFont="1" applyFill="1" applyBorder="1" applyAlignment="1">
      <alignment horizontal="center" vertical="center"/>
    </xf>
    <xf numFmtId="44" fontId="9" fillId="2" borderId="67" xfId="1" applyFont="1" applyFill="1" applyBorder="1" applyAlignment="1">
      <alignment vertical="center"/>
    </xf>
    <xf numFmtId="0" fontId="20" fillId="0" borderId="2" xfId="0" applyFont="1" applyFill="1" applyBorder="1"/>
    <xf numFmtId="44" fontId="9" fillId="0" borderId="55" xfId="1" applyFont="1" applyFill="1" applyBorder="1" applyAlignment="1">
      <alignment vertical="center"/>
    </xf>
    <xf numFmtId="44" fontId="9" fillId="2" borderId="14" xfId="1" applyFont="1" applyFill="1" applyBorder="1"/>
    <xf numFmtId="0" fontId="27" fillId="2" borderId="25" xfId="0" applyFont="1" applyFill="1" applyBorder="1" applyAlignment="1">
      <alignment horizontal="center" vertical="center" wrapText="1"/>
    </xf>
    <xf numFmtId="44" fontId="9" fillId="0" borderId="69" xfId="1" applyFont="1" applyFill="1" applyBorder="1" applyAlignment="1">
      <alignment vertical="center"/>
    </xf>
    <xf numFmtId="10" fontId="9" fillId="2" borderId="40" xfId="3" applyNumberFormat="1" applyFont="1" applyFill="1" applyBorder="1" applyAlignment="1">
      <alignment horizontal="center" vertical="center"/>
    </xf>
    <xf numFmtId="0" fontId="20" fillId="2" borderId="25" xfId="0" applyFont="1" applyFill="1" applyBorder="1" applyAlignment="1">
      <alignment horizontal="center" vertical="center"/>
    </xf>
    <xf numFmtId="10" fontId="9" fillId="2" borderId="41" xfId="3" applyNumberFormat="1" applyFont="1" applyFill="1" applyBorder="1" applyAlignment="1">
      <alignment horizontal="center" vertical="center"/>
    </xf>
    <xf numFmtId="44" fontId="9" fillId="0" borderId="40" xfId="1" applyFont="1" applyFill="1" applyBorder="1" applyAlignment="1">
      <alignment vertical="center"/>
    </xf>
    <xf numFmtId="44" fontId="9" fillId="2" borderId="41" xfId="1" applyFont="1" applyFill="1" applyBorder="1" applyAlignment="1">
      <alignment vertical="center"/>
    </xf>
    <xf numFmtId="44" fontId="9" fillId="0" borderId="52" xfId="1" applyFont="1" applyFill="1" applyBorder="1" applyAlignment="1">
      <alignment vertical="center"/>
    </xf>
    <xf numFmtId="0" fontId="20" fillId="0" borderId="7" xfId="0" applyFont="1" applyFill="1" applyBorder="1"/>
    <xf numFmtId="44" fontId="9" fillId="0" borderId="63" xfId="1" applyFont="1" applyFill="1" applyBorder="1" applyAlignment="1">
      <alignment vertical="center"/>
    </xf>
    <xf numFmtId="44" fontId="9" fillId="2" borderId="10" xfId="1" applyFont="1" applyFill="1" applyBorder="1"/>
    <xf numFmtId="44" fontId="9" fillId="2" borderId="9" xfId="1" applyFont="1" applyFill="1" applyBorder="1"/>
    <xf numFmtId="0" fontId="27" fillId="2" borderId="11" xfId="0" applyFont="1" applyFill="1" applyBorder="1" applyAlignment="1">
      <alignment horizontal="center" vertical="center" wrapText="1"/>
    </xf>
    <xf numFmtId="0" fontId="20" fillId="2" borderId="49" xfId="0" applyFont="1" applyFill="1" applyBorder="1" applyAlignment="1">
      <alignment horizontal="left" vertical="top"/>
    </xf>
    <xf numFmtId="0" fontId="20" fillId="2" borderId="0" xfId="0" applyFont="1" applyFill="1" applyBorder="1" applyAlignment="1">
      <alignment vertical="center" wrapText="1"/>
    </xf>
    <xf numFmtId="0" fontId="20" fillId="2" borderId="25" xfId="0" applyFont="1" applyFill="1" applyBorder="1" applyAlignment="1">
      <alignment vertical="center" wrapText="1"/>
    </xf>
    <xf numFmtId="0" fontId="20" fillId="2" borderId="25" xfId="0" applyFont="1" applyFill="1" applyBorder="1" applyAlignment="1">
      <alignment vertical="center"/>
    </xf>
    <xf numFmtId="0" fontId="20" fillId="2" borderId="0" xfId="0" applyFont="1" applyFill="1" applyBorder="1" applyAlignment="1">
      <alignment vertical="center"/>
    </xf>
    <xf numFmtId="0" fontId="9" fillId="0" borderId="13" xfId="0" applyFont="1" applyFill="1" applyBorder="1" applyAlignment="1">
      <alignment horizontal="center" vertical="center" wrapText="1"/>
    </xf>
    <xf numFmtId="0" fontId="9" fillId="2" borderId="21" xfId="0" applyFont="1" applyFill="1" applyBorder="1" applyAlignment="1">
      <alignment wrapText="1"/>
    </xf>
    <xf numFmtId="0" fontId="9" fillId="0" borderId="53" xfId="0" applyFont="1" applyBorder="1" applyAlignment="1">
      <alignment horizontal="center" vertical="center"/>
    </xf>
    <xf numFmtId="0" fontId="9" fillId="2" borderId="21" xfId="0" applyFont="1" applyFill="1" applyBorder="1"/>
    <xf numFmtId="0" fontId="9" fillId="0" borderId="53" xfId="0" applyFont="1" applyFill="1" applyBorder="1" applyAlignment="1">
      <alignment horizontal="center" vertical="center"/>
    </xf>
    <xf numFmtId="0" fontId="9" fillId="2" borderId="3" xfId="0" applyFont="1" applyFill="1" applyBorder="1" applyAlignment="1">
      <alignment horizontal="left" vertical="center"/>
    </xf>
    <xf numFmtId="0" fontId="9" fillId="2" borderId="3" xfId="0" applyFont="1" applyFill="1" applyBorder="1"/>
    <xf numFmtId="0" fontId="20" fillId="2" borderId="3" xfId="0" applyFont="1" applyFill="1" applyBorder="1" applyAlignment="1">
      <alignment vertical="center"/>
    </xf>
    <xf numFmtId="0" fontId="20" fillId="2" borderId="35" xfId="0" applyFont="1" applyFill="1" applyBorder="1" applyAlignment="1">
      <alignment vertical="center"/>
    </xf>
    <xf numFmtId="0" fontId="9" fillId="0" borderId="12" xfId="0" applyFont="1" applyFill="1" applyBorder="1" applyAlignment="1">
      <alignment horizontal="center" vertical="center"/>
    </xf>
    <xf numFmtId="0" fontId="20" fillId="2" borderId="23" xfId="0" applyFont="1" applyFill="1" applyBorder="1" applyAlignment="1">
      <alignment vertical="center"/>
    </xf>
    <xf numFmtId="0" fontId="20" fillId="2" borderId="14" xfId="0" applyFont="1" applyFill="1" applyBorder="1" applyAlignment="1">
      <alignment vertical="center"/>
    </xf>
    <xf numFmtId="0" fontId="20" fillId="2" borderId="23" xfId="0" applyFont="1" applyFill="1" applyBorder="1" applyAlignment="1">
      <alignment horizontal="center" vertical="top"/>
    </xf>
    <xf numFmtId="0" fontId="20" fillId="2" borderId="26" xfId="0" applyFont="1" applyFill="1" applyBorder="1" applyAlignment="1">
      <alignment vertical="center" wrapText="1"/>
    </xf>
    <xf numFmtId="0" fontId="20" fillId="2" borderId="24" xfId="0" applyFont="1" applyFill="1" applyBorder="1" applyAlignment="1">
      <alignment vertical="center" wrapText="1"/>
    </xf>
    <xf numFmtId="0" fontId="20" fillId="2" borderId="14" xfId="0" applyFont="1" applyFill="1" applyBorder="1" applyAlignment="1">
      <alignment horizontal="center" vertical="top"/>
    </xf>
    <xf numFmtId="0" fontId="9" fillId="3" borderId="53" xfId="0" applyFont="1" applyFill="1" applyBorder="1" applyAlignment="1">
      <alignment horizontal="center" vertical="center" wrapText="1"/>
    </xf>
    <xf numFmtId="0" fontId="9" fillId="2" borderId="0" xfId="0" applyFont="1" applyFill="1" applyBorder="1" applyAlignment="1">
      <alignment horizontal="left" vertical="center" wrapText="1"/>
    </xf>
    <xf numFmtId="0" fontId="9" fillId="3" borderId="53" xfId="0" applyFont="1" applyFill="1" applyBorder="1" applyAlignment="1">
      <alignment horizontal="center" vertical="center"/>
    </xf>
    <xf numFmtId="0" fontId="9" fillId="2" borderId="25" xfId="0" applyFont="1" applyFill="1" applyBorder="1" applyAlignment="1">
      <alignment horizontal="left" vertical="center" wrapText="1"/>
    </xf>
    <xf numFmtId="0" fontId="20" fillId="2" borderId="10" xfId="0" applyFont="1" applyFill="1" applyBorder="1" applyAlignment="1">
      <alignment horizontal="center" vertical="top"/>
    </xf>
    <xf numFmtId="0" fontId="20" fillId="2" borderId="9" xfId="0" applyFont="1" applyFill="1" applyBorder="1" applyAlignment="1">
      <alignment vertical="center" wrapText="1"/>
    </xf>
    <xf numFmtId="0" fontId="20" fillId="2" borderId="9" xfId="0" applyFont="1" applyFill="1" applyBorder="1" applyAlignment="1">
      <alignment horizontal="center" vertical="center" wrapText="1"/>
    </xf>
    <xf numFmtId="0" fontId="20" fillId="2" borderId="9" xfId="0" applyFont="1" applyFill="1" applyBorder="1" applyAlignment="1">
      <alignment vertical="center"/>
    </xf>
    <xf numFmtId="0" fontId="20" fillId="2" borderId="9"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0" xfId="0" applyFont="1" applyFill="1" applyBorder="1" applyAlignment="1">
      <alignment horizontal="center" vertical="center" wrapText="1"/>
    </xf>
    <xf numFmtId="0" fontId="20" fillId="2" borderId="0" xfId="0" applyFont="1" applyFill="1" applyBorder="1" applyAlignment="1">
      <alignment horizontal="left" vertical="center" wrapText="1"/>
    </xf>
    <xf numFmtId="0" fontId="20" fillId="2" borderId="23" xfId="0" applyFont="1" applyFill="1" applyBorder="1" applyAlignment="1">
      <alignment horizontal="center" vertical="center"/>
    </xf>
    <xf numFmtId="0" fontId="20" fillId="2" borderId="0" xfId="0" applyFont="1" applyFill="1" applyBorder="1" applyAlignment="1">
      <alignment horizontal="center" vertical="top"/>
    </xf>
    <xf numFmtId="0" fontId="20" fillId="2" borderId="10" xfId="0" applyFont="1" applyFill="1" applyBorder="1" applyAlignment="1">
      <alignment vertical="center"/>
    </xf>
    <xf numFmtId="0" fontId="9" fillId="2" borderId="9" xfId="0" applyFont="1" applyFill="1" applyBorder="1" applyAlignment="1">
      <alignment horizontal="left" vertical="center" wrapText="1"/>
    </xf>
    <xf numFmtId="0" fontId="9" fillId="2" borderId="9" xfId="0" applyFont="1" applyFill="1" applyBorder="1" applyAlignment="1">
      <alignment horizontal="left" vertical="center"/>
    </xf>
    <xf numFmtId="0" fontId="9" fillId="2" borderId="11" xfId="0" applyFont="1" applyFill="1" applyBorder="1" applyAlignment="1">
      <alignment horizontal="left" vertical="center"/>
    </xf>
    <xf numFmtId="0" fontId="20" fillId="0" borderId="0" xfId="0" applyFont="1" applyFill="1" applyBorder="1"/>
    <xf numFmtId="0" fontId="20" fillId="0" borderId="0" xfId="0" applyFont="1" applyFill="1" applyBorder="1" applyAlignment="1">
      <alignment horizontal="center" vertical="center"/>
    </xf>
    <xf numFmtId="0" fontId="20" fillId="0" borderId="0" xfId="0" applyFont="1" applyFill="1" applyBorder="1" applyAlignment="1">
      <alignment wrapText="1"/>
    </xf>
    <xf numFmtId="0" fontId="20" fillId="0" borderId="0" xfId="0" applyFont="1" applyFill="1" applyBorder="1" applyAlignment="1"/>
    <xf numFmtId="0" fontId="20" fillId="2" borderId="25" xfId="0" applyFont="1" applyFill="1" applyBorder="1" applyAlignment="1">
      <alignment horizontal="center" vertical="center" wrapText="1"/>
    </xf>
    <xf numFmtId="0" fontId="20" fillId="2" borderId="25" xfId="0" applyFont="1" applyFill="1" applyBorder="1" applyAlignment="1">
      <alignment horizontal="center" wrapText="1"/>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30" fillId="0" borderId="0" xfId="0" applyFont="1"/>
    <xf numFmtId="0" fontId="3" fillId="0" borderId="0" xfId="0" applyFont="1" applyAlignment="1">
      <alignment horizontal="center" vertical="center"/>
    </xf>
    <xf numFmtId="0" fontId="9" fillId="2" borderId="33" xfId="0" applyFont="1" applyFill="1" applyBorder="1" applyAlignment="1">
      <alignment horizontal="center" wrapText="1"/>
    </xf>
    <xf numFmtId="0" fontId="9" fillId="2" borderId="17" xfId="0" applyFont="1" applyFill="1" applyBorder="1" applyAlignment="1">
      <alignment horizontal="center"/>
    </xf>
    <xf numFmtId="0" fontId="9" fillId="2" borderId="17" xfId="0" applyFont="1" applyFill="1" applyBorder="1" applyAlignment="1">
      <alignment horizontal="center" wrapText="1"/>
    </xf>
    <xf numFmtId="0" fontId="9" fillId="2" borderId="23"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4" xfId="0" applyFont="1" applyFill="1" applyBorder="1" applyAlignment="1">
      <alignment horizontal="center" vertical="center"/>
    </xf>
    <xf numFmtId="0" fontId="20" fillId="2" borderId="10" xfId="0" applyFont="1" applyFill="1" applyBorder="1" applyAlignment="1">
      <alignment horizontal="center" wrapText="1"/>
    </xf>
    <xf numFmtId="0" fontId="20" fillId="2" borderId="9" xfId="0" applyFont="1" applyFill="1" applyBorder="1" applyAlignment="1">
      <alignment horizontal="center" wrapText="1"/>
    </xf>
    <xf numFmtId="0" fontId="20" fillId="2" borderId="11" xfId="0" applyFont="1" applyFill="1" applyBorder="1" applyAlignment="1">
      <alignment horizontal="center" wrapText="1"/>
    </xf>
    <xf numFmtId="0" fontId="20" fillId="2" borderId="26" xfId="0" applyFont="1" applyFill="1" applyBorder="1" applyAlignment="1">
      <alignment horizontal="left" wrapText="1"/>
    </xf>
    <xf numFmtId="0" fontId="20" fillId="2" borderId="0" xfId="0" applyFont="1" applyFill="1" applyBorder="1" applyAlignment="1">
      <alignment horizontal="left" wrapText="1"/>
    </xf>
    <xf numFmtId="0" fontId="20" fillId="2" borderId="26"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25" xfId="0" applyFont="1" applyFill="1" applyBorder="1" applyAlignment="1">
      <alignment horizontal="left" vertical="center" wrapText="1"/>
    </xf>
    <xf numFmtId="0" fontId="20" fillId="0" borderId="17" xfId="0" applyFont="1" applyBorder="1" applyAlignment="1">
      <alignment horizontal="left" wrapText="1"/>
    </xf>
    <xf numFmtId="0" fontId="20" fillId="0" borderId="1" xfId="0" applyFont="1" applyBorder="1" applyAlignment="1">
      <alignment horizontal="left" wrapText="1"/>
    </xf>
    <xf numFmtId="0" fontId="20" fillId="0" borderId="5" xfId="0" applyFont="1" applyBorder="1" applyAlignment="1">
      <alignment horizontal="left" wrapText="1"/>
    </xf>
    <xf numFmtId="0" fontId="20" fillId="0" borderId="18" xfId="0" applyFont="1" applyBorder="1" applyAlignment="1">
      <alignment horizontal="left" wrapText="1"/>
    </xf>
    <xf numFmtId="0" fontId="20" fillId="0" borderId="19" xfId="0" applyFont="1" applyBorder="1" applyAlignment="1">
      <alignment horizontal="left" wrapText="1"/>
    </xf>
    <xf numFmtId="0" fontId="20" fillId="0" borderId="27" xfId="0" applyFont="1" applyBorder="1" applyAlignment="1">
      <alignment horizontal="left" wrapText="1"/>
    </xf>
    <xf numFmtId="0" fontId="20" fillId="0" borderId="20" xfId="0" applyFont="1" applyBorder="1" applyAlignment="1">
      <alignment horizontal="left" wrapText="1"/>
    </xf>
    <xf numFmtId="0" fontId="7" fillId="2" borderId="23"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47"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0" borderId="48" xfId="0" applyFont="1" applyBorder="1" applyAlignment="1">
      <alignment horizontal="center" vertical="center"/>
    </xf>
    <xf numFmtId="0" fontId="20" fillId="0" borderId="47" xfId="0" applyFont="1" applyBorder="1" applyAlignment="1">
      <alignment horizontal="center" vertical="center"/>
    </xf>
    <xf numFmtId="0" fontId="20" fillId="0" borderId="49" xfId="0" applyFont="1" applyBorder="1" applyAlignment="1">
      <alignment horizontal="center" vertical="center"/>
    </xf>
    <xf numFmtId="0" fontId="9" fillId="2" borderId="4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26"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20" fillId="2" borderId="24" xfId="0" applyFont="1" applyFill="1" applyBorder="1" applyAlignment="1">
      <alignment horizontal="left" vertical="center" wrapText="1"/>
    </xf>
    <xf numFmtId="0" fontId="20" fillId="2" borderId="24" xfId="0" applyFont="1" applyFill="1" applyBorder="1" applyAlignment="1">
      <alignment horizontal="left" wrapText="1"/>
    </xf>
    <xf numFmtId="0" fontId="9" fillId="2" borderId="0"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0" xfId="0" applyFont="1" applyFill="1" applyBorder="1" applyAlignment="1">
      <alignment horizontal="left" vertical="center"/>
    </xf>
    <xf numFmtId="0" fontId="9" fillId="2" borderId="25" xfId="0" applyFont="1" applyFill="1" applyBorder="1" applyAlignment="1">
      <alignment horizontal="left" vertical="center"/>
    </xf>
    <xf numFmtId="0" fontId="20" fillId="2" borderId="9" xfId="0" applyFont="1" applyFill="1" applyBorder="1" applyAlignment="1">
      <alignment horizontal="left" vertical="center" wrapText="1"/>
    </xf>
    <xf numFmtId="168" fontId="27" fillId="2" borderId="14" xfId="3" applyNumberFormat="1" applyFont="1" applyFill="1" applyBorder="1" applyAlignment="1">
      <alignment horizontal="left" vertical="top"/>
    </xf>
    <xf numFmtId="0" fontId="27" fillId="0" borderId="25" xfId="0" applyFont="1" applyBorder="1" applyAlignment="1">
      <alignment horizontal="left" vertical="top"/>
    </xf>
    <xf numFmtId="0" fontId="27" fillId="0" borderId="14" xfId="0" applyFont="1" applyBorder="1" applyAlignment="1">
      <alignment horizontal="left" vertical="top"/>
    </xf>
    <xf numFmtId="167" fontId="27" fillId="2" borderId="0" xfId="3" applyNumberFormat="1" applyFont="1" applyFill="1" applyBorder="1" applyAlignment="1">
      <alignment horizontal="left" vertical="top"/>
    </xf>
    <xf numFmtId="0" fontId="27" fillId="2" borderId="0" xfId="0" applyFont="1" applyFill="1" applyBorder="1" applyAlignment="1">
      <alignment horizontal="left" vertical="top"/>
    </xf>
    <xf numFmtId="0" fontId="27" fillId="2" borderId="9" xfId="0" applyFont="1" applyFill="1" applyBorder="1" applyAlignment="1">
      <alignment horizontal="left" vertical="top"/>
    </xf>
    <xf numFmtId="0" fontId="9" fillId="2" borderId="17" xfId="0" applyFont="1" applyFill="1" applyBorder="1" applyAlignment="1">
      <alignment vertical="center" wrapText="1"/>
    </xf>
    <xf numFmtId="0" fontId="20" fillId="2" borderId="1" xfId="0" applyFont="1" applyFill="1" applyBorder="1" applyAlignment="1">
      <alignment vertical="center" wrapText="1"/>
    </xf>
    <xf numFmtId="0" fontId="20" fillId="2" borderId="2" xfId="0" applyFont="1" applyFill="1" applyBorder="1" applyAlignment="1">
      <alignment vertical="center" wrapText="1"/>
    </xf>
    <xf numFmtId="0" fontId="9" fillId="2" borderId="28" xfId="0" applyFont="1" applyFill="1" applyBorder="1" applyAlignment="1">
      <alignment vertical="center"/>
    </xf>
    <xf numFmtId="0" fontId="20" fillId="2" borderId="4" xfId="0" applyFont="1" applyFill="1" applyBorder="1" applyAlignment="1">
      <alignment vertical="center"/>
    </xf>
    <xf numFmtId="0" fontId="20" fillId="2" borderId="7" xfId="0" applyFont="1" applyFill="1" applyBorder="1" applyAlignment="1">
      <alignment vertical="center"/>
    </xf>
    <xf numFmtId="0" fontId="20" fillId="2" borderId="0" xfId="0" applyFont="1" applyFill="1" applyBorder="1" applyAlignment="1">
      <alignment horizontal="left" vertical="center"/>
    </xf>
    <xf numFmtId="0" fontId="20" fillId="2" borderId="14" xfId="0" applyFont="1" applyFill="1" applyBorder="1" applyAlignment="1">
      <alignment horizontal="left" vertical="center" wrapText="1"/>
    </xf>
    <xf numFmtId="0" fontId="20" fillId="2" borderId="0" xfId="0" applyFont="1" applyFill="1" applyBorder="1" applyAlignment="1">
      <alignment horizontal="left" vertical="top" wrapText="1"/>
    </xf>
    <xf numFmtId="0" fontId="20" fillId="2" borderId="28" xfId="0" applyFont="1" applyFill="1" applyBorder="1" applyAlignment="1">
      <alignment horizontal="right"/>
    </xf>
    <xf numFmtId="0" fontId="20" fillId="2" borderId="4" xfId="0" applyFont="1" applyFill="1" applyBorder="1" applyAlignment="1">
      <alignment horizontal="right"/>
    </xf>
    <xf numFmtId="0" fontId="9" fillId="2" borderId="65" xfId="0" applyFont="1" applyFill="1" applyBorder="1" applyAlignment="1">
      <alignment horizontal="right" vertical="center" wrapText="1"/>
    </xf>
    <xf numFmtId="0" fontId="20" fillId="2" borderId="65" xfId="0" applyFont="1" applyFill="1" applyBorder="1" applyAlignment="1">
      <alignment horizontal="right" vertical="center"/>
    </xf>
    <xf numFmtId="0" fontId="9" fillId="2" borderId="48" xfId="0" applyFont="1" applyFill="1" applyBorder="1" applyAlignment="1">
      <alignment horizontal="right" vertical="center" wrapText="1"/>
    </xf>
    <xf numFmtId="0" fontId="9" fillId="2" borderId="58" xfId="0" applyFont="1" applyFill="1" applyBorder="1" applyAlignment="1">
      <alignment horizontal="right" vertical="center" wrapText="1"/>
    </xf>
    <xf numFmtId="166" fontId="20" fillId="0" borderId="37" xfId="0" applyNumberFormat="1" applyFont="1" applyBorder="1" applyAlignment="1">
      <alignment horizontal="center" vertical="center"/>
    </xf>
    <xf numFmtId="166" fontId="20" fillId="0" borderId="0" xfId="0" applyNumberFormat="1" applyFont="1" applyBorder="1" applyAlignment="1">
      <alignment horizontal="center" vertical="center"/>
    </xf>
    <xf numFmtId="0" fontId="9" fillId="2" borderId="23" xfId="0" applyFont="1" applyFill="1" applyBorder="1" applyAlignment="1">
      <alignment vertical="center"/>
    </xf>
    <xf numFmtId="0" fontId="20" fillId="0" borderId="26" xfId="0" applyFont="1" applyBorder="1" applyAlignment="1">
      <alignment vertical="center"/>
    </xf>
    <xf numFmtId="0" fontId="20" fillId="0" borderId="14" xfId="0" applyFont="1" applyBorder="1" applyAlignment="1"/>
    <xf numFmtId="0" fontId="20" fillId="0" borderId="0" xfId="0" applyFont="1" applyBorder="1" applyAlignment="1"/>
    <xf numFmtId="0" fontId="9" fillId="2" borderId="14" xfId="0" applyFont="1" applyFill="1" applyBorder="1" applyAlignment="1">
      <alignment horizontal="left" vertical="center" wrapText="1"/>
    </xf>
    <xf numFmtId="0" fontId="9" fillId="2" borderId="23" xfId="0" applyFont="1" applyFill="1" applyBorder="1" applyAlignment="1">
      <alignment horizontal="center" vertical="center" textRotation="90" wrapText="1"/>
    </xf>
    <xf numFmtId="0" fontId="9" fillId="2" borderId="26" xfId="0" applyFont="1" applyFill="1" applyBorder="1" applyAlignment="1">
      <alignment horizontal="center" vertical="center" textRotation="90" wrapText="1"/>
    </xf>
    <xf numFmtId="0" fontId="9" fillId="2" borderId="14" xfId="0" applyFont="1" applyFill="1" applyBorder="1" applyAlignment="1">
      <alignment horizontal="center" vertical="center" textRotation="90" wrapText="1"/>
    </xf>
    <xf numFmtId="0" fontId="9" fillId="2" borderId="0" xfId="0" applyFont="1" applyFill="1" applyBorder="1" applyAlignment="1">
      <alignment horizontal="center" vertical="center" textRotation="90" wrapText="1"/>
    </xf>
    <xf numFmtId="0" fontId="9" fillId="2" borderId="10" xfId="0" applyFont="1" applyFill="1" applyBorder="1" applyAlignment="1">
      <alignment horizontal="center" vertical="center" textRotation="90" wrapText="1"/>
    </xf>
    <xf numFmtId="0" fontId="9" fillId="2" borderId="9" xfId="0" applyFont="1" applyFill="1" applyBorder="1" applyAlignment="1">
      <alignment horizontal="center" vertical="center" textRotation="90" wrapText="1"/>
    </xf>
    <xf numFmtId="16" fontId="9" fillId="2" borderId="48" xfId="0" applyNumberFormat="1" applyFont="1" applyFill="1" applyBorder="1" applyAlignment="1">
      <alignment horizontal="center" vertical="center" wrapText="1"/>
    </xf>
    <xf numFmtId="0" fontId="9" fillId="0" borderId="48" xfId="0" applyFont="1" applyBorder="1" applyAlignment="1">
      <alignment horizontal="left" vertical="top" wrapText="1"/>
    </xf>
    <xf numFmtId="0" fontId="20" fillId="0" borderId="47" xfId="0" applyFont="1" applyBorder="1" applyAlignment="1">
      <alignment horizontal="left" vertical="top" wrapText="1"/>
    </xf>
    <xf numFmtId="0" fontId="20" fillId="0" borderId="49" xfId="0" applyFont="1" applyBorder="1" applyAlignment="1">
      <alignment horizontal="left" vertical="top" wrapText="1"/>
    </xf>
    <xf numFmtId="0" fontId="20" fillId="0" borderId="26" xfId="0" applyFont="1" applyBorder="1" applyAlignment="1">
      <alignment horizontal="left" vertical="top" wrapText="1"/>
    </xf>
    <xf numFmtId="0" fontId="9" fillId="3" borderId="4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9" fillId="2" borderId="10"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20" fillId="2" borderId="9" xfId="0" applyFont="1" applyFill="1" applyBorder="1" applyAlignment="1">
      <alignment horizontal="left" vertical="top" wrapText="1"/>
    </xf>
    <xf numFmtId="0" fontId="20" fillId="0" borderId="9" xfId="0" applyFont="1" applyBorder="1" applyAlignment="1">
      <alignment vertical="top" wrapText="1"/>
    </xf>
    <xf numFmtId="0" fontId="28" fillId="2" borderId="26" xfId="0" applyFont="1" applyFill="1" applyBorder="1" applyAlignment="1">
      <alignment horizontal="center" vertical="center" wrapText="1"/>
    </xf>
    <xf numFmtId="0" fontId="28" fillId="0" borderId="0" xfId="0" applyFont="1" applyBorder="1" applyAlignment="1">
      <alignment horizontal="center" vertical="center" wrapText="1"/>
    </xf>
    <xf numFmtId="0" fontId="9" fillId="2" borderId="64" xfId="0" applyFont="1" applyFill="1" applyBorder="1" applyAlignment="1">
      <alignment horizontal="left" vertical="center" wrapText="1"/>
    </xf>
    <xf numFmtId="0" fontId="20" fillId="2" borderId="65" xfId="0" applyFont="1" applyFill="1" applyBorder="1" applyAlignment="1">
      <alignment horizontal="left" vertical="center"/>
    </xf>
    <xf numFmtId="0" fontId="9" fillId="2" borderId="23" xfId="0" applyFont="1" applyFill="1" applyBorder="1" applyAlignment="1">
      <alignment horizontal="right" vertical="top" wrapText="1"/>
    </xf>
    <xf numFmtId="0" fontId="9" fillId="2" borderId="26" xfId="0" applyFont="1" applyFill="1" applyBorder="1" applyAlignment="1">
      <alignment horizontal="right" vertical="top" wrapText="1"/>
    </xf>
    <xf numFmtId="0" fontId="20" fillId="0" borderId="44" xfId="0" applyFont="1" applyBorder="1" applyAlignment="1">
      <alignment horizontal="left" vertical="top" wrapText="1"/>
    </xf>
    <xf numFmtId="0" fontId="20" fillId="0" borderId="45" xfId="0" applyFont="1" applyBorder="1" applyAlignment="1">
      <alignment horizontal="left" vertical="top" wrapText="1"/>
    </xf>
    <xf numFmtId="0" fontId="20" fillId="0" borderId="46" xfId="0" applyFont="1" applyBorder="1" applyAlignment="1">
      <alignment horizontal="left" vertical="top" wrapText="1"/>
    </xf>
    <xf numFmtId="0" fontId="9" fillId="0" borderId="44" xfId="0" applyFont="1" applyBorder="1" applyAlignment="1">
      <alignment horizontal="left" vertical="top" wrapText="1"/>
    </xf>
    <xf numFmtId="0" fontId="20" fillId="0" borderId="48" xfId="0" applyFont="1" applyBorder="1" applyAlignment="1">
      <alignment horizontal="left" vertical="top" wrapText="1"/>
    </xf>
    <xf numFmtId="16" fontId="9" fillId="2" borderId="47" xfId="0" applyNumberFormat="1" applyFont="1" applyFill="1" applyBorder="1" applyAlignment="1">
      <alignment horizontal="center" vertical="center" wrapText="1"/>
    </xf>
    <xf numFmtId="16" fontId="9" fillId="2" borderId="49" xfId="0" applyNumberFormat="1" applyFont="1" applyFill="1" applyBorder="1" applyAlignment="1">
      <alignment horizontal="center" vertical="center" wrapText="1"/>
    </xf>
    <xf numFmtId="0" fontId="9" fillId="2" borderId="19" xfId="0" applyFont="1" applyFill="1" applyBorder="1" applyAlignment="1">
      <alignment horizontal="left" vertical="center" wrapText="1"/>
    </xf>
    <xf numFmtId="0" fontId="20" fillId="0" borderId="27" xfId="0" applyFont="1" applyBorder="1" applyAlignment="1">
      <alignment horizontal="left" vertical="center"/>
    </xf>
    <xf numFmtId="0" fontId="20" fillId="0" borderId="38"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11" fillId="2" borderId="36" xfId="0" applyFont="1" applyFill="1" applyBorder="1" applyAlignment="1">
      <alignment horizontal="left" vertical="center" wrapText="1"/>
    </xf>
    <xf numFmtId="0" fontId="14" fillId="2" borderId="29" xfId="0" applyFont="1" applyFill="1" applyBorder="1" applyAlignment="1">
      <alignment horizontal="left" vertical="center"/>
    </xf>
    <xf numFmtId="0" fontId="14" fillId="2" borderId="38" xfId="0" applyFont="1" applyFill="1" applyBorder="1" applyAlignment="1">
      <alignment horizontal="left" vertical="center"/>
    </xf>
    <xf numFmtId="0" fontId="20" fillId="0" borderId="30"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7" fillId="2" borderId="48"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11" fillId="2" borderId="48" xfId="0" applyFont="1" applyFill="1" applyBorder="1" applyAlignment="1">
      <alignment horizontal="left" vertical="center"/>
    </xf>
    <xf numFmtId="0" fontId="11" fillId="2" borderId="47" xfId="0" applyFont="1" applyFill="1" applyBorder="1" applyAlignment="1">
      <alignment horizontal="left" vertical="center"/>
    </xf>
    <xf numFmtId="0" fontId="11" fillId="2" borderId="26" xfId="0" applyFont="1" applyFill="1" applyBorder="1" applyAlignment="1">
      <alignment horizontal="left" vertical="center"/>
    </xf>
    <xf numFmtId="0" fontId="11" fillId="2" borderId="24" xfId="0" applyFont="1" applyFill="1" applyBorder="1" applyAlignment="1">
      <alignment horizontal="left" vertical="center"/>
    </xf>
    <xf numFmtId="0" fontId="15" fillId="0" borderId="48" xfId="0" applyFont="1" applyBorder="1" applyAlignment="1">
      <alignment horizontal="center" vertical="top" wrapText="1"/>
    </xf>
    <xf numFmtId="0" fontId="15" fillId="0" borderId="47" xfId="0" applyFont="1" applyBorder="1" applyAlignment="1">
      <alignment horizontal="center" vertical="top" wrapText="1"/>
    </xf>
    <xf numFmtId="0" fontId="15" fillId="0" borderId="49" xfId="0" applyFont="1" applyBorder="1" applyAlignment="1">
      <alignment horizontal="center" vertical="top" wrapText="1"/>
    </xf>
    <xf numFmtId="0" fontId="17" fillId="0" borderId="48"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9"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9" xfId="0" applyFont="1" applyBorder="1" applyAlignment="1">
      <alignment horizontal="center" vertical="center" wrapText="1"/>
    </xf>
    <xf numFmtId="0" fontId="7" fillId="2" borderId="47"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20" fillId="0" borderId="30"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20" xfId="0" applyFont="1" applyFill="1" applyBorder="1" applyAlignment="1">
      <alignment horizontal="center" vertical="center"/>
    </xf>
    <xf numFmtId="0" fontId="9" fillId="2" borderId="15" xfId="0" applyFont="1" applyFill="1" applyBorder="1" applyAlignment="1">
      <alignment horizontal="left" vertical="center" wrapText="1"/>
    </xf>
    <xf numFmtId="0" fontId="20" fillId="2" borderId="30" xfId="0" applyFont="1" applyFill="1" applyBorder="1" applyAlignment="1">
      <alignment horizontal="left" vertical="center"/>
    </xf>
    <xf numFmtId="0" fontId="9" fillId="2" borderId="17" xfId="0" applyFont="1" applyFill="1" applyBorder="1" applyAlignment="1">
      <alignment horizontal="left" vertical="center" wrapText="1"/>
    </xf>
    <xf numFmtId="0" fontId="20" fillId="2" borderId="1" xfId="0" applyFont="1" applyFill="1" applyBorder="1" applyAlignment="1">
      <alignment horizontal="left" vertical="center"/>
    </xf>
    <xf numFmtId="0" fontId="20" fillId="2" borderId="27" xfId="0" applyFont="1" applyFill="1" applyBorder="1" applyAlignment="1">
      <alignment horizontal="left" vertical="center"/>
    </xf>
    <xf numFmtId="0" fontId="9" fillId="2" borderId="28" xfId="0" applyFont="1" applyFill="1" applyBorder="1" applyAlignment="1">
      <alignment horizontal="left" vertical="center" wrapText="1"/>
    </xf>
    <xf numFmtId="0" fontId="20" fillId="2" borderId="4" xfId="0" applyFont="1" applyFill="1" applyBorder="1" applyAlignment="1">
      <alignment horizontal="left" vertical="center"/>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20" fillId="2" borderId="17" xfId="0" applyFont="1" applyFill="1" applyBorder="1" applyAlignment="1">
      <alignment horizontal="right"/>
    </xf>
    <xf numFmtId="0" fontId="20" fillId="2" borderId="1" xfId="0" applyFont="1" applyFill="1" applyBorder="1" applyAlignment="1">
      <alignment horizontal="right"/>
    </xf>
    <xf numFmtId="10" fontId="20" fillId="2" borderId="13" xfId="0" applyNumberFormat="1" applyFont="1" applyFill="1" applyBorder="1" applyAlignment="1">
      <alignment horizontal="center" vertical="center"/>
    </xf>
    <xf numFmtId="10" fontId="20" fillId="2" borderId="12" xfId="0" applyNumberFormat="1" applyFont="1" applyFill="1" applyBorder="1" applyAlignment="1">
      <alignment horizontal="center" vertical="center"/>
    </xf>
    <xf numFmtId="0" fontId="20" fillId="0" borderId="12" xfId="0" applyFont="1" applyBorder="1" applyAlignment="1">
      <alignment horizontal="center" vertical="center"/>
    </xf>
    <xf numFmtId="0" fontId="20" fillId="0" borderId="57" xfId="0" applyFont="1" applyBorder="1" applyAlignment="1">
      <alignment horizontal="center" vertical="center"/>
    </xf>
    <xf numFmtId="0" fontId="20" fillId="2" borderId="0" xfId="0" applyFont="1" applyFill="1" applyBorder="1" applyAlignment="1">
      <alignment horizontal="left" vertical="top"/>
    </xf>
    <xf numFmtId="0" fontId="20" fillId="2" borderId="25" xfId="0" applyFont="1" applyFill="1" applyBorder="1" applyAlignment="1">
      <alignment horizontal="left" vertical="top"/>
    </xf>
    <xf numFmtId="0" fontId="17" fillId="2" borderId="48" xfId="0" applyFont="1" applyFill="1" applyBorder="1" applyAlignment="1">
      <alignment horizontal="center" vertical="center"/>
    </xf>
    <xf numFmtId="0" fontId="17" fillId="2" borderId="47" xfId="0" applyFont="1" applyFill="1" applyBorder="1" applyAlignment="1">
      <alignment horizontal="center" vertical="center"/>
    </xf>
    <xf numFmtId="0" fontId="17" fillId="2" borderId="49" xfId="0" applyFont="1" applyFill="1" applyBorder="1" applyAlignment="1">
      <alignment horizontal="center" vertical="center"/>
    </xf>
    <xf numFmtId="0" fontId="21" fillId="2" borderId="13"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0" fillId="2" borderId="23" xfId="0" applyFont="1" applyFill="1" applyBorder="1" applyAlignment="1">
      <alignment horizontal="center" vertical="center"/>
    </xf>
    <xf numFmtId="0" fontId="20" fillId="2" borderId="10" xfId="0" applyFont="1" applyFill="1" applyBorder="1" applyAlignment="1">
      <alignment horizontal="center" vertical="center"/>
    </xf>
    <xf numFmtId="10" fontId="20" fillId="2" borderId="0" xfId="0" applyNumberFormat="1" applyFont="1" applyFill="1" applyBorder="1" applyAlignment="1">
      <alignment horizontal="center" vertical="center"/>
    </xf>
    <xf numFmtId="0" fontId="20" fillId="0" borderId="0" xfId="0" applyFont="1" applyBorder="1" applyAlignment="1">
      <alignment horizontal="center" vertical="center"/>
    </xf>
    <xf numFmtId="0" fontId="27" fillId="2" borderId="13" xfId="0" applyFont="1" applyFill="1" applyBorder="1" applyAlignment="1">
      <alignment horizontal="center" vertical="center" wrapText="1"/>
    </xf>
    <xf numFmtId="0" fontId="27" fillId="0" borderId="12" xfId="0" applyFont="1" applyBorder="1" applyAlignment="1">
      <alignment horizontal="center" vertical="center" wrapText="1"/>
    </xf>
    <xf numFmtId="0" fontId="27" fillId="0" borderId="57" xfId="0" applyFont="1" applyBorder="1" applyAlignment="1">
      <alignment horizontal="center" vertical="center" wrapText="1"/>
    </xf>
    <xf numFmtId="0" fontId="9" fillId="2" borderId="15" xfId="0" applyFont="1" applyFill="1" applyBorder="1" applyAlignment="1">
      <alignment vertical="center" wrapText="1"/>
    </xf>
    <xf numFmtId="0" fontId="20" fillId="2" borderId="30" xfId="0" applyFont="1" applyFill="1" applyBorder="1" applyAlignment="1">
      <alignment vertical="center" wrapText="1"/>
    </xf>
    <xf numFmtId="0" fontId="20" fillId="2" borderId="42" xfId="0" applyFont="1" applyFill="1" applyBorder="1" applyAlignment="1">
      <alignment vertical="center" wrapText="1"/>
    </xf>
    <xf numFmtId="0" fontId="9" fillId="2" borderId="33" xfId="0" applyFont="1" applyFill="1" applyBorder="1" applyAlignment="1">
      <alignment vertical="center" wrapText="1"/>
    </xf>
    <xf numFmtId="0" fontId="20" fillId="2" borderId="5" xfId="0" applyFont="1" applyFill="1" applyBorder="1" applyAlignment="1">
      <alignment vertical="center" wrapText="1"/>
    </xf>
    <xf numFmtId="0" fontId="20" fillId="2" borderId="6" xfId="0" applyFont="1" applyFill="1" applyBorder="1" applyAlignment="1">
      <alignment vertical="center" wrapText="1"/>
    </xf>
    <xf numFmtId="0" fontId="20" fillId="2" borderId="25" xfId="0" applyFont="1" applyFill="1" applyBorder="1" applyAlignment="1">
      <alignment horizontal="left" vertical="top" wrapText="1"/>
    </xf>
    <xf numFmtId="10" fontId="9" fillId="2" borderId="63" xfId="3" applyNumberFormat="1" applyFont="1" applyFill="1" applyBorder="1" applyAlignment="1">
      <alignment horizontal="center" vertical="center"/>
    </xf>
    <xf numFmtId="10" fontId="9" fillId="2" borderId="52" xfId="3" applyNumberFormat="1" applyFont="1" applyFill="1" applyBorder="1" applyAlignment="1">
      <alignment horizontal="center" vertical="center"/>
    </xf>
    <xf numFmtId="10" fontId="27" fillId="2" borderId="63" xfId="3" applyNumberFormat="1" applyFont="1" applyFill="1" applyBorder="1" applyAlignment="1">
      <alignment horizontal="center" vertical="center"/>
    </xf>
    <xf numFmtId="10" fontId="27" fillId="2" borderId="52" xfId="3" applyNumberFormat="1" applyFont="1" applyFill="1" applyBorder="1" applyAlignment="1">
      <alignment horizontal="center" vertical="center"/>
    </xf>
    <xf numFmtId="10" fontId="9" fillId="2" borderId="0" xfId="3" applyNumberFormat="1" applyFont="1" applyFill="1" applyBorder="1" applyAlignment="1">
      <alignment horizontal="center" vertical="center"/>
    </xf>
    <xf numFmtId="10" fontId="27" fillId="2" borderId="0" xfId="3" applyNumberFormat="1" applyFont="1" applyFill="1" applyBorder="1" applyAlignment="1">
      <alignment horizontal="center" vertical="center"/>
    </xf>
    <xf numFmtId="0" fontId="20" fillId="0" borderId="26" xfId="0" applyFont="1" applyBorder="1" applyAlignment="1">
      <alignment horizontal="center" vertical="center"/>
    </xf>
    <xf numFmtId="0" fontId="27" fillId="2" borderId="0" xfId="0" applyFont="1" applyFill="1" applyBorder="1" applyAlignment="1">
      <alignment horizontal="left" vertical="top" wrapText="1"/>
    </xf>
    <xf numFmtId="0" fontId="27" fillId="2" borderId="9" xfId="0" applyFont="1" applyFill="1" applyBorder="1" applyAlignment="1">
      <alignment horizontal="left" vertical="top" wrapText="1"/>
    </xf>
    <xf numFmtId="0" fontId="9" fillId="2" borderId="28" xfId="0" applyFont="1" applyFill="1" applyBorder="1" applyAlignment="1">
      <alignment vertical="center" wrapText="1"/>
    </xf>
    <xf numFmtId="0" fontId="20" fillId="2" borderId="4" xfId="0" applyFont="1" applyFill="1" applyBorder="1" applyAlignment="1">
      <alignment vertical="center" wrapText="1"/>
    </xf>
    <xf numFmtId="0" fontId="20" fillId="2" borderId="7" xfId="0" applyFont="1" applyFill="1" applyBorder="1" applyAlignment="1">
      <alignment vertical="center" wrapText="1"/>
    </xf>
    <xf numFmtId="0" fontId="20" fillId="2" borderId="15" xfId="0" applyFont="1" applyFill="1" applyBorder="1" applyAlignment="1">
      <alignment horizontal="left" vertical="top" wrapText="1"/>
    </xf>
    <xf numFmtId="0" fontId="20" fillId="2" borderId="30" xfId="0" applyFont="1" applyFill="1" applyBorder="1" applyAlignment="1">
      <alignment horizontal="left" vertical="top" wrapText="1"/>
    </xf>
    <xf numFmtId="0" fontId="20" fillId="2" borderId="16" xfId="0" applyFont="1" applyFill="1" applyBorder="1" applyAlignment="1">
      <alignment horizontal="left" vertical="top" wrapText="1"/>
    </xf>
    <xf numFmtId="0" fontId="20" fillId="0" borderId="19" xfId="0" applyFont="1" applyBorder="1" applyAlignment="1">
      <alignment horizontal="left" vertical="center" wrapText="1"/>
    </xf>
    <xf numFmtId="0" fontId="20" fillId="0" borderId="27" xfId="0" applyFont="1" applyBorder="1" applyAlignment="1">
      <alignment horizontal="left" vertical="center" wrapText="1"/>
    </xf>
    <xf numFmtId="0" fontId="20" fillId="0" borderId="20" xfId="0" applyFont="1" applyBorder="1" applyAlignment="1">
      <alignment horizontal="left" vertical="center" wrapText="1"/>
    </xf>
    <xf numFmtId="0" fontId="9" fillId="2" borderId="23" xfId="0" applyFont="1" applyFill="1" applyBorder="1" applyAlignment="1">
      <alignment horizontal="left" vertical="center" wrapText="1"/>
    </xf>
    <xf numFmtId="0" fontId="20" fillId="0" borderId="26" xfId="0" applyFont="1" applyBorder="1" applyAlignment="1">
      <alignment horizontal="left" vertical="center"/>
    </xf>
    <xf numFmtId="0" fontId="20" fillId="0" borderId="14" xfId="0" applyFont="1" applyBorder="1" applyAlignment="1">
      <alignment horizontal="left" vertical="center"/>
    </xf>
    <xf numFmtId="0" fontId="20" fillId="0" borderId="0" xfId="0" applyFont="1" applyBorder="1" applyAlignment="1">
      <alignment horizontal="left" vertical="center"/>
    </xf>
    <xf numFmtId="0" fontId="20" fillId="0" borderId="10" xfId="0" applyFont="1" applyBorder="1" applyAlignment="1">
      <alignment horizontal="left" vertical="center"/>
    </xf>
    <xf numFmtId="0" fontId="20" fillId="0" borderId="9" xfId="0" applyFont="1" applyBorder="1" applyAlignment="1">
      <alignment horizontal="left" vertical="center"/>
    </xf>
    <xf numFmtId="0" fontId="9" fillId="2" borderId="48" xfId="0" applyFont="1" applyFill="1" applyBorder="1" applyAlignment="1">
      <alignment horizontal="right" vertical="top" wrapText="1"/>
    </xf>
    <xf numFmtId="0" fontId="9" fillId="2" borderId="47" xfId="0" applyFont="1" applyFill="1" applyBorder="1" applyAlignment="1">
      <alignment horizontal="right" vertical="top" wrapText="1"/>
    </xf>
    <xf numFmtId="0" fontId="11" fillId="2" borderId="14"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20" fillId="2" borderId="13" xfId="0" applyFont="1" applyFill="1" applyBorder="1" applyAlignment="1">
      <alignment horizontal="center" vertical="center"/>
    </xf>
    <xf numFmtId="0" fontId="20" fillId="2" borderId="57" xfId="0" applyFont="1" applyFill="1" applyBorder="1" applyAlignment="1">
      <alignment horizontal="center" vertical="center"/>
    </xf>
    <xf numFmtId="0" fontId="11" fillId="2" borderId="1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20" fillId="2" borderId="14" xfId="0" applyFont="1" applyFill="1" applyBorder="1" applyAlignment="1">
      <alignment horizontal="center" vertical="center"/>
    </xf>
    <xf numFmtId="0" fontId="9" fillId="2" borderId="48" xfId="0" applyFont="1" applyFill="1" applyBorder="1" applyAlignment="1">
      <alignment horizontal="left" wrapText="1"/>
    </xf>
    <xf numFmtId="0" fontId="20" fillId="2" borderId="47" xfId="0" applyFont="1" applyFill="1" applyBorder="1" applyAlignment="1">
      <alignment horizontal="left"/>
    </xf>
    <xf numFmtId="0" fontId="9" fillId="2" borderId="66" xfId="0" applyFont="1" applyFill="1" applyBorder="1" applyAlignment="1">
      <alignment horizontal="right" vertical="center" wrapText="1"/>
    </xf>
    <xf numFmtId="0" fontId="20" fillId="0" borderId="21" xfId="0" applyFont="1" applyBorder="1" applyAlignment="1">
      <alignment horizontal="right" vertical="center" wrapText="1"/>
    </xf>
    <xf numFmtId="0" fontId="9" fillId="2" borderId="54" xfId="0" applyFont="1" applyFill="1" applyBorder="1" applyAlignment="1">
      <alignment horizontal="right" vertical="center"/>
    </xf>
    <xf numFmtId="0" fontId="9" fillId="2" borderId="3" xfId="0" applyFont="1" applyFill="1" applyBorder="1" applyAlignment="1">
      <alignment horizontal="right" vertical="center"/>
    </xf>
    <xf numFmtId="0" fontId="9" fillId="2" borderId="54" xfId="0" applyFont="1" applyFill="1" applyBorder="1" applyAlignment="1">
      <alignment horizontal="right" vertical="center" wrapText="1"/>
    </xf>
    <xf numFmtId="0" fontId="9" fillId="2" borderId="3" xfId="0" applyFont="1" applyFill="1" applyBorder="1" applyAlignment="1">
      <alignment horizontal="right" vertical="center" wrapText="1"/>
    </xf>
    <xf numFmtId="0" fontId="20" fillId="2" borderId="68" xfId="0" applyFont="1" applyFill="1" applyBorder="1" applyAlignment="1">
      <alignment horizontal="left" vertical="center"/>
    </xf>
    <xf numFmtId="0" fontId="20" fillId="2" borderId="16" xfId="0" applyFont="1" applyFill="1" applyBorder="1" applyAlignment="1">
      <alignment horizontal="left" vertical="center"/>
    </xf>
  </cellXfs>
  <cellStyles count="4">
    <cellStyle name="Dziesiętny" xfId="2" builtinId="3"/>
    <cellStyle name="Normalny" xfId="0" builtinId="0"/>
    <cellStyle name="Procentowy" xfId="3" builtinId="5"/>
    <cellStyle name="Walutowy" xfId="1" builtinId="4"/>
  </cellStyles>
  <dxfs count="65">
    <dxf>
      <font>
        <color rgb="FFFF0000"/>
      </font>
      <fill>
        <patternFill>
          <bgColor rgb="FF92D050"/>
        </patternFill>
      </fill>
    </dxf>
    <dxf>
      <font>
        <color rgb="FFFF0000"/>
      </font>
      <fill>
        <patternFill>
          <bgColor rgb="FF92D050"/>
        </patternFill>
      </fill>
    </dxf>
    <dxf>
      <font>
        <color rgb="FFFF0000"/>
      </font>
      <fill>
        <patternFill>
          <bgColor rgb="FF92D050"/>
        </patternFill>
      </fill>
    </dxf>
    <dxf>
      <fill>
        <patternFill>
          <bgColor rgb="FF92D050"/>
        </patternFill>
      </fill>
    </dxf>
    <dxf>
      <font>
        <color rgb="FFFF0000"/>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3"/>
        <color theme="1"/>
        <name val="Times New Roman"/>
        <family val="1"/>
        <charset val="238"/>
        <scheme val="none"/>
      </font>
      <numFmt numFmtId="34" formatCode="_-* #,##0.00\ &quot;zł&quot;_-;\-* #,##0.00\ &quot;zł&quot;_-;_-* &quot;-&quot;??\ &quot;zł&quot;_-;_-@_-"/>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dxf>
    <dxf>
      <font>
        <b val="0"/>
        <i val="0"/>
        <strike val="0"/>
        <condense val="0"/>
        <extend val="0"/>
        <outline val="0"/>
        <shadow val="0"/>
        <u val="none"/>
        <vertAlign val="baseline"/>
        <sz val="13"/>
        <color theme="1"/>
        <name val="Times New Roman"/>
        <family val="1"/>
        <charset val="238"/>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dxf>
    <dxf>
      <font>
        <b/>
        <i val="0"/>
        <strike val="0"/>
        <condense val="0"/>
        <extend val="0"/>
        <outline val="0"/>
        <shadow val="0"/>
        <u val="none"/>
        <vertAlign val="baseline"/>
        <sz val="13"/>
        <color theme="1"/>
        <name val="Times New Roman"/>
        <family val="1"/>
        <charset val="238"/>
        <scheme val="none"/>
      </font>
      <fill>
        <patternFill patternType="solid">
          <fgColor indexed="64"/>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dxf>
    <dxf>
      <font>
        <b val="0"/>
        <i val="0"/>
        <strike val="0"/>
        <condense val="0"/>
        <extend val="0"/>
        <outline val="0"/>
        <shadow val="0"/>
        <u val="none"/>
        <vertAlign val="baseline"/>
        <sz val="13"/>
        <color theme="1"/>
        <name val="Times New Roman"/>
        <family val="1"/>
        <charset val="238"/>
        <scheme val="none"/>
      </font>
      <numFmt numFmtId="165" formatCode="_-* #,##0_-;\-* #,##0_-;_-* &quot;-&quot;??_-;_-@_-"/>
      <fill>
        <patternFill patternType="solid">
          <fgColor indexed="64"/>
          <bgColor theme="0"/>
        </patternFill>
      </fill>
    </dxf>
    <dxf>
      <font>
        <strike val="0"/>
        <outline val="0"/>
        <shadow val="0"/>
        <vertAlign val="baseline"/>
        <sz val="13"/>
        <name val="Times New Roman"/>
        <family val="1"/>
        <charset val="238"/>
        <scheme val="none"/>
      </font>
      <fill>
        <patternFill patternType="solid">
          <fgColor indexed="64"/>
          <bgColor theme="0"/>
        </patternFill>
      </fill>
    </dxf>
    <dxf>
      <font>
        <strike val="0"/>
        <outline val="0"/>
        <shadow val="0"/>
        <vertAlign val="baseline"/>
        <sz val="13"/>
        <name val="Times New Roman"/>
        <family val="1"/>
        <charset val="238"/>
        <scheme val="none"/>
      </font>
      <fill>
        <patternFill patternType="solid">
          <fgColor indexed="64"/>
          <bgColor theme="0"/>
        </patternFill>
      </fill>
      <alignment horizontal="general" vertical="bottom" textRotation="0" wrapText="1" indent="0" justifyLastLine="0" shrinkToFit="0" readingOrder="0"/>
    </dxf>
    <dxf>
      <border outline="0">
        <right style="medium">
          <color indexed="64"/>
        </right>
        <bottom style="thin">
          <color indexed="64"/>
        </bottom>
      </border>
    </dxf>
    <dxf>
      <font>
        <strike val="0"/>
        <outline val="0"/>
        <shadow val="0"/>
        <vertAlign val="baseline"/>
        <sz val="13"/>
        <name val="Times New Roman"/>
        <family val="1"/>
        <charset val="238"/>
        <scheme val="none"/>
      </font>
    </dxf>
    <dxf>
      <border>
        <bottom style="medium">
          <color indexed="64"/>
        </bottom>
      </border>
    </dxf>
    <dxf>
      <font>
        <strike val="0"/>
        <outline val="0"/>
        <shadow val="0"/>
        <u val="none"/>
        <vertAlign val="baseline"/>
        <sz val="13"/>
        <color auto="1"/>
        <name val="Times New Roman"/>
        <family val="1"/>
        <charset val="238"/>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border diagonalUp="0" diagonalDown="0" outline="0">
        <left style="medium">
          <color indexed="64"/>
        </left>
      </border>
    </dxf>
    <dxf>
      <font>
        <b/>
        <i val="0"/>
        <strike val="0"/>
        <condense val="0"/>
        <extend val="0"/>
        <outline val="0"/>
        <shadow val="0"/>
        <u val="none"/>
        <vertAlign val="baseline"/>
        <sz val="13"/>
        <color theme="1"/>
        <name val="Times New Roman"/>
        <family val="1"/>
        <charset val="238"/>
        <scheme val="none"/>
      </font>
      <fill>
        <patternFill patternType="solid">
          <fgColor indexed="64"/>
          <bgColor theme="0" tint="-0.14999847407452621"/>
        </patternFill>
      </fill>
      <alignment horizontal="general" vertical="bottom" textRotation="0" wrapText="1" indent="0" justifyLastLine="0" shrinkToFit="0" readingOrder="0"/>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dxf>
    <dxf>
      <font>
        <b val="0"/>
        <i val="0"/>
        <strike val="0"/>
        <condense val="0"/>
        <extend val="0"/>
        <outline val="0"/>
        <shadow val="0"/>
        <u val="none"/>
        <vertAlign val="baseline"/>
        <sz val="13"/>
        <color theme="1"/>
        <name val="Times New Roman"/>
        <family val="1"/>
        <charset val="238"/>
        <scheme val="none"/>
      </font>
      <numFmt numFmtId="165" formatCode="_-* #,##0_-;\-* #,##0_-;_-* &quot;-&quot;??_-;_-@_-"/>
      <fill>
        <patternFill patternType="solid">
          <fgColor indexed="64"/>
          <bgColor theme="0"/>
        </patternFill>
      </fill>
    </dxf>
    <dxf>
      <font>
        <strike val="0"/>
        <outline val="0"/>
        <shadow val="0"/>
        <vertAlign val="baseline"/>
        <sz val="13"/>
        <name val="Times New Roman"/>
        <family val="1"/>
        <charset val="238"/>
        <scheme val="none"/>
      </font>
      <fill>
        <patternFill patternType="solid">
          <fgColor indexed="64"/>
          <bgColor theme="0"/>
        </patternFill>
      </fill>
    </dxf>
    <dxf>
      <font>
        <strike val="0"/>
        <outline val="0"/>
        <shadow val="0"/>
        <vertAlign val="baseline"/>
        <sz val="13"/>
        <name val="Times New Roman"/>
        <family val="1"/>
        <charset val="238"/>
        <scheme val="none"/>
      </font>
      <fill>
        <patternFill patternType="solid">
          <fgColor indexed="64"/>
          <bgColor theme="0"/>
        </patternFill>
      </fill>
      <alignment horizontal="general" vertical="bottom" textRotation="0" wrapText="1" indent="0" justifyLastLine="0" shrinkToFit="0" readingOrder="0"/>
    </dxf>
    <dxf>
      <border outline="0">
        <right style="medium">
          <color indexed="64"/>
        </right>
        <bottom style="thin">
          <color indexed="64"/>
        </bottom>
      </border>
    </dxf>
    <dxf>
      <font>
        <strike val="0"/>
        <outline val="0"/>
        <shadow val="0"/>
        <vertAlign val="baseline"/>
        <sz val="13"/>
        <name val="Times New Roman"/>
        <family val="1"/>
        <charset val="238"/>
        <scheme val="none"/>
      </font>
    </dxf>
    <dxf>
      <border>
        <bottom style="medium">
          <color indexed="64"/>
        </bottom>
      </border>
    </dxf>
    <dxf>
      <font>
        <strike val="0"/>
        <outline val="0"/>
        <shadow val="0"/>
        <u val="none"/>
        <vertAlign val="baseline"/>
        <sz val="13"/>
        <color auto="1"/>
        <name val="Times New Roman"/>
        <family val="1"/>
        <charset val="238"/>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Times New Roman"/>
        <family val="1"/>
        <charset val="238"/>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3"/>
        <color theme="1"/>
        <name val="Times New Roman"/>
        <family val="1"/>
        <charset val="238"/>
        <scheme val="none"/>
      </font>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3"/>
        <color theme="1"/>
        <name val="Times New Roman"/>
        <family val="1"/>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Times New Roman"/>
        <family val="1"/>
        <charset val="238"/>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theme="1"/>
        <name val="Times New Roman"/>
        <family val="1"/>
        <charset val="238"/>
        <scheme val="none"/>
      </font>
      <fill>
        <patternFill patternType="solid">
          <fgColor indexed="64"/>
          <bgColor theme="0"/>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3"/>
        <color theme="1"/>
        <name val="Times New Roman"/>
        <family val="1"/>
        <charset val="238"/>
        <scheme val="none"/>
      </font>
      <alignment horizontal="center"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3"/>
        <color auto="1"/>
        <name val="Times New Roman"/>
        <family val="1"/>
        <charset val="238"/>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Styl tabeli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a3" displayName="Tabela3" ref="D18:L24" totalsRowShown="0" headerRowDxfId="64" dataDxfId="62" headerRowBorderDxfId="63" tableBorderDxfId="61">
  <tableColumns count="9">
    <tableColumn id="1" xr3:uid="{00000000-0010-0000-0000-000001000000}" name="typ dyżuru" dataDxfId="60"/>
    <tableColumn id="2" xr3:uid="{00000000-0010-0000-0000-000002000000}" name="termin od... - do .._x000a_w formacie [dd.mm]" dataDxfId="59"/>
    <tableColumn id="3" xr3:uid="{00000000-0010-0000-0000-000003000000}" name="liczba dób" dataDxfId="58"/>
    <tableColumn id="4" xr3:uid="{00000000-0010-0000-0000-000004000000}" name="liczba zmian/dobę" dataDxfId="57"/>
    <tableColumn id="5" xr3:uid="{00000000-0010-0000-0000-000005000000}" name="liczba godzin_x000a_ w zmianie" dataDxfId="56"/>
    <tableColumn id="6" xr3:uid="{00000000-0010-0000-0000-000006000000}" name="liczba ratowników na zmianie" dataDxfId="55"/>
    <tableColumn id="10" xr3:uid="{00000000-0010-0000-0000-00000A000000}" name="Liczba dyżurogodzin" dataDxfId="54">
      <calculatedColumnFormula>Tabela3[[#This Row],[liczba dób]]*Tabela3[[#This Row],[liczba zmian/dobę]]*Tabela3[[#This Row],[liczba godzin
 w zmianie]]*Tabela3[[#This Row],[liczba ratowników na zmianie]]</calculatedColumnFormula>
    </tableColumn>
    <tableColumn id="7" xr3:uid="{00000000-0010-0000-0000-000007000000}" name="koszt jednej godziny dyżuru" dataDxfId="53" dataCellStyle="Walutowy"/>
    <tableColumn id="8" xr3:uid="{00000000-0010-0000-0000-000008000000}" name="wartość dyżuru" dataDxfId="52" dataCellStyle="Walutowy">
      <calculatedColumnFormula>F19*G19*H19*I19*K19</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a4" displayName="Tabela4" ref="D28:L33" totalsRowShown="0" headerRowDxfId="51" dataDxfId="49" headerRowBorderDxfId="50" tableBorderDxfId="48">
  <tableColumns count="9">
    <tableColumn id="1" xr3:uid="{00000000-0010-0000-0100-000001000000}" name="typ dyżuru ratowniczego społecznego lub innego rodzaju wkładu osobowego" dataDxfId="47"/>
    <tableColumn id="2" xr3:uid="{00000000-0010-0000-0100-000002000000}" name="termin od... - do .._x000a_w formacie [dd.mm]" dataDxfId="46"/>
    <tableColumn id="3" xr3:uid="{00000000-0010-0000-0100-000003000000}" name="liczba dób" dataDxfId="45"/>
    <tableColumn id="4" xr3:uid="{00000000-0010-0000-0100-000004000000}" name="liczba zmian/dobę" dataDxfId="44"/>
    <tableColumn id="5" xr3:uid="{00000000-0010-0000-0100-000005000000}" name="liczba godzin_x000a_ w zmianie" dataDxfId="43"/>
    <tableColumn id="6" xr3:uid="{00000000-0010-0000-0100-000006000000}" name="liczba ratowników /wolontariuszy na zmianie" dataDxfId="42"/>
    <tableColumn id="7" xr3:uid="{00000000-0010-0000-0100-000007000000}" name="Liczba dyżurogodzin / godzin pracy wolontariackiej" dataDxfId="41">
      <calculatedColumnFormula>Tabela4[[#This Row],[liczba dób]]*Tabela4[[#This Row],[liczba zmian/dobę]]*Tabela4[[#This Row],[liczba godzin
 w zmianie]]*Tabela4[[#This Row],[liczba ratowników /wolontariuszy na zmianie]]</calculatedColumnFormula>
    </tableColumn>
    <tableColumn id="8" xr3:uid="{00000000-0010-0000-0100-000008000000}" name="koszt jednej godziny dyżuru społecznego / pracy wolontariackiej" dataDxfId="40" dataCellStyle="Walutowy"/>
    <tableColumn id="9" xr3:uid="{00000000-0010-0000-0100-000009000000}" name="wartość dyżuru społecznego / pracy wolontariackiej" dataDxfId="39" dataCellStyle="Walutowy">
      <calculatedColumnFormula>F29*G29*H29*I29*K29</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ela9" displayName="Tabela9" ref="D41:L56" totalsRowShown="0" headerRowDxfId="38" dataDxfId="36" headerRowBorderDxfId="37" tableBorderDxfId="35">
  <tableColumns count="9">
    <tableColumn id="1" xr3:uid="{00000000-0010-0000-0200-000001000000}" name="Rodzaj kosztów _x000a_(należy uwzględnić wszystkie planowane koszty, w szczególności zakupu usług, zakupu rzeczy, wynagrodzeń)" dataDxfId="34"/>
    <tableColumn id="2" xr3:uid="{00000000-0010-0000-0200-000002000000}" name="Liczba jednostek" dataDxfId="33"/>
    <tableColumn id="3" xr3:uid="{00000000-0010-0000-0200-000003000000}" name="Rodzaj miary_x000a_(np. litr, szt., komplet, godz.)" dataDxfId="32" dataCellStyle="Dziesiętny"/>
    <tableColumn id="4" xr3:uid="{00000000-0010-0000-0200-000004000000}" name="Koszt jednostkowy _x000a_(w zł)" dataDxfId="31" dataCellStyle="Walutowy"/>
    <tableColumn id="5" xr3:uid="{00000000-0010-0000-0200-000005000000}" name="Koszt całkowity [K]_x000a_(w zł)" dataDxfId="30" dataCellStyle="Walutowy">
      <calculatedColumnFormula>$E42*$G42</calculatedColumnFormula>
    </tableColumn>
    <tableColumn id="6" xr3:uid="{00000000-0010-0000-0200-000006000000}" name="z wnioskowanej dotacji ¹ [D] _x000a_(w zł)" dataDxfId="29" dataCellStyle="Walutowy"/>
    <tableColumn id="7" xr3:uid="{00000000-0010-0000-0200-000007000000}" name="z  innych środków budżetu państwa lub _x000a_UE ¹ ² [Di] _x000a_(w zł)" dataDxfId="28" dataCellStyle="Walutowy"/>
    <tableColumn id="8" xr3:uid="{00000000-0010-0000-0200-000008000000}" name="z własnych środków finansowych lub innych (zewnętrznych) środków finansowych ³ [I]_x000a_(w zł)" dataDxfId="27" dataCellStyle="Walutowy"/>
    <tableColumn id="9" xr3:uid="{00000000-0010-0000-0200-000009000000}" name="z wkładu osobowego ⁴ [O]_x000a_(w zł)" dataDxfId="26" dataCellStyle="Walutow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4000000}" name="Tabela91213" displayName="Tabela91213" ref="D62:L67" totalsRowShown="0" headerRowDxfId="25" dataDxfId="23" headerRowBorderDxfId="24" tableBorderDxfId="22">
  <tableColumns count="9">
    <tableColumn id="1" xr3:uid="{00000000-0010-0000-0400-000001000000}" name="Rodzaj kosztów _x000a_(należy uwzględnić wszystkie planowane koszty, w szczególności zakupu usług, zakupu rzeczy, wynagrodzeń)" dataDxfId="21"/>
    <tableColumn id="2" xr3:uid="{00000000-0010-0000-0400-000002000000}" name="Liczba jednostek" dataDxfId="20"/>
    <tableColumn id="3" xr3:uid="{00000000-0010-0000-0400-000003000000}" name="Rodzaj miary_x000a_(np. szt., godz.)" dataDxfId="19" dataCellStyle="Dziesiętny"/>
    <tableColumn id="4" xr3:uid="{00000000-0010-0000-0400-000004000000}" name="Koszt jednostkowy _x000a_(w zł)" dataDxfId="18" dataCellStyle="Walutowy"/>
    <tableColumn id="5" xr3:uid="{00000000-0010-0000-0400-000005000000}" name="Koszt całkowity [K]_x000a_(w zł)" dataDxfId="17" dataCellStyle="Walutowy">
      <calculatedColumnFormula>$E63*$G63</calculatedColumnFormula>
    </tableColumn>
    <tableColumn id="6" xr3:uid="{00000000-0010-0000-0400-000006000000}" name="w tym:" dataDxfId="16" dataCellStyle="Dziesiętny"/>
    <tableColumn id="7" xr3:uid="{00000000-0010-0000-0400-000007000000}" name="z własnych środków finansowych lub innych (zewnętrznych) środków finansowych 3 [I]_x000a_(w zł)" dataDxfId="15" dataCellStyle="Walutowy"/>
    <tableColumn id="8" xr3:uid="{00000000-0010-0000-0400-000008000000}" name="z wkładu osobowego 4 [O]_x000a_(w zł)" dataDxfId="14" dataCellStyle="Walutowy"/>
    <tableColumn id="9" xr3:uid="{00000000-0010-0000-0400-000009000000}" name="Kontrolka sumy źródeł finansowania [czy D+I+O = K]" dataDxfId="13" dataCellStyle="Walutowy">
      <calculatedColumnFormula>IF(J63+K63=H63,"ZGODNA","BŁĄD")</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8"/>
  <sheetViews>
    <sheetView tabSelected="1" zoomScale="80" zoomScaleNormal="80" zoomScaleSheetLayoutView="40" zoomScalePageLayoutView="60" workbookViewId="0">
      <selection activeCell="J162" sqref="J162"/>
    </sheetView>
  </sheetViews>
  <sheetFormatPr defaultRowHeight="15" x14ac:dyDescent="0.25"/>
  <cols>
    <col min="1" max="1" width="5.85546875" customWidth="1"/>
    <col min="2" max="2" width="7.140625" bestFit="1" customWidth="1"/>
    <col min="3" max="3" width="41.7109375" customWidth="1"/>
    <col min="4" max="4" width="36.5703125" customWidth="1"/>
    <col min="5" max="5" width="24" customWidth="1"/>
    <col min="6" max="6" width="16" customWidth="1"/>
    <col min="7" max="11" width="25.5703125" customWidth="1"/>
    <col min="12" max="13" width="25.5703125" style="1" customWidth="1"/>
  </cols>
  <sheetData>
    <row r="1" spans="1:13" s="2" customFormat="1" ht="32.25" customHeight="1" thickBot="1" x14ac:dyDescent="0.3">
      <c r="A1" s="357" t="s">
        <v>166</v>
      </c>
      <c r="B1" s="358"/>
      <c r="C1" s="358"/>
      <c r="D1" s="358"/>
      <c r="E1" s="358"/>
      <c r="F1" s="358"/>
      <c r="G1" s="358"/>
      <c r="H1" s="358"/>
      <c r="I1" s="358"/>
      <c r="J1" s="358"/>
      <c r="K1" s="358"/>
      <c r="L1" s="358"/>
      <c r="M1" s="359"/>
    </row>
    <row r="2" spans="1:13" s="2" customFormat="1" ht="91.5" customHeight="1" thickBot="1" x14ac:dyDescent="0.3">
      <c r="A2" s="360" t="s">
        <v>167</v>
      </c>
      <c r="B2" s="361"/>
      <c r="C2" s="361"/>
      <c r="D2" s="361"/>
      <c r="E2" s="361"/>
      <c r="F2" s="361"/>
      <c r="G2" s="361"/>
      <c r="H2" s="361"/>
      <c r="I2" s="361"/>
      <c r="J2" s="361"/>
      <c r="K2" s="361"/>
      <c r="L2" s="361"/>
      <c r="M2" s="362"/>
    </row>
    <row r="3" spans="1:13" s="3" customFormat="1" ht="117.75" customHeight="1" thickBot="1" x14ac:dyDescent="0.3">
      <c r="A3" s="363" t="s">
        <v>130</v>
      </c>
      <c r="B3" s="364"/>
      <c r="C3" s="364"/>
      <c r="D3" s="364"/>
      <c r="E3" s="364"/>
      <c r="F3" s="364"/>
      <c r="G3" s="364"/>
      <c r="H3" s="364"/>
      <c r="I3" s="364"/>
      <c r="J3" s="364"/>
      <c r="K3" s="364"/>
      <c r="L3" s="364"/>
      <c r="M3" s="365"/>
    </row>
    <row r="4" spans="1:13" s="2" customFormat="1" ht="39" customHeight="1" thickBot="1" x14ac:dyDescent="0.3">
      <c r="A4" s="350" t="s">
        <v>131</v>
      </c>
      <c r="B4" s="366"/>
      <c r="C4" s="366"/>
      <c r="D4" s="366"/>
      <c r="E4" s="366"/>
      <c r="F4" s="366"/>
      <c r="G4" s="366"/>
      <c r="H4" s="366"/>
      <c r="I4" s="366"/>
      <c r="J4" s="366"/>
      <c r="K4" s="366"/>
      <c r="L4" s="366"/>
      <c r="M4" s="367"/>
    </row>
    <row r="5" spans="1:13" s="2" customFormat="1" ht="22.5" customHeight="1" thickBot="1" x14ac:dyDescent="0.3">
      <c r="A5" s="374" t="s">
        <v>97</v>
      </c>
      <c r="B5" s="375"/>
      <c r="C5" s="375"/>
      <c r="D5" s="346"/>
      <c r="E5" s="346"/>
      <c r="F5" s="346"/>
      <c r="G5" s="347"/>
      <c r="H5" s="258" t="s">
        <v>6</v>
      </c>
      <c r="I5" s="259"/>
      <c r="J5" s="259"/>
      <c r="K5" s="259"/>
      <c r="L5" s="259"/>
      <c r="M5" s="260"/>
    </row>
    <row r="6" spans="1:13" s="2" customFormat="1" ht="22.5" customHeight="1" x14ac:dyDescent="0.25">
      <c r="A6" s="376" t="s">
        <v>98</v>
      </c>
      <c r="B6" s="377"/>
      <c r="C6" s="377"/>
      <c r="D6" s="348"/>
      <c r="E6" s="348"/>
      <c r="F6" s="348"/>
      <c r="G6" s="349"/>
      <c r="H6" s="374" t="s">
        <v>57</v>
      </c>
      <c r="I6" s="375"/>
      <c r="J6" s="368"/>
      <c r="K6" s="368"/>
      <c r="L6" s="368"/>
      <c r="M6" s="369"/>
    </row>
    <row r="7" spans="1:13" s="2" customFormat="1" ht="22.5" customHeight="1" x14ac:dyDescent="0.25">
      <c r="A7" s="376" t="s">
        <v>99</v>
      </c>
      <c r="B7" s="377"/>
      <c r="C7" s="377"/>
      <c r="D7" s="348"/>
      <c r="E7" s="348"/>
      <c r="F7" s="348"/>
      <c r="G7" s="349"/>
      <c r="H7" s="376" t="s">
        <v>58</v>
      </c>
      <c r="I7" s="377"/>
      <c r="J7" s="370"/>
      <c r="K7" s="370"/>
      <c r="L7" s="370"/>
      <c r="M7" s="371"/>
    </row>
    <row r="8" spans="1:13" s="2" customFormat="1" ht="22.5" customHeight="1" x14ac:dyDescent="0.25">
      <c r="A8" s="376" t="s">
        <v>100</v>
      </c>
      <c r="B8" s="377"/>
      <c r="C8" s="377"/>
      <c r="D8" s="348"/>
      <c r="E8" s="348"/>
      <c r="F8" s="348"/>
      <c r="G8" s="349"/>
      <c r="H8" s="376" t="s">
        <v>59</v>
      </c>
      <c r="I8" s="377"/>
      <c r="J8" s="370"/>
      <c r="K8" s="370"/>
      <c r="L8" s="370"/>
      <c r="M8" s="371"/>
    </row>
    <row r="9" spans="1:13" s="2" customFormat="1" ht="22.5" customHeight="1" thickBot="1" x14ac:dyDescent="0.3">
      <c r="A9" s="379" t="s">
        <v>101</v>
      </c>
      <c r="B9" s="380"/>
      <c r="C9" s="380"/>
      <c r="D9" s="348"/>
      <c r="E9" s="348"/>
      <c r="F9" s="348"/>
      <c r="G9" s="349"/>
      <c r="H9" s="338" t="s">
        <v>60</v>
      </c>
      <c r="I9" s="378"/>
      <c r="J9" s="372"/>
      <c r="K9" s="372"/>
      <c r="L9" s="372"/>
      <c r="M9" s="373"/>
    </row>
    <row r="10" spans="1:13" s="2" customFormat="1" ht="22.5" customHeight="1" thickBot="1" x14ac:dyDescent="0.3">
      <c r="A10" s="338" t="s">
        <v>54</v>
      </c>
      <c r="B10" s="339"/>
      <c r="C10" s="339"/>
      <c r="D10" s="340"/>
      <c r="E10" s="341"/>
      <c r="F10" s="341"/>
      <c r="G10" s="341"/>
      <c r="H10" s="341"/>
      <c r="I10" s="341"/>
      <c r="J10" s="341"/>
      <c r="K10" s="341"/>
      <c r="L10" s="341"/>
      <c r="M10" s="342"/>
    </row>
    <row r="11" spans="1:13" s="2" customFormat="1" ht="24.95" customHeight="1" thickBot="1" x14ac:dyDescent="0.3">
      <c r="A11" s="350" t="s">
        <v>71</v>
      </c>
      <c r="B11" s="351"/>
      <c r="C11" s="351"/>
      <c r="D11" s="351"/>
      <c r="E11" s="351"/>
      <c r="F11" s="351"/>
      <c r="G11" s="351"/>
      <c r="H11" s="351"/>
      <c r="I11" s="351"/>
      <c r="J11" s="351"/>
      <c r="K11" s="351"/>
      <c r="L11" s="351"/>
      <c r="M11" s="352"/>
    </row>
    <row r="12" spans="1:13" s="2" customFormat="1" ht="25.5" customHeight="1" thickBot="1" x14ac:dyDescent="0.3">
      <c r="A12" s="343" t="s">
        <v>94</v>
      </c>
      <c r="B12" s="344"/>
      <c r="C12" s="345"/>
      <c r="D12" s="353" t="s">
        <v>129</v>
      </c>
      <c r="E12" s="354"/>
      <c r="F12" s="354"/>
      <c r="G12" s="354"/>
      <c r="H12" s="355"/>
      <c r="I12" s="355"/>
      <c r="J12" s="355"/>
      <c r="K12" s="355"/>
      <c r="L12" s="355"/>
      <c r="M12" s="356"/>
    </row>
    <row r="13" spans="1:13" s="2" customFormat="1" ht="31.5" customHeight="1" thickBot="1" x14ac:dyDescent="0.3">
      <c r="A13" s="327" t="s">
        <v>7</v>
      </c>
      <c r="B13" s="328"/>
      <c r="C13" s="328"/>
      <c r="D13" s="296" t="s">
        <v>8</v>
      </c>
      <c r="E13" s="297"/>
      <c r="F13" s="300"/>
      <c r="G13" s="301"/>
      <c r="H13" s="298" t="s">
        <v>9</v>
      </c>
      <c r="I13" s="299"/>
      <c r="J13" s="318"/>
      <c r="K13" s="318"/>
      <c r="L13" s="318"/>
      <c r="M13" s="319"/>
    </row>
    <row r="14" spans="1:13" s="2" customFormat="1" ht="264.75" customHeight="1" thickBot="1" x14ac:dyDescent="0.3">
      <c r="A14" s="258" t="s">
        <v>168</v>
      </c>
      <c r="B14" s="259"/>
      <c r="C14" s="259"/>
      <c r="D14" s="260"/>
      <c r="E14" s="331" t="s">
        <v>132</v>
      </c>
      <c r="F14" s="332"/>
      <c r="G14" s="332"/>
      <c r="H14" s="332"/>
      <c r="I14" s="332"/>
      <c r="J14" s="332"/>
      <c r="K14" s="332"/>
      <c r="L14" s="332"/>
      <c r="M14" s="333"/>
    </row>
    <row r="15" spans="1:13" s="2" customFormat="1" ht="110.25" customHeight="1" thickBot="1" x14ac:dyDescent="0.3">
      <c r="A15" s="313" t="s">
        <v>133</v>
      </c>
      <c r="B15" s="269"/>
      <c r="C15" s="269"/>
      <c r="D15" s="268"/>
      <c r="E15" s="314" t="s">
        <v>110</v>
      </c>
      <c r="F15" s="315"/>
      <c r="G15" s="315"/>
      <c r="H15" s="315"/>
      <c r="I15" s="315"/>
      <c r="J15" s="315"/>
      <c r="K15" s="315"/>
      <c r="L15" s="315"/>
      <c r="M15" s="316"/>
    </row>
    <row r="16" spans="1:13" s="2" customFormat="1" ht="129" customHeight="1" thickBot="1" x14ac:dyDescent="0.3">
      <c r="A16" s="313" t="s">
        <v>134</v>
      </c>
      <c r="B16" s="336"/>
      <c r="C16" s="336"/>
      <c r="D16" s="337"/>
      <c r="E16" s="335" t="s">
        <v>135</v>
      </c>
      <c r="F16" s="315"/>
      <c r="G16" s="315"/>
      <c r="H16" s="315"/>
      <c r="I16" s="315"/>
      <c r="J16" s="315"/>
      <c r="K16" s="315"/>
      <c r="L16" s="315"/>
      <c r="M16" s="316"/>
    </row>
    <row r="17" spans="1:13" s="2" customFormat="1" ht="192" customHeight="1" thickBot="1" x14ac:dyDescent="0.3">
      <c r="A17" s="267" t="s">
        <v>169</v>
      </c>
      <c r="B17" s="269"/>
      <c r="C17" s="269"/>
      <c r="D17" s="268"/>
      <c r="E17" s="334" t="s">
        <v>109</v>
      </c>
      <c r="F17" s="332"/>
      <c r="G17" s="332"/>
      <c r="H17" s="332"/>
      <c r="I17" s="332"/>
      <c r="J17" s="332"/>
      <c r="K17" s="332"/>
      <c r="L17" s="332"/>
      <c r="M17" s="333"/>
    </row>
    <row r="18" spans="1:13" s="4" customFormat="1" ht="60.75" customHeight="1" thickBot="1" x14ac:dyDescent="0.3">
      <c r="A18" s="306" t="s">
        <v>136</v>
      </c>
      <c r="B18" s="274"/>
      <c r="C18" s="274"/>
      <c r="D18" s="17" t="s">
        <v>24</v>
      </c>
      <c r="E18" s="18" t="s">
        <v>55</v>
      </c>
      <c r="F18" s="19" t="s">
        <v>30</v>
      </c>
      <c r="G18" s="18" t="s">
        <v>29</v>
      </c>
      <c r="H18" s="18" t="s">
        <v>25</v>
      </c>
      <c r="I18" s="18" t="s">
        <v>26</v>
      </c>
      <c r="J18" s="18" t="s">
        <v>61</v>
      </c>
      <c r="K18" s="18" t="s">
        <v>27</v>
      </c>
      <c r="L18" s="20" t="s">
        <v>28</v>
      </c>
      <c r="M18" s="21"/>
    </row>
    <row r="19" spans="1:13" s="5" customFormat="1" ht="24" customHeight="1" x14ac:dyDescent="0.25">
      <c r="A19" s="306"/>
      <c r="B19" s="274"/>
      <c r="C19" s="274"/>
      <c r="D19" s="22" t="s">
        <v>32</v>
      </c>
      <c r="E19" s="23"/>
      <c r="F19" s="23"/>
      <c r="G19" s="23"/>
      <c r="H19" s="23"/>
      <c r="I19" s="23"/>
      <c r="J19" s="24">
        <f>Tabela3[[#This Row],[liczba dób]]*Tabela3[[#This Row],[liczba zmian/dobę]]*Tabela3[[#This Row],[liczba godzin
 w zmianie]]*Tabela3[[#This Row],[liczba ratowników na zmianie]]</f>
        <v>0</v>
      </c>
      <c r="K19" s="25"/>
      <c r="L19" s="26">
        <f t="shared" ref="L19:L24" si="0">F19*G19*H19*I19*K19</f>
        <v>0</v>
      </c>
      <c r="M19" s="27"/>
    </row>
    <row r="20" spans="1:13" s="5" customFormat="1" ht="24" customHeight="1" x14ac:dyDescent="0.25">
      <c r="A20" s="306"/>
      <c r="B20" s="274"/>
      <c r="C20" s="274"/>
      <c r="D20" s="28" t="s">
        <v>171</v>
      </c>
      <c r="E20" s="29"/>
      <c r="F20" s="29"/>
      <c r="G20" s="29"/>
      <c r="H20" s="29"/>
      <c r="I20" s="29"/>
      <c r="J20" s="30">
        <f>Tabela3[[#This Row],[liczba dób]]*Tabela3[[#This Row],[liczba zmian/dobę]]*Tabela3[[#This Row],[liczba godzin
 w zmianie]]*Tabela3[[#This Row],[liczba ratowników na zmianie]]</f>
        <v>0</v>
      </c>
      <c r="K20" s="31"/>
      <c r="L20" s="32">
        <f t="shared" si="0"/>
        <v>0</v>
      </c>
      <c r="M20" s="27"/>
    </row>
    <row r="21" spans="1:13" s="5" customFormat="1" ht="24" customHeight="1" x14ac:dyDescent="0.25">
      <c r="A21" s="306"/>
      <c r="B21" s="274"/>
      <c r="C21" s="274"/>
      <c r="D21" s="28" t="s">
        <v>34</v>
      </c>
      <c r="E21" s="29"/>
      <c r="F21" s="29"/>
      <c r="G21" s="29"/>
      <c r="H21" s="29"/>
      <c r="I21" s="29"/>
      <c r="J21" s="30">
        <f>Tabela3[[#This Row],[liczba dób]]*Tabela3[[#This Row],[liczba zmian/dobę]]*Tabela3[[#This Row],[liczba godzin
 w zmianie]]*Tabela3[[#This Row],[liczba ratowników na zmianie]]</f>
        <v>0</v>
      </c>
      <c r="K21" s="31"/>
      <c r="L21" s="32">
        <f t="shared" si="0"/>
        <v>0</v>
      </c>
      <c r="M21" s="27"/>
    </row>
    <row r="22" spans="1:13" s="5" customFormat="1" ht="24" customHeight="1" x14ac:dyDescent="0.25">
      <c r="A22" s="306"/>
      <c r="B22" s="274"/>
      <c r="C22" s="274"/>
      <c r="D22" s="28" t="s">
        <v>172</v>
      </c>
      <c r="E22" s="29"/>
      <c r="F22" s="29"/>
      <c r="G22" s="29"/>
      <c r="H22" s="29"/>
      <c r="I22" s="29"/>
      <c r="J22" s="30">
        <f>Tabela3[[#This Row],[liczba dób]]*Tabela3[[#This Row],[liczba zmian/dobę]]*Tabela3[[#This Row],[liczba godzin
 w zmianie]]*Tabela3[[#This Row],[liczba ratowników na zmianie]]</f>
        <v>0</v>
      </c>
      <c r="K22" s="31"/>
      <c r="L22" s="32">
        <f t="shared" si="0"/>
        <v>0</v>
      </c>
      <c r="M22" s="27"/>
    </row>
    <row r="23" spans="1:13" s="5" customFormat="1" ht="24" customHeight="1" x14ac:dyDescent="0.25">
      <c r="A23" s="306"/>
      <c r="B23" s="274"/>
      <c r="C23" s="274"/>
      <c r="D23" s="28" t="s">
        <v>173</v>
      </c>
      <c r="E23" s="29"/>
      <c r="F23" s="29"/>
      <c r="G23" s="29"/>
      <c r="H23" s="29"/>
      <c r="I23" s="29"/>
      <c r="J23" s="30">
        <f>Tabela3[[#This Row],[liczba dób]]*Tabela3[[#This Row],[liczba zmian/dobę]]*Tabela3[[#This Row],[liczba godzin
 w zmianie]]*Tabela3[[#This Row],[liczba ratowników na zmianie]]</f>
        <v>0</v>
      </c>
      <c r="K23" s="31"/>
      <c r="L23" s="33">
        <f t="shared" si="0"/>
        <v>0</v>
      </c>
      <c r="M23" s="27"/>
    </row>
    <row r="24" spans="1:13" s="5" customFormat="1" ht="24" customHeight="1" thickBot="1" x14ac:dyDescent="0.3">
      <c r="A24" s="306"/>
      <c r="B24" s="274"/>
      <c r="C24" s="274"/>
      <c r="D24" s="34" t="s">
        <v>174</v>
      </c>
      <c r="E24" s="35"/>
      <c r="F24" s="35"/>
      <c r="G24" s="35"/>
      <c r="H24" s="35"/>
      <c r="I24" s="35"/>
      <c r="J24" s="36">
        <f>Tabela3[[#This Row],[liczba dób]]*Tabela3[[#This Row],[liczba zmian/dobę]]*Tabela3[[#This Row],[liczba godzin
 w zmianie]]*Tabela3[[#This Row],[liczba ratowników na zmianie]]</f>
        <v>0</v>
      </c>
      <c r="K24" s="37"/>
      <c r="L24" s="38">
        <f t="shared" si="0"/>
        <v>0</v>
      </c>
      <c r="M24" s="27"/>
    </row>
    <row r="25" spans="1:13" s="2" customFormat="1" ht="36" customHeight="1" thickBot="1" x14ac:dyDescent="0.3">
      <c r="A25" s="306"/>
      <c r="B25" s="274"/>
      <c r="C25" s="274"/>
      <c r="D25" s="434"/>
      <c r="E25" s="435"/>
      <c r="F25" s="435"/>
      <c r="G25" s="39"/>
      <c r="H25" s="40"/>
      <c r="I25" s="41" t="s">
        <v>93</v>
      </c>
      <c r="J25" s="42">
        <f>SUBTOTAL(109,Tabela3[Liczba dyżurogodzin])</f>
        <v>0</v>
      </c>
      <c r="K25" s="43" t="s">
        <v>31</v>
      </c>
      <c r="L25" s="44">
        <f>SUM(Tabela3[[#All],[wartość dyżuru]])</f>
        <v>0</v>
      </c>
      <c r="M25" s="45"/>
    </row>
    <row r="26" spans="1:13" s="2" customFormat="1" ht="23.25" customHeight="1" thickBot="1" x14ac:dyDescent="0.3">
      <c r="A26" s="306"/>
      <c r="B26" s="274"/>
      <c r="C26" s="275"/>
      <c r="D26" s="323" t="s">
        <v>170</v>
      </c>
      <c r="E26" s="324"/>
      <c r="F26" s="324"/>
      <c r="G26" s="324"/>
      <c r="H26" s="324"/>
      <c r="I26" s="324"/>
      <c r="J26" s="324"/>
      <c r="K26" s="324"/>
      <c r="L26" s="324"/>
      <c r="M26" s="46"/>
    </row>
    <row r="27" spans="1:13" s="2" customFormat="1" ht="75.75" customHeight="1" thickBot="1" x14ac:dyDescent="0.3">
      <c r="A27" s="320"/>
      <c r="B27" s="321"/>
      <c r="C27" s="322"/>
      <c r="D27" s="317" t="s">
        <v>137</v>
      </c>
      <c r="E27" s="317"/>
      <c r="F27" s="317"/>
      <c r="G27" s="317"/>
      <c r="H27" s="317"/>
      <c r="I27" s="317"/>
      <c r="J27" s="317"/>
      <c r="K27" s="317"/>
      <c r="L27" s="317"/>
      <c r="M27" s="47"/>
    </row>
    <row r="28" spans="1:13" s="6" customFormat="1" ht="52.5" customHeight="1" thickBot="1" x14ac:dyDescent="0.3">
      <c r="A28" s="428" t="s">
        <v>138</v>
      </c>
      <c r="B28" s="429"/>
      <c r="C28" s="429"/>
      <c r="D28" s="48" t="s">
        <v>63</v>
      </c>
      <c r="E28" s="49" t="s">
        <v>55</v>
      </c>
      <c r="F28" s="50" t="s">
        <v>30</v>
      </c>
      <c r="G28" s="49" t="s">
        <v>29</v>
      </c>
      <c r="H28" s="49" t="s">
        <v>25</v>
      </c>
      <c r="I28" s="49" t="s">
        <v>104</v>
      </c>
      <c r="J28" s="18" t="s">
        <v>64</v>
      </c>
      <c r="K28" s="49" t="s">
        <v>65</v>
      </c>
      <c r="L28" s="51" t="s">
        <v>66</v>
      </c>
      <c r="M28" s="21"/>
    </row>
    <row r="29" spans="1:13" s="6" customFormat="1" ht="24" customHeight="1" x14ac:dyDescent="0.25">
      <c r="A29" s="430"/>
      <c r="B29" s="431"/>
      <c r="C29" s="431"/>
      <c r="D29" s="22" t="s">
        <v>32</v>
      </c>
      <c r="E29" s="23"/>
      <c r="F29" s="23"/>
      <c r="G29" s="23"/>
      <c r="H29" s="23"/>
      <c r="I29" s="23"/>
      <c r="J29" s="24">
        <f>Tabela4[[#This Row],[liczba dób]]*Tabela4[[#This Row],[liczba zmian/dobę]]*Tabela4[[#This Row],[liczba godzin
 w zmianie]]*Tabela4[[#This Row],[liczba ratowników /wolontariuszy na zmianie]]</f>
        <v>0</v>
      </c>
      <c r="K29" s="25"/>
      <c r="L29" s="26">
        <f>F29*G29*H29*I29*K29</f>
        <v>0</v>
      </c>
      <c r="M29" s="27"/>
    </row>
    <row r="30" spans="1:13" s="2" customFormat="1" ht="24" customHeight="1" x14ac:dyDescent="0.25">
      <c r="A30" s="430"/>
      <c r="B30" s="431"/>
      <c r="C30" s="431"/>
      <c r="D30" s="22" t="s">
        <v>171</v>
      </c>
      <c r="E30" s="23"/>
      <c r="F30" s="23"/>
      <c r="G30" s="23"/>
      <c r="H30" s="23"/>
      <c r="I30" s="23"/>
      <c r="J30" s="24">
        <f>Tabela4[[#This Row],[liczba dób]]*Tabela4[[#This Row],[liczba zmian/dobę]]*Tabela4[[#This Row],[liczba godzin
 w zmianie]]*Tabela4[[#This Row],[liczba ratowników /wolontariuszy na zmianie]]</f>
        <v>0</v>
      </c>
      <c r="K30" s="25"/>
      <c r="L30" s="26">
        <f>F30*G30*H30*I30*K30</f>
        <v>0</v>
      </c>
      <c r="M30" s="27"/>
    </row>
    <row r="31" spans="1:13" s="2" customFormat="1" ht="24" customHeight="1" x14ac:dyDescent="0.25">
      <c r="A31" s="430"/>
      <c r="B31" s="431"/>
      <c r="C31" s="431"/>
      <c r="D31" s="28" t="s">
        <v>34</v>
      </c>
      <c r="E31" s="29"/>
      <c r="F31" s="29"/>
      <c r="G31" s="29"/>
      <c r="H31" s="29"/>
      <c r="I31" s="29"/>
      <c r="J31" s="52">
        <f>Tabela4[[#This Row],[liczba dób]]*Tabela4[[#This Row],[liczba zmian/dobę]]*Tabela4[[#This Row],[liczba godzin
 w zmianie]]*Tabela4[[#This Row],[liczba ratowników /wolontariuszy na zmianie]]</f>
        <v>0</v>
      </c>
      <c r="K31" s="31"/>
      <c r="L31" s="32">
        <f>F31*G31*H31*I31*K31</f>
        <v>0</v>
      </c>
      <c r="M31" s="27"/>
    </row>
    <row r="32" spans="1:13" s="2" customFormat="1" ht="24" customHeight="1" x14ac:dyDescent="0.25">
      <c r="A32" s="430"/>
      <c r="B32" s="431"/>
      <c r="C32" s="431"/>
      <c r="D32" s="28" t="s">
        <v>172</v>
      </c>
      <c r="E32" s="29"/>
      <c r="F32" s="29"/>
      <c r="G32" s="29"/>
      <c r="H32" s="29"/>
      <c r="I32" s="29"/>
      <c r="J32" s="30">
        <f>Tabela4[[#This Row],[liczba dób]]*Tabela4[[#This Row],[liczba zmian/dobę]]*Tabela4[[#This Row],[liczba godzin
 w zmianie]]*Tabela4[[#This Row],[liczba ratowników /wolontariuszy na zmianie]]</f>
        <v>0</v>
      </c>
      <c r="K32" s="31"/>
      <c r="L32" s="32">
        <f>F32*G32*H32*I32*K32</f>
        <v>0</v>
      </c>
      <c r="M32" s="27"/>
    </row>
    <row r="33" spans="1:13" s="2" customFormat="1" ht="24" customHeight="1" thickBot="1" x14ac:dyDescent="0.3">
      <c r="A33" s="430"/>
      <c r="B33" s="431"/>
      <c r="C33" s="431"/>
      <c r="D33" s="34" t="s">
        <v>173</v>
      </c>
      <c r="E33" s="35"/>
      <c r="F33" s="35"/>
      <c r="G33" s="35"/>
      <c r="H33" s="35"/>
      <c r="I33" s="35"/>
      <c r="J33" s="36">
        <f>Tabela4[[#This Row],[liczba dób]]*Tabela4[[#This Row],[liczba zmian/dobę]]*Tabela4[[#This Row],[liczba godzin
 w zmianie]]*Tabela4[[#This Row],[liczba ratowników /wolontariuszy na zmianie]]</f>
        <v>0</v>
      </c>
      <c r="K33" s="37"/>
      <c r="L33" s="38">
        <f>F33*G33*H33*I33*K33</f>
        <v>0</v>
      </c>
      <c r="M33" s="27"/>
    </row>
    <row r="34" spans="1:13" s="2" customFormat="1" ht="36" customHeight="1" thickBot="1" x14ac:dyDescent="0.3">
      <c r="A34" s="430"/>
      <c r="B34" s="431"/>
      <c r="C34" s="431"/>
      <c r="D34" s="329"/>
      <c r="E34" s="330"/>
      <c r="F34" s="330"/>
      <c r="G34" s="53"/>
      <c r="H34" s="54"/>
      <c r="I34" s="41" t="s">
        <v>93</v>
      </c>
      <c r="J34" s="42">
        <f>SUBTOTAL(109,Tabela4[Liczba dyżurogodzin / godzin pracy wolontariackiej])</f>
        <v>0</v>
      </c>
      <c r="K34" s="43" t="s">
        <v>67</v>
      </c>
      <c r="L34" s="55">
        <f>SUM(L29:L33)</f>
        <v>0</v>
      </c>
      <c r="M34" s="56"/>
    </row>
    <row r="35" spans="1:13" s="2" customFormat="1" ht="23.25" customHeight="1" x14ac:dyDescent="0.25">
      <c r="A35" s="430"/>
      <c r="B35" s="431"/>
      <c r="C35" s="431"/>
      <c r="D35" s="422" t="s">
        <v>139</v>
      </c>
      <c r="E35" s="423"/>
      <c r="F35" s="423"/>
      <c r="G35" s="423"/>
      <c r="H35" s="423"/>
      <c r="I35" s="423"/>
      <c r="J35" s="423"/>
      <c r="K35" s="423"/>
      <c r="L35" s="423"/>
      <c r="M35" s="424"/>
    </row>
    <row r="36" spans="1:13" s="2" customFormat="1" ht="132" customHeight="1" thickBot="1" x14ac:dyDescent="0.3">
      <c r="A36" s="432"/>
      <c r="B36" s="433"/>
      <c r="C36" s="433"/>
      <c r="D36" s="425" t="s">
        <v>140</v>
      </c>
      <c r="E36" s="426"/>
      <c r="F36" s="426"/>
      <c r="G36" s="426"/>
      <c r="H36" s="426"/>
      <c r="I36" s="426"/>
      <c r="J36" s="426"/>
      <c r="K36" s="426"/>
      <c r="L36" s="426"/>
      <c r="M36" s="427"/>
    </row>
    <row r="37" spans="1:13" s="2" customFormat="1" ht="9.9499999999999993" customHeight="1" thickBot="1" x14ac:dyDescent="0.3">
      <c r="A37" s="57"/>
      <c r="B37" s="58"/>
      <c r="C37" s="58"/>
      <c r="D37" s="58"/>
      <c r="E37" s="58"/>
      <c r="F37" s="58"/>
      <c r="G37" s="58"/>
      <c r="H37" s="59"/>
      <c r="I37" s="58"/>
      <c r="J37" s="58"/>
      <c r="K37" s="58"/>
      <c r="L37" s="60"/>
      <c r="M37" s="60"/>
    </row>
    <row r="38" spans="1:13" s="2" customFormat="1" ht="9.9499999999999993" customHeight="1" x14ac:dyDescent="0.25">
      <c r="A38" s="61"/>
      <c r="B38" s="62"/>
      <c r="C38" s="62"/>
      <c r="D38" s="62"/>
      <c r="E38" s="62"/>
      <c r="F38" s="62"/>
      <c r="G38" s="62"/>
      <c r="H38" s="63"/>
      <c r="I38" s="62"/>
      <c r="J38" s="62"/>
      <c r="K38" s="62"/>
      <c r="L38" s="64"/>
      <c r="M38" s="65"/>
    </row>
    <row r="39" spans="1:13" s="2" customFormat="1" ht="27.75" customHeight="1" thickBot="1" x14ac:dyDescent="0.3">
      <c r="A39" s="436" t="s">
        <v>112</v>
      </c>
      <c r="B39" s="437"/>
      <c r="C39" s="437"/>
      <c r="D39" s="437"/>
      <c r="E39" s="437"/>
      <c r="F39" s="437"/>
      <c r="G39" s="437"/>
      <c r="H39" s="437"/>
      <c r="I39" s="437"/>
      <c r="J39" s="437"/>
      <c r="K39" s="437"/>
      <c r="L39" s="437"/>
      <c r="M39" s="66"/>
    </row>
    <row r="40" spans="1:13" s="2" customFormat="1" ht="18.75" customHeight="1" thickBot="1" x14ac:dyDescent="0.3">
      <c r="A40" s="307"/>
      <c r="B40" s="308"/>
      <c r="C40" s="67"/>
      <c r="D40" s="68"/>
      <c r="E40" s="69"/>
      <c r="F40" s="70"/>
      <c r="G40" s="70"/>
      <c r="H40" s="71"/>
      <c r="I40" s="267" t="s">
        <v>1</v>
      </c>
      <c r="J40" s="269"/>
      <c r="K40" s="269"/>
      <c r="L40" s="268"/>
      <c r="M40" s="72"/>
    </row>
    <row r="41" spans="1:13" s="2" customFormat="1" ht="111.75" customHeight="1" thickBot="1" x14ac:dyDescent="0.3">
      <c r="A41" s="309"/>
      <c r="B41" s="310"/>
      <c r="C41" s="73" t="s">
        <v>62</v>
      </c>
      <c r="D41" s="74" t="s">
        <v>141</v>
      </c>
      <c r="E41" s="18" t="s">
        <v>0</v>
      </c>
      <c r="F41" s="18" t="s">
        <v>142</v>
      </c>
      <c r="G41" s="74" t="s">
        <v>143</v>
      </c>
      <c r="H41" s="20" t="s">
        <v>144</v>
      </c>
      <c r="I41" s="48" t="s">
        <v>145</v>
      </c>
      <c r="J41" s="75" t="s">
        <v>146</v>
      </c>
      <c r="K41" s="49" t="s">
        <v>147</v>
      </c>
      <c r="L41" s="76" t="s">
        <v>148</v>
      </c>
      <c r="M41" s="77" t="s">
        <v>83</v>
      </c>
    </row>
    <row r="42" spans="1:13" s="2" customFormat="1" ht="24" customHeight="1" x14ac:dyDescent="0.25">
      <c r="A42" s="309"/>
      <c r="B42" s="310"/>
      <c r="C42" s="234" t="s">
        <v>113</v>
      </c>
      <c r="D42" s="78"/>
      <c r="E42" s="79"/>
      <c r="F42" s="80"/>
      <c r="G42" s="81"/>
      <c r="H42" s="82">
        <f t="shared" ref="H42:H56" si="1">$E42*$G42</f>
        <v>0</v>
      </c>
      <c r="I42" s="83"/>
      <c r="J42" s="84"/>
      <c r="K42" s="81"/>
      <c r="L42" s="85"/>
      <c r="M42" s="86" t="str">
        <f>IF(I42+Tabela9[[#This Row],[z  innych środków budżetu państwa lub 
UE ¹ ² '[Di'] 
(w zł)]]+K42+L42=H42,"ZGODNA","BŁĄD")</f>
        <v>ZGODNA</v>
      </c>
    </row>
    <row r="43" spans="1:13" s="2" customFormat="1" ht="24" customHeight="1" x14ac:dyDescent="0.25">
      <c r="A43" s="309"/>
      <c r="B43" s="310"/>
      <c r="C43" s="235" t="s">
        <v>114</v>
      </c>
      <c r="D43" s="87"/>
      <c r="E43" s="88"/>
      <c r="F43" s="89"/>
      <c r="G43" s="90"/>
      <c r="H43" s="91">
        <f t="shared" si="1"/>
        <v>0</v>
      </c>
      <c r="I43" s="92"/>
      <c r="J43" s="90"/>
      <c r="K43" s="90"/>
      <c r="L43" s="93"/>
      <c r="M43" s="86" t="str">
        <f>IF(I43+Tabela9[[#This Row],[z  innych środków budżetu państwa lub 
UE ¹ ² '[Di'] 
(w zł)]]+K43+L43=H43,"ZGODNA","BŁĄD")</f>
        <v>ZGODNA</v>
      </c>
    </row>
    <row r="44" spans="1:13" s="2" customFormat="1" ht="24" customHeight="1" x14ac:dyDescent="0.25">
      <c r="A44" s="309"/>
      <c r="B44" s="310"/>
      <c r="C44" s="236" t="s">
        <v>115</v>
      </c>
      <c r="D44" s="87"/>
      <c r="E44" s="88"/>
      <c r="F44" s="89"/>
      <c r="G44" s="90"/>
      <c r="H44" s="91">
        <f t="shared" si="1"/>
        <v>0</v>
      </c>
      <c r="I44" s="92"/>
      <c r="J44" s="90"/>
      <c r="K44" s="90"/>
      <c r="L44" s="93"/>
      <c r="M44" s="86" t="str">
        <f>IF(I44+Tabela9[[#This Row],[z  innych środków budżetu państwa lub 
UE ¹ ² '[Di'] 
(w zł)]]+K44+L44=H44,"ZGODNA","BŁĄD")</f>
        <v>ZGODNA</v>
      </c>
    </row>
    <row r="45" spans="1:13" s="2" customFormat="1" ht="24" customHeight="1" x14ac:dyDescent="0.25">
      <c r="A45" s="309"/>
      <c r="B45" s="310"/>
      <c r="C45" s="235" t="s">
        <v>116</v>
      </c>
      <c r="D45" s="87"/>
      <c r="E45" s="88"/>
      <c r="F45" s="89"/>
      <c r="G45" s="90"/>
      <c r="H45" s="91">
        <f t="shared" si="1"/>
        <v>0</v>
      </c>
      <c r="I45" s="92"/>
      <c r="J45" s="90"/>
      <c r="K45" s="90"/>
      <c r="L45" s="93"/>
      <c r="M45" s="86" t="str">
        <f>IF(I45+Tabela9[[#This Row],[z  innych środków budżetu państwa lub 
UE ¹ ² '[Di'] 
(w zł)]]+K45+L45=H45,"ZGODNA","BŁĄD")</f>
        <v>ZGODNA</v>
      </c>
    </row>
    <row r="46" spans="1:13" s="2" customFormat="1" ht="24" customHeight="1" x14ac:dyDescent="0.25">
      <c r="A46" s="309"/>
      <c r="B46" s="310"/>
      <c r="C46" s="236" t="s">
        <v>117</v>
      </c>
      <c r="D46" s="87"/>
      <c r="E46" s="88"/>
      <c r="F46" s="89"/>
      <c r="G46" s="90"/>
      <c r="H46" s="91">
        <f t="shared" si="1"/>
        <v>0</v>
      </c>
      <c r="I46" s="92"/>
      <c r="J46" s="90"/>
      <c r="K46" s="90"/>
      <c r="L46" s="93"/>
      <c r="M46" s="86" t="str">
        <f>IF(I46+Tabela9[[#This Row],[z  innych środków budżetu państwa lub 
UE ¹ ² '[Di'] 
(w zł)]]+K46+L46=H46,"ZGODNA","BŁĄD")</f>
        <v>ZGODNA</v>
      </c>
    </row>
    <row r="47" spans="1:13" s="2" customFormat="1" ht="24" customHeight="1" x14ac:dyDescent="0.25">
      <c r="A47" s="309"/>
      <c r="B47" s="310"/>
      <c r="C47" s="235" t="s">
        <v>118</v>
      </c>
      <c r="D47" s="87"/>
      <c r="E47" s="88"/>
      <c r="F47" s="89"/>
      <c r="G47" s="90"/>
      <c r="H47" s="91">
        <f t="shared" si="1"/>
        <v>0</v>
      </c>
      <c r="I47" s="92"/>
      <c r="J47" s="90"/>
      <c r="K47" s="90"/>
      <c r="L47" s="93"/>
      <c r="M47" s="86" t="str">
        <f>IF(I47+Tabela9[[#This Row],[z  innych środków budżetu państwa lub 
UE ¹ ² '[Di'] 
(w zł)]]+K47+L47=H47,"ZGODNA","BŁĄD")</f>
        <v>ZGODNA</v>
      </c>
    </row>
    <row r="48" spans="1:13" s="2" customFormat="1" ht="24" customHeight="1" x14ac:dyDescent="0.25">
      <c r="A48" s="309"/>
      <c r="B48" s="310"/>
      <c r="C48" s="236" t="s">
        <v>119</v>
      </c>
      <c r="D48" s="87"/>
      <c r="E48" s="88"/>
      <c r="F48" s="89"/>
      <c r="G48" s="90"/>
      <c r="H48" s="91">
        <f t="shared" si="1"/>
        <v>0</v>
      </c>
      <c r="I48" s="92"/>
      <c r="J48" s="90"/>
      <c r="K48" s="90"/>
      <c r="L48" s="93"/>
      <c r="M48" s="86" t="str">
        <f>IF(I48+Tabela9[[#This Row],[z  innych środków budżetu państwa lub 
UE ¹ ² '[Di'] 
(w zł)]]+K48+L48=H48,"ZGODNA","BŁĄD")</f>
        <v>ZGODNA</v>
      </c>
    </row>
    <row r="49" spans="1:13" s="2" customFormat="1" ht="24" customHeight="1" x14ac:dyDescent="0.25">
      <c r="A49" s="309"/>
      <c r="B49" s="310"/>
      <c r="C49" s="236" t="s">
        <v>120</v>
      </c>
      <c r="D49" s="87"/>
      <c r="E49" s="88"/>
      <c r="F49" s="89"/>
      <c r="G49" s="90"/>
      <c r="H49" s="91">
        <f t="shared" si="1"/>
        <v>0</v>
      </c>
      <c r="I49" s="92"/>
      <c r="J49" s="90"/>
      <c r="K49" s="90"/>
      <c r="L49" s="93"/>
      <c r="M49" s="86" t="str">
        <f>IF(I49+Tabela9[[#This Row],[z  innych środków budżetu państwa lub 
UE ¹ ² '[Di'] 
(w zł)]]+K49+L49=H49,"ZGODNA","BŁĄD")</f>
        <v>ZGODNA</v>
      </c>
    </row>
    <row r="50" spans="1:13" s="2" customFormat="1" ht="24" customHeight="1" x14ac:dyDescent="0.25">
      <c r="A50" s="309"/>
      <c r="B50" s="310"/>
      <c r="C50" s="235" t="s">
        <v>121</v>
      </c>
      <c r="D50" s="87"/>
      <c r="E50" s="88"/>
      <c r="F50" s="89"/>
      <c r="G50" s="90"/>
      <c r="H50" s="91">
        <f t="shared" si="1"/>
        <v>0</v>
      </c>
      <c r="I50" s="92"/>
      <c r="J50" s="90"/>
      <c r="K50" s="90"/>
      <c r="L50" s="93"/>
      <c r="M50" s="86" t="str">
        <f>IF(I50+Tabela9[[#This Row],[z  innych środków budżetu państwa lub 
UE ¹ ² '[Di'] 
(w zł)]]+K50+L50=H50,"ZGODNA","BŁĄD")</f>
        <v>ZGODNA</v>
      </c>
    </row>
    <row r="51" spans="1:13" s="2" customFormat="1" ht="24" customHeight="1" x14ac:dyDescent="0.25">
      <c r="A51" s="309"/>
      <c r="B51" s="310"/>
      <c r="C51" s="235" t="s">
        <v>122</v>
      </c>
      <c r="D51" s="94"/>
      <c r="E51" s="95"/>
      <c r="F51" s="96"/>
      <c r="G51" s="97"/>
      <c r="H51" s="98">
        <f>$E51*$G51</f>
        <v>0</v>
      </c>
      <c r="I51" s="99"/>
      <c r="J51" s="97"/>
      <c r="K51" s="97"/>
      <c r="L51" s="100"/>
      <c r="M51" s="86" t="str">
        <f>IF(I51+Tabela9[[#This Row],[z  innych środków budżetu państwa lub 
UE ¹ ² '[Di'] 
(w zł)]]+K51+L51=H51,"ZGODNA","BŁĄD")</f>
        <v>ZGODNA</v>
      </c>
    </row>
    <row r="52" spans="1:13" s="2" customFormat="1" ht="24" customHeight="1" x14ac:dyDescent="0.25">
      <c r="A52" s="309"/>
      <c r="B52" s="310"/>
      <c r="C52" s="235" t="s">
        <v>123</v>
      </c>
      <c r="D52" s="94"/>
      <c r="E52" s="95"/>
      <c r="F52" s="96"/>
      <c r="G52" s="97"/>
      <c r="H52" s="98">
        <f>$E52*$G52</f>
        <v>0</v>
      </c>
      <c r="I52" s="99"/>
      <c r="J52" s="97"/>
      <c r="K52" s="97"/>
      <c r="L52" s="100"/>
      <c r="M52" s="86" t="str">
        <f>IF(I52+Tabela9[[#This Row],[z  innych środków budżetu państwa lub 
UE ¹ ² '[Di'] 
(w zł)]]+K52+L52=H52,"ZGODNA","BŁĄD")</f>
        <v>ZGODNA</v>
      </c>
    </row>
    <row r="53" spans="1:13" s="2" customFormat="1" ht="24" customHeight="1" x14ac:dyDescent="0.25">
      <c r="A53" s="309"/>
      <c r="B53" s="310"/>
      <c r="C53" s="235" t="s">
        <v>124</v>
      </c>
      <c r="D53" s="94"/>
      <c r="E53" s="95"/>
      <c r="F53" s="96"/>
      <c r="G53" s="97"/>
      <c r="H53" s="98">
        <f>$E53*$G53</f>
        <v>0</v>
      </c>
      <c r="I53" s="99"/>
      <c r="J53" s="97"/>
      <c r="K53" s="97"/>
      <c r="L53" s="100"/>
      <c r="M53" s="86" t="str">
        <f>IF(I53+Tabela9[[#This Row],[z  innych środków budżetu państwa lub 
UE ¹ ² '[Di'] 
(w zł)]]+K53+L53=H53,"ZGODNA","BŁĄD")</f>
        <v>ZGODNA</v>
      </c>
    </row>
    <row r="54" spans="1:13" s="2" customFormat="1" ht="24" customHeight="1" x14ac:dyDescent="0.25">
      <c r="A54" s="309"/>
      <c r="B54" s="310"/>
      <c r="C54" s="235" t="s">
        <v>125</v>
      </c>
      <c r="D54" s="94"/>
      <c r="E54" s="95"/>
      <c r="F54" s="96"/>
      <c r="G54" s="97"/>
      <c r="H54" s="98">
        <f>$E54*$G54</f>
        <v>0</v>
      </c>
      <c r="I54" s="99"/>
      <c r="J54" s="97"/>
      <c r="K54" s="97"/>
      <c r="L54" s="100"/>
      <c r="M54" s="86" t="str">
        <f>IF(I54+Tabela9[[#This Row],[z  innych środków budżetu państwa lub 
UE ¹ ² '[Di'] 
(w zł)]]+K54+L54=H54,"ZGODNA","BŁĄD")</f>
        <v>ZGODNA</v>
      </c>
    </row>
    <row r="55" spans="1:13" s="2" customFormat="1" ht="24" customHeight="1" x14ac:dyDescent="0.25">
      <c r="A55" s="309"/>
      <c r="B55" s="310"/>
      <c r="C55" s="235" t="s">
        <v>126</v>
      </c>
      <c r="D55" s="94"/>
      <c r="E55" s="95"/>
      <c r="F55" s="96"/>
      <c r="G55" s="97"/>
      <c r="H55" s="98">
        <f>$E55*$G55</f>
        <v>0</v>
      </c>
      <c r="I55" s="99"/>
      <c r="J55" s="97"/>
      <c r="K55" s="97"/>
      <c r="L55" s="100"/>
      <c r="M55" s="86" t="str">
        <f>IF(I55+Tabela9[[#This Row],[z  innych środków budżetu państwa lub 
UE ¹ ² '[Di'] 
(w zł)]]+K55+L55=H55,"ZGODNA","BŁĄD")</f>
        <v>ZGODNA</v>
      </c>
    </row>
    <row r="56" spans="1:13" s="2" customFormat="1" ht="24" customHeight="1" thickBot="1" x14ac:dyDescent="0.3">
      <c r="A56" s="309"/>
      <c r="B56" s="310"/>
      <c r="C56" s="235" t="s">
        <v>127</v>
      </c>
      <c r="D56" s="94"/>
      <c r="E56" s="95"/>
      <c r="F56" s="96"/>
      <c r="G56" s="97"/>
      <c r="H56" s="98">
        <f t="shared" si="1"/>
        <v>0</v>
      </c>
      <c r="I56" s="99"/>
      <c r="J56" s="97"/>
      <c r="K56" s="97"/>
      <c r="L56" s="101"/>
      <c r="M56" s="86" t="str">
        <f>IF(I56+Tabela9[[#This Row],[z  innych środków budżetu państwa lub 
UE ¹ ² '[Di'] 
(w zł)]]+K56+L56=H56,"ZGODNA","BŁĄD")</f>
        <v>ZGODNA</v>
      </c>
    </row>
    <row r="57" spans="1:13" s="2" customFormat="1" ht="23.25" customHeight="1" thickBot="1" x14ac:dyDescent="0.3">
      <c r="A57" s="311"/>
      <c r="B57" s="312"/>
      <c r="C57" s="102"/>
      <c r="D57" s="103"/>
      <c r="E57" s="104"/>
      <c r="F57" s="105"/>
      <c r="G57" s="106" t="s">
        <v>91</v>
      </c>
      <c r="H57" s="107">
        <f>SUM(Tabela9[Koszt całkowity '[K']
(w zł)])</f>
        <v>0</v>
      </c>
      <c r="I57" s="108">
        <f>SUM(Tabela9[z wnioskowanej dotacji ¹ '[D'] 
(w zł)])</f>
        <v>0</v>
      </c>
      <c r="J57" s="109">
        <f>SUM(Tabela9[z  innych środków budżetu państwa lub 
UE ¹ ² '[Di'] 
(w zł)])</f>
        <v>0</v>
      </c>
      <c r="K57" s="109">
        <f>SUM(Tabela9[z własnych środków finansowych lub innych (zewnętrznych) środków finansowych ³ '[I']
(w zł)])</f>
        <v>0</v>
      </c>
      <c r="L57" s="110">
        <f>SUM(Tabela9[z wkładu osobowego ⁴ '[O']
(w zł)])</f>
        <v>0</v>
      </c>
      <c r="M57" s="111" t="str">
        <f>IF(I57+J57+K57+L57=H57,"ZGODNA","BŁĄD")</f>
        <v>ZGODNA</v>
      </c>
    </row>
    <row r="58" spans="1:13" s="7" customFormat="1" ht="12.6" customHeight="1" thickBot="1" x14ac:dyDescent="0.3">
      <c r="A58" s="112"/>
      <c r="B58" s="113"/>
      <c r="C58" s="114"/>
      <c r="D58" s="114"/>
      <c r="E58" s="113"/>
      <c r="F58" s="114"/>
      <c r="G58" s="115"/>
      <c r="H58" s="115"/>
      <c r="I58" s="115"/>
      <c r="J58" s="115"/>
      <c r="K58" s="115"/>
      <c r="L58" s="116"/>
      <c r="M58" s="117"/>
    </row>
    <row r="59" spans="1:13" s="2" customFormat="1" ht="8.1" customHeight="1" x14ac:dyDescent="0.25">
      <c r="A59" s="118"/>
      <c r="B59" s="113"/>
      <c r="C59" s="113"/>
      <c r="D59" s="113"/>
      <c r="E59" s="113"/>
      <c r="F59" s="113"/>
      <c r="G59" s="113"/>
      <c r="H59" s="113"/>
      <c r="I59" s="113"/>
      <c r="J59" s="113"/>
      <c r="K59" s="113"/>
      <c r="L59" s="119"/>
      <c r="M59" s="120"/>
    </row>
    <row r="60" spans="1:13" s="2" customFormat="1" ht="66.75" customHeight="1" thickBot="1" x14ac:dyDescent="0.3">
      <c r="A60" s="306" t="s">
        <v>180</v>
      </c>
      <c r="B60" s="246"/>
      <c r="C60" s="246"/>
      <c r="D60" s="246"/>
      <c r="E60" s="246"/>
      <c r="F60" s="246"/>
      <c r="G60" s="246"/>
      <c r="H60" s="246"/>
      <c r="I60" s="246"/>
      <c r="J60" s="246"/>
      <c r="K60" s="246"/>
      <c r="L60" s="246"/>
      <c r="M60" s="66"/>
    </row>
    <row r="61" spans="1:13" s="2" customFormat="1" ht="17.25" thickBot="1" x14ac:dyDescent="0.3">
      <c r="A61" s="307" t="s">
        <v>68</v>
      </c>
      <c r="B61" s="308"/>
      <c r="C61" s="67"/>
      <c r="D61" s="68"/>
      <c r="E61" s="69"/>
      <c r="F61" s="70"/>
      <c r="G61" s="70"/>
      <c r="H61" s="71"/>
      <c r="I61" s="258" t="s">
        <v>1</v>
      </c>
      <c r="J61" s="259"/>
      <c r="K61" s="260"/>
      <c r="L61" s="120"/>
      <c r="M61" s="121"/>
    </row>
    <row r="62" spans="1:13" s="2" customFormat="1" ht="129" customHeight="1" thickBot="1" x14ac:dyDescent="0.3">
      <c r="A62" s="309"/>
      <c r="B62" s="310"/>
      <c r="C62" s="73" t="s">
        <v>62</v>
      </c>
      <c r="D62" s="74" t="s">
        <v>141</v>
      </c>
      <c r="E62" s="18" t="s">
        <v>0</v>
      </c>
      <c r="F62" s="18" t="s">
        <v>149</v>
      </c>
      <c r="G62" s="74" t="s">
        <v>143</v>
      </c>
      <c r="H62" s="20" t="s">
        <v>144</v>
      </c>
      <c r="I62" s="21" t="s">
        <v>75</v>
      </c>
      <c r="J62" s="48" t="s">
        <v>150</v>
      </c>
      <c r="K62" s="76" t="s">
        <v>151</v>
      </c>
      <c r="L62" s="122" t="s">
        <v>10</v>
      </c>
      <c r="M62" s="123"/>
    </row>
    <row r="63" spans="1:13" s="2" customFormat="1" ht="23.25" customHeight="1" x14ac:dyDescent="0.25">
      <c r="A63" s="309"/>
      <c r="B63" s="310"/>
      <c r="C63" s="234" t="s">
        <v>69</v>
      </c>
      <c r="D63" s="78"/>
      <c r="E63" s="79"/>
      <c r="F63" s="80"/>
      <c r="G63" s="81"/>
      <c r="H63" s="82">
        <f>$E63*$G63</f>
        <v>0</v>
      </c>
      <c r="I63" s="124"/>
      <c r="J63" s="125"/>
      <c r="K63" s="85"/>
      <c r="L63" s="126" t="str">
        <f t="shared" ref="L63:L68" si="2">IF(J63+K63=H63,"ZGODNA","BŁĄD")</f>
        <v>ZGODNA</v>
      </c>
      <c r="M63" s="127"/>
    </row>
    <row r="64" spans="1:13" s="2" customFormat="1" ht="23.25" customHeight="1" x14ac:dyDescent="0.25">
      <c r="A64" s="309"/>
      <c r="B64" s="310"/>
      <c r="C64" s="235" t="s">
        <v>2</v>
      </c>
      <c r="D64" s="87"/>
      <c r="E64" s="88"/>
      <c r="F64" s="89"/>
      <c r="G64" s="90"/>
      <c r="H64" s="91">
        <f>$E64*$G64</f>
        <v>0</v>
      </c>
      <c r="I64" s="124"/>
      <c r="J64" s="92"/>
      <c r="K64" s="93"/>
      <c r="L64" s="126" t="str">
        <f t="shared" si="2"/>
        <v>ZGODNA</v>
      </c>
      <c r="M64" s="127"/>
    </row>
    <row r="65" spans="1:13" s="2" customFormat="1" ht="23.25" customHeight="1" x14ac:dyDescent="0.25">
      <c r="A65" s="309"/>
      <c r="B65" s="310"/>
      <c r="C65" s="236" t="s">
        <v>3</v>
      </c>
      <c r="D65" s="87"/>
      <c r="E65" s="88"/>
      <c r="F65" s="89"/>
      <c r="G65" s="90"/>
      <c r="H65" s="91">
        <f>$E65*$G65</f>
        <v>0</v>
      </c>
      <c r="I65" s="124"/>
      <c r="J65" s="92"/>
      <c r="K65" s="93"/>
      <c r="L65" s="126" t="str">
        <f t="shared" si="2"/>
        <v>ZGODNA</v>
      </c>
      <c r="M65" s="127"/>
    </row>
    <row r="66" spans="1:13" s="8" customFormat="1" ht="23.25" customHeight="1" x14ac:dyDescent="0.25">
      <c r="A66" s="309"/>
      <c r="B66" s="310"/>
      <c r="C66" s="235" t="s">
        <v>4</v>
      </c>
      <c r="D66" s="87"/>
      <c r="E66" s="88"/>
      <c r="F66" s="89"/>
      <c r="G66" s="90"/>
      <c r="H66" s="91">
        <f>$E66*$G66</f>
        <v>0</v>
      </c>
      <c r="I66" s="124"/>
      <c r="J66" s="92"/>
      <c r="K66" s="93"/>
      <c r="L66" s="126" t="str">
        <f t="shared" si="2"/>
        <v>ZGODNA</v>
      </c>
      <c r="M66" s="127"/>
    </row>
    <row r="67" spans="1:13" s="9" customFormat="1" ht="23.25" customHeight="1" thickBot="1" x14ac:dyDescent="0.3">
      <c r="A67" s="309"/>
      <c r="B67" s="310"/>
      <c r="C67" s="236" t="s">
        <v>5</v>
      </c>
      <c r="D67" s="87"/>
      <c r="E67" s="95"/>
      <c r="F67" s="96"/>
      <c r="G67" s="97"/>
      <c r="H67" s="98">
        <f>$E67*$G67</f>
        <v>0</v>
      </c>
      <c r="I67" s="124"/>
      <c r="J67" s="99"/>
      <c r="K67" s="101"/>
      <c r="L67" s="126" t="str">
        <f t="shared" si="2"/>
        <v>ZGODNA</v>
      </c>
      <c r="M67" s="127"/>
    </row>
    <row r="68" spans="1:13" s="2" customFormat="1" ht="24" customHeight="1" thickBot="1" x14ac:dyDescent="0.3">
      <c r="A68" s="311"/>
      <c r="B68" s="312"/>
      <c r="C68" s="102"/>
      <c r="D68" s="103"/>
      <c r="E68" s="103"/>
      <c r="F68" s="128"/>
      <c r="G68" s="129" t="s">
        <v>70</v>
      </c>
      <c r="H68" s="130">
        <f>SUM(Tabela91213[Koszt całkowity '[K']
(w zł)])</f>
        <v>0</v>
      </c>
      <c r="I68" s="131"/>
      <c r="J68" s="108">
        <f>SUM(Tabela91213[z własnych środków finansowych lub innych (zewnętrznych) środków finansowych 3 '[I']
(w zł)])</f>
        <v>0</v>
      </c>
      <c r="K68" s="110">
        <f>SUM(Tabela91213[z wkładu osobowego 4 '[O']
(w zł)])</f>
        <v>0</v>
      </c>
      <c r="L68" s="132" t="str">
        <f t="shared" si="2"/>
        <v>ZGODNA</v>
      </c>
      <c r="M68" s="127"/>
    </row>
    <row r="69" spans="1:13" s="10" customFormat="1" ht="30.75" customHeight="1" thickBot="1" x14ac:dyDescent="0.3">
      <c r="A69" s="133"/>
      <c r="B69" s="134"/>
      <c r="C69" s="135"/>
      <c r="D69" s="136"/>
      <c r="E69" s="136"/>
      <c r="F69" s="135"/>
      <c r="G69" s="136"/>
      <c r="H69" s="137"/>
      <c r="I69" s="138"/>
      <c r="J69" s="137"/>
      <c r="K69" s="137"/>
      <c r="L69" s="127"/>
      <c r="M69" s="127"/>
    </row>
    <row r="70" spans="1:13" s="11" customFormat="1" ht="19.5" customHeight="1" thickBot="1" x14ac:dyDescent="0.35">
      <c r="A70" s="306"/>
      <c r="B70" s="274"/>
      <c r="C70" s="274"/>
      <c r="D70" s="274"/>
      <c r="E70" s="274"/>
      <c r="F70" s="274"/>
      <c r="G70" s="136"/>
      <c r="H70" s="394" t="s">
        <v>144</v>
      </c>
      <c r="I70" s="258" t="s">
        <v>1</v>
      </c>
      <c r="J70" s="259"/>
      <c r="K70" s="259"/>
      <c r="L70" s="260"/>
      <c r="M70" s="121"/>
    </row>
    <row r="71" spans="1:13" s="11" customFormat="1" ht="99.75" thickBot="1" x14ac:dyDescent="0.35">
      <c r="A71" s="133"/>
      <c r="B71" s="134"/>
      <c r="C71" s="135"/>
      <c r="D71" s="136"/>
      <c r="E71" s="136"/>
      <c r="F71" s="135"/>
      <c r="G71" s="136"/>
      <c r="H71" s="395"/>
      <c r="I71" s="48" t="s">
        <v>145</v>
      </c>
      <c r="J71" s="49" t="s">
        <v>152</v>
      </c>
      <c r="K71" s="75" t="s">
        <v>147</v>
      </c>
      <c r="L71" s="76" t="s">
        <v>153</v>
      </c>
      <c r="M71" s="122" t="s">
        <v>83</v>
      </c>
    </row>
    <row r="72" spans="1:13" s="11" customFormat="1" ht="30.75" customHeight="1" thickBot="1" x14ac:dyDescent="0.35">
      <c r="A72" s="139"/>
      <c r="B72" s="140"/>
      <c r="C72" s="141" t="s">
        <v>92</v>
      </c>
      <c r="D72" s="391" t="s">
        <v>111</v>
      </c>
      <c r="E72" s="392"/>
      <c r="F72" s="392"/>
      <c r="G72" s="393"/>
      <c r="H72" s="142">
        <f>H57+H68</f>
        <v>0</v>
      </c>
      <c r="I72" s="143">
        <f>I57</f>
        <v>0</v>
      </c>
      <c r="J72" s="144">
        <f>J57</f>
        <v>0</v>
      </c>
      <c r="K72" s="145">
        <f>K57+J68</f>
        <v>0</v>
      </c>
      <c r="L72" s="146">
        <f>L57+K68</f>
        <v>0</v>
      </c>
      <c r="M72" s="147" t="str">
        <f>IF(I72+J72+K72+L72=H72,"ZGODNA","BŁĄD")</f>
        <v>ZGODNA</v>
      </c>
    </row>
    <row r="73" spans="1:13" s="6" customFormat="1" ht="5.25" customHeight="1" x14ac:dyDescent="0.25">
      <c r="A73" s="148"/>
      <c r="B73" s="141"/>
      <c r="C73" s="141"/>
      <c r="D73" s="149"/>
      <c r="E73" s="149"/>
      <c r="F73" s="149"/>
      <c r="G73" s="149"/>
      <c r="H73" s="150"/>
      <c r="I73" s="150"/>
      <c r="J73" s="150"/>
      <c r="K73" s="150"/>
      <c r="L73" s="127"/>
      <c r="M73" s="127"/>
    </row>
    <row r="74" spans="1:13" s="10" customFormat="1" ht="33" customHeight="1" x14ac:dyDescent="0.25">
      <c r="A74" s="139"/>
      <c r="B74" s="293" t="s">
        <v>81</v>
      </c>
      <c r="C74" s="389"/>
      <c r="D74" s="389"/>
      <c r="E74" s="389"/>
      <c r="F74" s="389"/>
      <c r="G74" s="389"/>
      <c r="H74" s="389"/>
      <c r="I74" s="389"/>
      <c r="J74" s="389"/>
      <c r="K74" s="389"/>
      <c r="L74" s="390"/>
      <c r="M74" s="151"/>
    </row>
    <row r="75" spans="1:13" s="10" customFormat="1" ht="15" customHeight="1" x14ac:dyDescent="0.25">
      <c r="A75" s="139"/>
      <c r="B75" s="293" t="s">
        <v>86</v>
      </c>
      <c r="C75" s="293"/>
      <c r="D75" s="293"/>
      <c r="E75" s="293"/>
      <c r="F75" s="293"/>
      <c r="G75" s="293"/>
      <c r="H75" s="293"/>
      <c r="I75" s="293"/>
      <c r="J75" s="293"/>
      <c r="K75" s="293"/>
      <c r="L75" s="409"/>
      <c r="M75" s="151"/>
    </row>
    <row r="76" spans="1:13" s="10" customFormat="1" ht="15" customHeight="1" x14ac:dyDescent="0.25">
      <c r="A76" s="139"/>
      <c r="B76" s="293" t="s">
        <v>82</v>
      </c>
      <c r="C76" s="389"/>
      <c r="D76" s="389"/>
      <c r="E76" s="389"/>
      <c r="F76" s="389"/>
      <c r="G76" s="389"/>
      <c r="H76" s="389"/>
      <c r="I76" s="389"/>
      <c r="J76" s="389"/>
      <c r="K76" s="389"/>
      <c r="L76" s="390"/>
      <c r="M76" s="151"/>
    </row>
    <row r="77" spans="1:13" s="10" customFormat="1" ht="15" customHeight="1" x14ac:dyDescent="0.25">
      <c r="A77" s="139"/>
      <c r="B77" s="293" t="s">
        <v>80</v>
      </c>
      <c r="C77" s="389"/>
      <c r="D77" s="389"/>
      <c r="E77" s="389"/>
      <c r="F77" s="389"/>
      <c r="G77" s="389"/>
      <c r="H77" s="389"/>
      <c r="I77" s="389"/>
      <c r="J77" s="389"/>
      <c r="K77" s="389"/>
      <c r="L77" s="390"/>
      <c r="M77" s="151"/>
    </row>
    <row r="78" spans="1:13" s="10" customFormat="1" ht="9.9499999999999993" customHeight="1" thickBot="1" x14ac:dyDescent="0.3">
      <c r="A78" s="102"/>
      <c r="B78" s="152"/>
      <c r="C78" s="153"/>
      <c r="D78" s="153"/>
      <c r="E78" s="153"/>
      <c r="F78" s="153"/>
      <c r="G78" s="153"/>
      <c r="H78" s="153"/>
      <c r="I78" s="153"/>
      <c r="J78" s="153"/>
      <c r="K78" s="153"/>
      <c r="L78" s="154"/>
      <c r="M78" s="154"/>
    </row>
    <row r="79" spans="1:13" s="2" customFormat="1" ht="9.9499999999999993" customHeight="1" thickBot="1" x14ac:dyDescent="0.3">
      <c r="A79" s="155"/>
      <c r="B79" s="155"/>
      <c r="C79" s="155"/>
      <c r="D79" s="155"/>
      <c r="E79" s="155"/>
      <c r="F79" s="155"/>
      <c r="G79" s="155"/>
      <c r="H79" s="155"/>
      <c r="I79" s="155"/>
      <c r="J79" s="155"/>
      <c r="K79" s="155"/>
      <c r="L79" s="156"/>
      <c r="M79" s="156"/>
    </row>
    <row r="80" spans="1:13" s="12" customFormat="1" ht="20.100000000000001" customHeight="1" x14ac:dyDescent="0.25">
      <c r="A80" s="302" t="s">
        <v>56</v>
      </c>
      <c r="B80" s="303"/>
      <c r="C80" s="303"/>
      <c r="D80" s="396" t="s">
        <v>12</v>
      </c>
      <c r="E80" s="438" t="s">
        <v>53</v>
      </c>
      <c r="F80" s="400" t="str">
        <f>IF(F83=0%,"",IF(F83=100%,"","BŁĄD
 zła suma źródeł finansowania"))</f>
        <v/>
      </c>
      <c r="G80" s="237"/>
      <c r="H80" s="416"/>
      <c r="I80" s="325"/>
      <c r="J80" s="238"/>
      <c r="K80" s="238"/>
      <c r="L80" s="325"/>
      <c r="M80" s="157"/>
    </row>
    <row r="81" spans="1:13" s="13" customFormat="1" ht="17.25" thickBot="1" x14ac:dyDescent="0.3">
      <c r="A81" s="304"/>
      <c r="B81" s="305"/>
      <c r="C81" s="305"/>
      <c r="D81" s="397"/>
      <c r="E81" s="439"/>
      <c r="F81" s="401"/>
      <c r="G81" s="158"/>
      <c r="H81" s="159"/>
      <c r="I81" s="326"/>
      <c r="J81" s="159"/>
      <c r="K81" s="159"/>
      <c r="L81" s="326"/>
      <c r="M81" s="160"/>
    </row>
    <row r="82" spans="1:13" s="2" customFormat="1" ht="28.5" customHeight="1" thickBot="1" x14ac:dyDescent="0.3">
      <c r="A82" s="403" t="s">
        <v>102</v>
      </c>
      <c r="B82" s="404"/>
      <c r="C82" s="405"/>
      <c r="D82" s="161">
        <f>D83+D84+D87</f>
        <v>0</v>
      </c>
      <c r="E82" s="162" t="str">
        <f>IF(D82&lt;1,"",D82/D82*100%)</f>
        <v/>
      </c>
      <c r="F82" s="402"/>
      <c r="G82" s="163"/>
      <c r="H82" s="164"/>
      <c r="I82" s="326"/>
      <c r="J82" s="165"/>
      <c r="K82" s="164"/>
      <c r="L82" s="326"/>
      <c r="M82" s="160"/>
    </row>
    <row r="83" spans="1:13" s="2" customFormat="1" ht="28.5" customHeight="1" x14ac:dyDescent="0.25">
      <c r="A83" s="419" t="s">
        <v>84</v>
      </c>
      <c r="B83" s="420"/>
      <c r="C83" s="421"/>
      <c r="D83" s="166"/>
      <c r="E83" s="410" t="str">
        <f>IF((D83+D84)&lt;1,"",IF((D83+D84)&lt;1,"",(D83+D84)/D82*100%))</f>
        <v/>
      </c>
      <c r="F83" s="385">
        <f>SUM(E83,E87)</f>
        <v>0</v>
      </c>
      <c r="G83" s="163"/>
      <c r="H83" s="414"/>
      <c r="I83" s="398"/>
      <c r="J83" s="165"/>
      <c r="K83" s="414"/>
      <c r="L83" s="398"/>
      <c r="M83" s="167"/>
    </row>
    <row r="84" spans="1:13" s="2" customFormat="1" ht="28.5" customHeight="1" thickBot="1" x14ac:dyDescent="0.3">
      <c r="A84" s="376" t="s">
        <v>96</v>
      </c>
      <c r="B84" s="381"/>
      <c r="C84" s="382"/>
      <c r="D84" s="168">
        <f>SUM(D85:D86)</f>
        <v>0</v>
      </c>
      <c r="E84" s="411"/>
      <c r="F84" s="386"/>
      <c r="G84" s="163"/>
      <c r="H84" s="414"/>
      <c r="I84" s="398"/>
      <c r="J84" s="165"/>
      <c r="K84" s="414"/>
      <c r="L84" s="398"/>
      <c r="M84" s="167"/>
    </row>
    <row r="85" spans="1:13" s="2" customFormat="1" ht="28.5" customHeight="1" x14ac:dyDescent="0.25">
      <c r="A85" s="383" t="s">
        <v>13</v>
      </c>
      <c r="B85" s="384"/>
      <c r="C85" s="169"/>
      <c r="D85" s="170"/>
      <c r="E85" s="412" t="str">
        <f>IF(E83="","",IF(E83&lt;=80%,"","BŁĄD
 udział do 80%"))</f>
        <v/>
      </c>
      <c r="F85" s="386"/>
      <c r="G85" s="171"/>
      <c r="H85" s="415"/>
      <c r="I85" s="398"/>
      <c r="J85" s="165"/>
      <c r="K85" s="415"/>
      <c r="L85" s="398"/>
      <c r="M85" s="172"/>
    </row>
    <row r="86" spans="1:13" s="2" customFormat="1" ht="28.5" customHeight="1" thickBot="1" x14ac:dyDescent="0.3">
      <c r="A86" s="383" t="s">
        <v>14</v>
      </c>
      <c r="B86" s="384"/>
      <c r="C86" s="169"/>
      <c r="D86" s="173"/>
      <c r="E86" s="413"/>
      <c r="F86" s="386"/>
      <c r="G86" s="171"/>
      <c r="H86" s="415"/>
      <c r="I86" s="398"/>
      <c r="J86" s="165"/>
      <c r="K86" s="415"/>
      <c r="L86" s="398"/>
      <c r="M86" s="172"/>
    </row>
    <row r="87" spans="1:13" s="2" customFormat="1" ht="28.5" customHeight="1" x14ac:dyDescent="0.25">
      <c r="A87" s="406" t="s">
        <v>103</v>
      </c>
      <c r="B87" s="407"/>
      <c r="C87" s="408"/>
      <c r="D87" s="161">
        <f>SUM(D88:D90)</f>
        <v>0</v>
      </c>
      <c r="E87" s="174" t="str">
        <f>IF(D87&lt;1,"",D87/D82*100%)</f>
        <v/>
      </c>
      <c r="F87" s="387"/>
      <c r="G87" s="163"/>
      <c r="H87" s="164"/>
      <c r="I87" s="399"/>
      <c r="J87" s="165"/>
      <c r="K87" s="164"/>
      <c r="L87" s="399"/>
      <c r="M87" s="175"/>
    </row>
    <row r="88" spans="1:13" s="2" customFormat="1" ht="28.5" customHeight="1" thickBot="1" x14ac:dyDescent="0.3">
      <c r="A88" s="285" t="s">
        <v>175</v>
      </c>
      <c r="B88" s="286"/>
      <c r="C88" s="287"/>
      <c r="D88" s="166"/>
      <c r="E88" s="176" t="str">
        <f>IF(D88="","",D88/D82*100%)</f>
        <v/>
      </c>
      <c r="F88" s="388"/>
      <c r="G88" s="163"/>
      <c r="H88" s="164"/>
      <c r="I88" s="399"/>
      <c r="J88" s="165"/>
      <c r="K88" s="164"/>
      <c r="L88" s="399"/>
      <c r="M88" s="175"/>
    </row>
    <row r="89" spans="1:13" s="2" customFormat="1" ht="28.5" customHeight="1" x14ac:dyDescent="0.25">
      <c r="A89" s="285" t="s">
        <v>11</v>
      </c>
      <c r="B89" s="286"/>
      <c r="C89" s="287"/>
      <c r="D89" s="177"/>
      <c r="E89" s="279"/>
      <c r="F89" s="280"/>
      <c r="G89" s="171"/>
      <c r="H89" s="282"/>
      <c r="I89" s="283"/>
      <c r="J89" s="165"/>
      <c r="K89" s="417"/>
      <c r="L89" s="417"/>
      <c r="M89" s="172"/>
    </row>
    <row r="90" spans="1:13" s="2" customFormat="1" ht="28.5" customHeight="1" thickBot="1" x14ac:dyDescent="0.3">
      <c r="A90" s="288" t="s">
        <v>128</v>
      </c>
      <c r="B90" s="289"/>
      <c r="C90" s="290"/>
      <c r="D90" s="178">
        <f>SUM(D91:D95)</f>
        <v>0</v>
      </c>
      <c r="E90" s="281"/>
      <c r="F90" s="280"/>
      <c r="G90" s="171"/>
      <c r="H90" s="283"/>
      <c r="I90" s="283"/>
      <c r="J90" s="165"/>
      <c r="K90" s="417"/>
      <c r="L90" s="417"/>
      <c r="M90" s="172"/>
    </row>
    <row r="91" spans="1:13" s="2" customFormat="1" ht="28.5" customHeight="1" x14ac:dyDescent="0.25">
      <c r="A91" s="383" t="s">
        <v>13</v>
      </c>
      <c r="B91" s="384"/>
      <c r="C91" s="169"/>
      <c r="D91" s="179"/>
      <c r="E91" s="281"/>
      <c r="F91" s="280"/>
      <c r="G91" s="171"/>
      <c r="H91" s="283"/>
      <c r="I91" s="283"/>
      <c r="J91" s="165"/>
      <c r="K91" s="417"/>
      <c r="L91" s="417"/>
      <c r="M91" s="172"/>
    </row>
    <row r="92" spans="1:13" s="2" customFormat="1" ht="28.5" customHeight="1" x14ac:dyDescent="0.25">
      <c r="A92" s="383" t="s">
        <v>14</v>
      </c>
      <c r="B92" s="384"/>
      <c r="C92" s="169"/>
      <c r="D92" s="177"/>
      <c r="E92" s="281"/>
      <c r="F92" s="280"/>
      <c r="G92" s="171"/>
      <c r="H92" s="283"/>
      <c r="I92" s="283"/>
      <c r="J92" s="165"/>
      <c r="K92" s="417"/>
      <c r="L92" s="417"/>
      <c r="M92" s="172"/>
    </row>
    <row r="93" spans="1:13" s="2" customFormat="1" ht="28.5" customHeight="1" x14ac:dyDescent="0.25">
      <c r="A93" s="383" t="s">
        <v>15</v>
      </c>
      <c r="B93" s="384"/>
      <c r="C93" s="169"/>
      <c r="D93" s="177"/>
      <c r="E93" s="281"/>
      <c r="F93" s="280"/>
      <c r="G93" s="171"/>
      <c r="H93" s="283"/>
      <c r="I93" s="283"/>
      <c r="J93" s="165"/>
      <c r="K93" s="417"/>
      <c r="L93" s="417"/>
      <c r="M93" s="172"/>
    </row>
    <row r="94" spans="1:13" s="2" customFormat="1" ht="28.5" customHeight="1" x14ac:dyDescent="0.25">
      <c r="A94" s="383" t="s">
        <v>16</v>
      </c>
      <c r="B94" s="384"/>
      <c r="C94" s="169"/>
      <c r="D94" s="177"/>
      <c r="E94" s="281"/>
      <c r="F94" s="280"/>
      <c r="G94" s="171"/>
      <c r="H94" s="283"/>
      <c r="I94" s="283"/>
      <c r="J94" s="165"/>
      <c r="K94" s="417"/>
      <c r="L94" s="417"/>
      <c r="M94" s="172"/>
    </row>
    <row r="95" spans="1:13" s="2" customFormat="1" ht="28.5" customHeight="1" thickBot="1" x14ac:dyDescent="0.3">
      <c r="A95" s="294" t="s">
        <v>17</v>
      </c>
      <c r="B95" s="295"/>
      <c r="C95" s="180"/>
      <c r="D95" s="181"/>
      <c r="E95" s="281"/>
      <c r="F95" s="280"/>
      <c r="G95" s="182"/>
      <c r="H95" s="284"/>
      <c r="I95" s="284"/>
      <c r="J95" s="183"/>
      <c r="K95" s="418"/>
      <c r="L95" s="418"/>
      <c r="M95" s="184"/>
    </row>
    <row r="96" spans="1:13" s="2" customFormat="1" ht="33" customHeight="1" thickBot="1" x14ac:dyDescent="0.3">
      <c r="A96" s="444" t="s">
        <v>95</v>
      </c>
      <c r="B96" s="445"/>
      <c r="C96" s="445"/>
      <c r="D96" s="445"/>
      <c r="E96" s="445"/>
      <c r="F96" s="445"/>
      <c r="G96" s="445"/>
      <c r="H96" s="445"/>
      <c r="I96" s="445"/>
      <c r="J96" s="445"/>
      <c r="K96" s="445"/>
      <c r="L96" s="445"/>
      <c r="M96" s="185"/>
    </row>
    <row r="97" spans="1:13" s="2" customFormat="1" ht="9.9499999999999993" customHeight="1" thickBot="1" x14ac:dyDescent="0.3">
      <c r="A97" s="155"/>
      <c r="B97" s="155"/>
      <c r="C97" s="155"/>
      <c r="D97" s="155"/>
      <c r="E97" s="155"/>
      <c r="F97" s="155"/>
      <c r="G97" s="155"/>
      <c r="H97" s="155"/>
      <c r="I97" s="155"/>
      <c r="J97" s="155"/>
      <c r="K97" s="155"/>
      <c r="L97" s="156"/>
      <c r="M97" s="156"/>
    </row>
    <row r="98" spans="1:13" s="2" customFormat="1" ht="20.100000000000001" customHeight="1" x14ac:dyDescent="0.25">
      <c r="A98" s="255" t="s">
        <v>72</v>
      </c>
      <c r="B98" s="256"/>
      <c r="C98" s="256"/>
      <c r="D98" s="256"/>
      <c r="E98" s="256"/>
      <c r="F98" s="256"/>
      <c r="G98" s="256"/>
      <c r="H98" s="256"/>
      <c r="I98" s="256"/>
      <c r="J98" s="256"/>
      <c r="K98" s="256"/>
      <c r="L98" s="256"/>
      <c r="M98" s="257"/>
    </row>
    <row r="99" spans="1:13" s="2" customFormat="1" ht="51.75" customHeight="1" x14ac:dyDescent="0.25">
      <c r="A99" s="440" t="s">
        <v>177</v>
      </c>
      <c r="B99" s="441"/>
      <c r="C99" s="441"/>
      <c r="D99" s="441"/>
      <c r="E99" s="441"/>
      <c r="F99" s="441"/>
      <c r="G99" s="441"/>
      <c r="H99" s="441"/>
      <c r="I99" s="441"/>
      <c r="J99" s="441"/>
      <c r="K99" s="441"/>
      <c r="L99" s="441"/>
      <c r="M99" s="442"/>
    </row>
    <row r="100" spans="1:13" s="3" customFormat="1" ht="39.950000000000003" customHeight="1" x14ac:dyDescent="0.25">
      <c r="A100" s="292" t="s">
        <v>154</v>
      </c>
      <c r="B100" s="246"/>
      <c r="C100" s="246"/>
      <c r="D100" s="246"/>
      <c r="E100" s="246"/>
      <c r="F100" s="246"/>
      <c r="G100" s="186"/>
      <c r="H100" s="246" t="s">
        <v>183</v>
      </c>
      <c r="I100" s="246"/>
      <c r="J100" s="246"/>
      <c r="K100" s="246"/>
      <c r="L100" s="246"/>
      <c r="M100" s="187"/>
    </row>
    <row r="101" spans="1:13" s="3" customFormat="1" ht="39.950000000000003" customHeight="1" x14ac:dyDescent="0.25">
      <c r="A101" s="292"/>
      <c r="B101" s="246"/>
      <c r="C101" s="246"/>
      <c r="D101" s="246"/>
      <c r="E101" s="246"/>
      <c r="F101" s="246"/>
      <c r="G101" s="186"/>
      <c r="H101" s="246"/>
      <c r="I101" s="246"/>
      <c r="J101" s="246"/>
      <c r="K101" s="246"/>
      <c r="L101" s="246"/>
      <c r="M101" s="187"/>
    </row>
    <row r="102" spans="1:13" s="3" customFormat="1" ht="39.950000000000003" customHeight="1" x14ac:dyDescent="0.25">
      <c r="A102" s="292"/>
      <c r="B102" s="246"/>
      <c r="C102" s="246"/>
      <c r="D102" s="246"/>
      <c r="E102" s="246"/>
      <c r="F102" s="246"/>
      <c r="G102" s="186"/>
      <c r="H102" s="246"/>
      <c r="I102" s="246"/>
      <c r="J102" s="246"/>
      <c r="K102" s="246"/>
      <c r="L102" s="246"/>
      <c r="M102" s="187"/>
    </row>
    <row r="103" spans="1:13" s="3" customFormat="1" ht="44.25" customHeight="1" x14ac:dyDescent="0.25">
      <c r="A103" s="292"/>
      <c r="B103" s="246"/>
      <c r="C103" s="246"/>
      <c r="D103" s="246"/>
      <c r="E103" s="246"/>
      <c r="F103" s="246"/>
      <c r="G103" s="186"/>
      <c r="H103" s="293" t="s">
        <v>182</v>
      </c>
      <c r="I103" s="293"/>
      <c r="J103" s="293"/>
      <c r="K103" s="293"/>
      <c r="L103" s="293"/>
      <c r="M103" s="188"/>
    </row>
    <row r="104" spans="1:13" s="3" customFormat="1" ht="30.75" customHeight="1" x14ac:dyDescent="0.25">
      <c r="A104" s="292" t="s">
        <v>155</v>
      </c>
      <c r="B104" s="246"/>
      <c r="C104" s="246"/>
      <c r="D104" s="246"/>
      <c r="E104" s="246"/>
      <c r="F104" s="246"/>
      <c r="G104" s="186"/>
      <c r="H104" s="293"/>
      <c r="I104" s="293"/>
      <c r="J104" s="293"/>
      <c r="K104" s="293"/>
      <c r="L104" s="293"/>
      <c r="M104" s="188"/>
    </row>
    <row r="105" spans="1:13" s="3" customFormat="1" ht="39.950000000000003" customHeight="1" x14ac:dyDescent="0.25">
      <c r="A105" s="292"/>
      <c r="B105" s="246"/>
      <c r="C105" s="246"/>
      <c r="D105" s="246"/>
      <c r="E105" s="246"/>
      <c r="F105" s="246"/>
      <c r="G105" s="186"/>
      <c r="H105" s="246" t="s">
        <v>156</v>
      </c>
      <c r="I105" s="291"/>
      <c r="J105" s="291"/>
      <c r="K105" s="291"/>
      <c r="L105" s="291"/>
      <c r="M105" s="188"/>
    </row>
    <row r="106" spans="1:13" s="3" customFormat="1" ht="39.950000000000003" customHeight="1" x14ac:dyDescent="0.25">
      <c r="A106" s="292"/>
      <c r="B106" s="246"/>
      <c r="C106" s="246"/>
      <c r="D106" s="246"/>
      <c r="E106" s="246"/>
      <c r="F106" s="246"/>
      <c r="G106" s="186"/>
      <c r="H106" s="246" t="s">
        <v>181</v>
      </c>
      <c r="I106" s="246"/>
      <c r="J106" s="246"/>
      <c r="K106" s="246"/>
      <c r="L106" s="246"/>
      <c r="M106" s="247"/>
    </row>
    <row r="107" spans="1:13" s="3" customFormat="1" ht="33.6" customHeight="1" x14ac:dyDescent="0.25">
      <c r="A107" s="292" t="s">
        <v>176</v>
      </c>
      <c r="B107" s="246"/>
      <c r="C107" s="246"/>
      <c r="D107" s="246"/>
      <c r="E107" s="246"/>
      <c r="F107" s="246"/>
      <c r="G107" s="186"/>
      <c r="H107" s="246"/>
      <c r="I107" s="246"/>
      <c r="J107" s="246"/>
      <c r="K107" s="246"/>
      <c r="L107" s="246"/>
      <c r="M107" s="247"/>
    </row>
    <row r="108" spans="1:13" s="3" customFormat="1" ht="57.75" customHeight="1" x14ac:dyDescent="0.25">
      <c r="A108" s="292"/>
      <c r="B108" s="246"/>
      <c r="C108" s="246"/>
      <c r="D108" s="246"/>
      <c r="E108" s="246"/>
      <c r="F108" s="246"/>
      <c r="G108" s="186"/>
      <c r="H108" s="246"/>
      <c r="I108" s="246"/>
      <c r="J108" s="246"/>
      <c r="K108" s="246"/>
      <c r="L108" s="246"/>
      <c r="M108" s="247"/>
    </row>
    <row r="109" spans="1:13" s="3" customFormat="1" ht="12.75" customHeight="1" x14ac:dyDescent="0.25">
      <c r="A109" s="292"/>
      <c r="B109" s="246"/>
      <c r="C109" s="246"/>
      <c r="D109" s="246"/>
      <c r="E109" s="246"/>
      <c r="F109" s="246"/>
      <c r="G109" s="189"/>
      <c r="H109" s="246"/>
      <c r="I109" s="246"/>
      <c r="J109" s="246"/>
      <c r="K109" s="246"/>
      <c r="L109" s="246"/>
      <c r="M109" s="247"/>
    </row>
    <row r="110" spans="1:13" s="3" customFormat="1" ht="60.75" customHeight="1" x14ac:dyDescent="0.25">
      <c r="A110" s="292" t="s">
        <v>178</v>
      </c>
      <c r="B110" s="246"/>
      <c r="C110" s="246"/>
      <c r="D110" s="246"/>
      <c r="E110" s="246"/>
      <c r="F110" s="246"/>
      <c r="G110" s="189"/>
      <c r="H110" s="246"/>
      <c r="I110" s="246"/>
      <c r="J110" s="246"/>
      <c r="K110" s="246"/>
      <c r="L110" s="246"/>
      <c r="M110" s="247"/>
    </row>
    <row r="111" spans="1:13" s="3" customFormat="1" ht="46.5" customHeight="1" x14ac:dyDescent="0.25">
      <c r="A111" s="292" t="s">
        <v>157</v>
      </c>
      <c r="B111" s="291"/>
      <c r="C111" s="291"/>
      <c r="D111" s="291"/>
      <c r="E111" s="291"/>
      <c r="F111" s="291"/>
      <c r="G111" s="189"/>
      <c r="H111" s="246"/>
      <c r="I111" s="246"/>
      <c r="J111" s="246"/>
      <c r="K111" s="246"/>
      <c r="L111" s="246"/>
      <c r="M111" s="247"/>
    </row>
    <row r="112" spans="1:13" s="2" customFormat="1" ht="9.9499999999999993" customHeight="1" thickBot="1" x14ac:dyDescent="0.3">
      <c r="A112" s="155"/>
      <c r="B112" s="155"/>
      <c r="C112" s="155"/>
      <c r="D112" s="155"/>
      <c r="E112" s="155"/>
      <c r="F112" s="155"/>
      <c r="G112" s="155"/>
      <c r="H112" s="155"/>
      <c r="I112" s="155"/>
      <c r="J112" s="155"/>
      <c r="K112" s="155"/>
      <c r="L112" s="156"/>
      <c r="M112" s="156"/>
    </row>
    <row r="113" spans="1:13" s="2" customFormat="1" ht="40.5" customHeight="1" thickBot="1" x14ac:dyDescent="0.3">
      <c r="A113" s="255" t="s">
        <v>165</v>
      </c>
      <c r="B113" s="256"/>
      <c r="C113" s="256"/>
      <c r="D113" s="256"/>
      <c r="E113" s="256"/>
      <c r="F113" s="256"/>
      <c r="G113" s="256"/>
      <c r="H113" s="256"/>
      <c r="I113" s="256"/>
      <c r="J113" s="256"/>
      <c r="K113" s="256"/>
      <c r="L113" s="256"/>
      <c r="M113" s="257"/>
    </row>
    <row r="114" spans="1:13" s="2" customFormat="1" ht="30.75" customHeight="1" thickBot="1" x14ac:dyDescent="0.3">
      <c r="A114" s="446" t="s">
        <v>158</v>
      </c>
      <c r="B114" s="447"/>
      <c r="C114" s="447"/>
      <c r="D114" s="447"/>
      <c r="E114" s="447"/>
      <c r="F114" s="447"/>
      <c r="G114" s="447"/>
      <c r="H114" s="190"/>
      <c r="I114" s="191" t="s">
        <v>76</v>
      </c>
      <c r="J114" s="192"/>
      <c r="K114" s="193" t="s">
        <v>77</v>
      </c>
      <c r="L114" s="452" t="s">
        <v>36</v>
      </c>
      <c r="M114" s="453"/>
    </row>
    <row r="115" spans="1:13" s="2" customFormat="1" ht="30.75" customHeight="1" thickBot="1" x14ac:dyDescent="0.3">
      <c r="A115" s="448" t="s">
        <v>159</v>
      </c>
      <c r="B115" s="449"/>
      <c r="C115" s="449"/>
      <c r="D115" s="449"/>
      <c r="E115" s="449"/>
      <c r="F115" s="449"/>
      <c r="G115" s="449"/>
      <c r="H115" s="194"/>
      <c r="I115" s="195" t="s">
        <v>76</v>
      </c>
      <c r="J115" s="192"/>
      <c r="K115" s="196" t="s">
        <v>77</v>
      </c>
      <c r="L115" s="197" t="s">
        <v>37</v>
      </c>
      <c r="M115" s="198"/>
    </row>
    <row r="116" spans="1:13" s="2" customFormat="1" ht="30.75" customHeight="1" thickBot="1" x14ac:dyDescent="0.3">
      <c r="A116" s="448" t="s">
        <v>160</v>
      </c>
      <c r="B116" s="449"/>
      <c r="C116" s="449"/>
      <c r="D116" s="449"/>
      <c r="E116" s="449"/>
      <c r="F116" s="449"/>
      <c r="G116" s="449"/>
      <c r="H116" s="199"/>
      <c r="I116" s="195" t="s">
        <v>76</v>
      </c>
      <c r="J116" s="192"/>
      <c r="K116" s="196" t="s">
        <v>77</v>
      </c>
      <c r="L116" s="197" t="s">
        <v>38</v>
      </c>
      <c r="M116" s="198"/>
    </row>
    <row r="117" spans="1:13" s="2" customFormat="1" ht="30.75" customHeight="1" thickBot="1" x14ac:dyDescent="0.3">
      <c r="A117" s="448" t="s">
        <v>161</v>
      </c>
      <c r="B117" s="449"/>
      <c r="C117" s="449"/>
      <c r="D117" s="449"/>
      <c r="E117" s="449"/>
      <c r="F117" s="449"/>
      <c r="G117" s="449"/>
      <c r="H117" s="194"/>
      <c r="I117" s="195" t="s">
        <v>76</v>
      </c>
      <c r="J117" s="192"/>
      <c r="K117" s="196" t="s">
        <v>77</v>
      </c>
      <c r="L117" s="197" t="s">
        <v>38</v>
      </c>
      <c r="M117" s="198"/>
    </row>
    <row r="118" spans="1:13" s="2" customFormat="1" ht="35.25" customHeight="1" thickBot="1" x14ac:dyDescent="0.3">
      <c r="A118" s="450" t="s">
        <v>184</v>
      </c>
      <c r="B118" s="451"/>
      <c r="C118" s="451"/>
      <c r="D118" s="451"/>
      <c r="E118" s="451"/>
      <c r="F118" s="451"/>
      <c r="G118" s="451"/>
      <c r="H118" s="194"/>
      <c r="I118" s="195" t="s">
        <v>76</v>
      </c>
      <c r="J118" s="192"/>
      <c r="K118" s="196" t="s">
        <v>77</v>
      </c>
      <c r="L118" s="197" t="s">
        <v>38</v>
      </c>
      <c r="M118" s="198"/>
    </row>
    <row r="119" spans="1:13" s="2" customFormat="1" ht="31.5" customHeight="1" x14ac:dyDescent="0.25">
      <c r="A119" s="248" t="s">
        <v>32</v>
      </c>
      <c r="B119" s="249"/>
      <c r="C119" s="249"/>
      <c r="D119" s="249"/>
      <c r="E119" s="249"/>
      <c r="F119" s="249"/>
      <c r="G119" s="249"/>
      <c r="H119" s="250"/>
      <c r="I119" s="249"/>
      <c r="J119" s="250"/>
      <c r="K119" s="249"/>
      <c r="L119" s="249"/>
      <c r="M119" s="251"/>
    </row>
    <row r="120" spans="1:13" s="2" customFormat="1" ht="31.5" customHeight="1" x14ac:dyDescent="0.25">
      <c r="A120" s="248" t="s">
        <v>33</v>
      </c>
      <c r="B120" s="249"/>
      <c r="C120" s="249"/>
      <c r="D120" s="249"/>
      <c r="E120" s="249"/>
      <c r="F120" s="249"/>
      <c r="G120" s="249"/>
      <c r="H120" s="249"/>
      <c r="I120" s="249"/>
      <c r="J120" s="249"/>
      <c r="K120" s="249"/>
      <c r="L120" s="249"/>
      <c r="M120" s="251"/>
    </row>
    <row r="121" spans="1:13" s="2" customFormat="1" ht="31.5" customHeight="1" x14ac:dyDescent="0.25">
      <c r="A121" s="248" t="s">
        <v>34</v>
      </c>
      <c r="B121" s="249"/>
      <c r="C121" s="249"/>
      <c r="D121" s="249"/>
      <c r="E121" s="249"/>
      <c r="F121" s="249"/>
      <c r="G121" s="249"/>
      <c r="H121" s="249"/>
      <c r="I121" s="249"/>
      <c r="J121" s="249"/>
      <c r="K121" s="249"/>
      <c r="L121" s="249"/>
      <c r="M121" s="251"/>
    </row>
    <row r="122" spans="1:13" s="2" customFormat="1" ht="31.5" customHeight="1" thickBot="1" x14ac:dyDescent="0.3">
      <c r="A122" s="252" t="s">
        <v>35</v>
      </c>
      <c r="B122" s="253"/>
      <c r="C122" s="253"/>
      <c r="D122" s="253"/>
      <c r="E122" s="253"/>
      <c r="F122" s="253"/>
      <c r="G122" s="253"/>
      <c r="H122" s="253"/>
      <c r="I122" s="253"/>
      <c r="J122" s="253"/>
      <c r="K122" s="253"/>
      <c r="L122" s="253"/>
      <c r="M122" s="254"/>
    </row>
    <row r="123" spans="1:13" s="2" customFormat="1" ht="9.9499999999999993" customHeight="1" thickBot="1" x14ac:dyDescent="0.3">
      <c r="A123" s="155"/>
      <c r="B123" s="155"/>
      <c r="C123" s="155"/>
      <c r="D123" s="155"/>
      <c r="E123" s="155"/>
      <c r="F123" s="155"/>
      <c r="G123" s="155"/>
      <c r="H123" s="155"/>
      <c r="I123" s="155"/>
      <c r="J123" s="155"/>
      <c r="K123" s="155"/>
      <c r="L123" s="156"/>
      <c r="M123" s="156"/>
    </row>
    <row r="124" spans="1:13" s="2" customFormat="1" ht="27.75" customHeight="1" thickBot="1" x14ac:dyDescent="0.3">
      <c r="A124" s="255" t="s">
        <v>73</v>
      </c>
      <c r="B124" s="256"/>
      <c r="C124" s="256"/>
      <c r="D124" s="256"/>
      <c r="E124" s="256"/>
      <c r="F124" s="256"/>
      <c r="G124" s="256"/>
      <c r="H124" s="256"/>
      <c r="I124" s="256"/>
      <c r="J124" s="256"/>
      <c r="K124" s="256"/>
      <c r="L124" s="256"/>
      <c r="M124" s="257"/>
    </row>
    <row r="125" spans="1:13" s="14" customFormat="1" ht="40.5" customHeight="1" thickBot="1" x14ac:dyDescent="0.3">
      <c r="A125" s="200"/>
      <c r="B125" s="270" t="s">
        <v>162</v>
      </c>
      <c r="C125" s="270"/>
      <c r="D125" s="270"/>
      <c r="E125" s="270"/>
      <c r="F125" s="270"/>
      <c r="G125" s="270"/>
      <c r="H125" s="270"/>
      <c r="I125" s="270"/>
      <c r="J125" s="270"/>
      <c r="K125" s="270"/>
      <c r="L125" s="270"/>
      <c r="M125" s="271"/>
    </row>
    <row r="126" spans="1:13" s="15" customFormat="1" ht="19.5" customHeight="1" thickBot="1" x14ac:dyDescent="0.3">
      <c r="A126" s="201"/>
      <c r="B126" s="202"/>
      <c r="C126" s="243" t="s">
        <v>74</v>
      </c>
      <c r="D126" s="243"/>
      <c r="E126" s="243"/>
      <c r="F126" s="243"/>
      <c r="G126" s="243"/>
      <c r="H126" s="243"/>
      <c r="I126" s="243"/>
      <c r="J126" s="203"/>
      <c r="K126" s="203"/>
      <c r="L126" s="203"/>
      <c r="M126" s="204"/>
    </row>
    <row r="127" spans="1:13" s="15" customFormat="1" ht="33.75" customHeight="1" thickBot="1" x14ac:dyDescent="0.3">
      <c r="A127" s="201"/>
      <c r="B127" s="205" t="s">
        <v>41</v>
      </c>
      <c r="C127" s="244"/>
      <c r="D127" s="244"/>
      <c r="E127" s="244"/>
      <c r="F127" s="244"/>
      <c r="G127" s="244"/>
      <c r="H127" s="244"/>
      <c r="I127" s="244"/>
      <c r="J127" s="206"/>
      <c r="K127" s="207" t="s">
        <v>76</v>
      </c>
      <c r="L127" s="208"/>
      <c r="M127" s="209" t="s">
        <v>77</v>
      </c>
    </row>
    <row r="128" spans="1:13" s="15" customFormat="1" ht="7.5" customHeight="1" thickBot="1" x14ac:dyDescent="0.3">
      <c r="A128" s="201"/>
      <c r="B128" s="210"/>
      <c r="C128" s="211"/>
      <c r="D128" s="212"/>
      <c r="E128" s="213"/>
      <c r="F128" s="214"/>
      <c r="G128" s="214"/>
      <c r="H128" s="214"/>
      <c r="I128" s="213"/>
      <c r="J128" s="214"/>
      <c r="K128" s="214"/>
      <c r="L128" s="214"/>
      <c r="M128" s="215"/>
    </row>
    <row r="129" spans="1:13" s="15" customFormat="1" ht="15.75" customHeight="1" thickBot="1" x14ac:dyDescent="0.3">
      <c r="A129" s="201"/>
      <c r="B129" s="202"/>
      <c r="C129" s="245" t="s">
        <v>105</v>
      </c>
      <c r="D129" s="245"/>
      <c r="E129" s="245"/>
      <c r="F129" s="245"/>
      <c r="G129" s="245"/>
      <c r="H129" s="245"/>
      <c r="I129" s="245"/>
      <c r="J129" s="203"/>
      <c r="K129" s="203"/>
      <c r="L129" s="203"/>
      <c r="M129" s="204"/>
    </row>
    <row r="130" spans="1:13" s="15" customFormat="1" ht="27" customHeight="1" thickBot="1" x14ac:dyDescent="0.3">
      <c r="A130" s="201"/>
      <c r="B130" s="205" t="s">
        <v>42</v>
      </c>
      <c r="C130" s="246"/>
      <c r="D130" s="246"/>
      <c r="E130" s="246"/>
      <c r="F130" s="246"/>
      <c r="G130" s="246"/>
      <c r="H130" s="246"/>
      <c r="I130" s="246"/>
      <c r="J130" s="206"/>
      <c r="K130" s="207" t="s">
        <v>76</v>
      </c>
      <c r="L130" s="208"/>
      <c r="M130" s="209" t="s">
        <v>77</v>
      </c>
    </row>
    <row r="131" spans="1:13" s="15" customFormat="1" ht="7.5" customHeight="1" thickBot="1" x14ac:dyDescent="0.3">
      <c r="A131" s="201"/>
      <c r="B131" s="205"/>
      <c r="C131" s="186"/>
      <c r="D131" s="216"/>
      <c r="E131" s="189"/>
      <c r="F131" s="217"/>
      <c r="G131" s="217"/>
      <c r="H131" s="217"/>
      <c r="I131" s="189"/>
      <c r="J131" s="217"/>
      <c r="K131" s="217"/>
      <c r="L131" s="217"/>
      <c r="M131" s="66"/>
    </row>
    <row r="132" spans="1:13" s="15" customFormat="1" ht="12" customHeight="1" thickBot="1" x14ac:dyDescent="0.3">
      <c r="A132" s="201"/>
      <c r="B132" s="202"/>
      <c r="C132" s="245" t="s">
        <v>106</v>
      </c>
      <c r="D132" s="245"/>
      <c r="E132" s="245"/>
      <c r="F132" s="245"/>
      <c r="G132" s="245"/>
      <c r="H132" s="245"/>
      <c r="I132" s="245"/>
      <c r="J132" s="203"/>
      <c r="K132" s="203"/>
      <c r="L132" s="203"/>
      <c r="M132" s="204"/>
    </row>
    <row r="133" spans="1:13" s="15" customFormat="1" ht="27.75" customHeight="1" thickBot="1" x14ac:dyDescent="0.3">
      <c r="A133" s="201"/>
      <c r="B133" s="205" t="s">
        <v>43</v>
      </c>
      <c r="C133" s="246"/>
      <c r="D133" s="246"/>
      <c r="E133" s="246"/>
      <c r="F133" s="246"/>
      <c r="G133" s="246"/>
      <c r="H133" s="246"/>
      <c r="I133" s="246"/>
      <c r="J133" s="206"/>
      <c r="K133" s="207" t="s">
        <v>76</v>
      </c>
      <c r="L133" s="208"/>
      <c r="M133" s="209" t="s">
        <v>77</v>
      </c>
    </row>
    <row r="134" spans="1:13" s="15" customFormat="1" ht="6.75" customHeight="1" thickBot="1" x14ac:dyDescent="0.3">
      <c r="A134" s="201"/>
      <c r="B134" s="210"/>
      <c r="C134" s="211"/>
      <c r="D134" s="212"/>
      <c r="E134" s="213"/>
      <c r="F134" s="214"/>
      <c r="G134" s="214"/>
      <c r="H134" s="214"/>
      <c r="I134" s="213"/>
      <c r="J134" s="214"/>
      <c r="K134" s="214"/>
      <c r="L134" s="214"/>
      <c r="M134" s="215"/>
    </row>
    <row r="135" spans="1:13" s="15" customFormat="1" ht="11.25" customHeight="1" thickBot="1" x14ac:dyDescent="0.3">
      <c r="A135" s="201"/>
      <c r="B135" s="202"/>
      <c r="C135" s="245" t="s">
        <v>40</v>
      </c>
      <c r="D135" s="245"/>
      <c r="E135" s="245"/>
      <c r="F135" s="245"/>
      <c r="G135" s="245"/>
      <c r="H135" s="245"/>
      <c r="I135" s="245"/>
      <c r="J135" s="203"/>
      <c r="K135" s="203"/>
      <c r="L135" s="203"/>
      <c r="M135" s="204"/>
    </row>
    <row r="136" spans="1:13" s="15" customFormat="1" ht="27.75" customHeight="1" thickBot="1" x14ac:dyDescent="0.3">
      <c r="A136" s="201"/>
      <c r="B136" s="205" t="s">
        <v>44</v>
      </c>
      <c r="C136" s="246"/>
      <c r="D136" s="246"/>
      <c r="E136" s="246"/>
      <c r="F136" s="246"/>
      <c r="G136" s="246"/>
      <c r="H136" s="246"/>
      <c r="I136" s="246"/>
      <c r="J136" s="206"/>
      <c r="K136" s="207" t="s">
        <v>76</v>
      </c>
      <c r="L136" s="208"/>
      <c r="M136" s="209" t="s">
        <v>77</v>
      </c>
    </row>
    <row r="137" spans="1:13" s="15" customFormat="1" ht="8.25" customHeight="1" thickBot="1" x14ac:dyDescent="0.3">
      <c r="A137" s="201"/>
      <c r="B137" s="210"/>
      <c r="C137" s="211"/>
      <c r="D137" s="212"/>
      <c r="E137" s="213"/>
      <c r="F137" s="214"/>
      <c r="G137" s="214"/>
      <c r="H137" s="214"/>
      <c r="I137" s="213"/>
      <c r="J137" s="214"/>
      <c r="K137" s="214"/>
      <c r="L137" s="214"/>
      <c r="M137" s="215"/>
    </row>
    <row r="138" spans="1:13" s="15" customFormat="1" ht="7.5" customHeight="1" thickBot="1" x14ac:dyDescent="0.3">
      <c r="A138" s="201"/>
      <c r="B138" s="202"/>
      <c r="C138" s="245" t="s">
        <v>107</v>
      </c>
      <c r="D138" s="245"/>
      <c r="E138" s="245"/>
      <c r="F138" s="245"/>
      <c r="G138" s="245"/>
      <c r="H138" s="245"/>
      <c r="I138" s="245"/>
      <c r="J138" s="203"/>
      <c r="K138" s="203"/>
      <c r="L138" s="203"/>
      <c r="M138" s="204"/>
    </row>
    <row r="139" spans="1:13" s="15" customFormat="1" ht="28.5" customHeight="1" thickBot="1" x14ac:dyDescent="0.3">
      <c r="A139" s="201"/>
      <c r="B139" s="205" t="s">
        <v>45</v>
      </c>
      <c r="C139" s="246"/>
      <c r="D139" s="246"/>
      <c r="E139" s="246"/>
      <c r="F139" s="246"/>
      <c r="G139" s="246"/>
      <c r="H139" s="246"/>
      <c r="I139" s="246"/>
      <c r="J139" s="206"/>
      <c r="K139" s="207" t="s">
        <v>76</v>
      </c>
      <c r="L139" s="208"/>
      <c r="M139" s="209" t="s">
        <v>77</v>
      </c>
    </row>
    <row r="140" spans="1:13" s="15" customFormat="1" ht="6" customHeight="1" thickBot="1" x14ac:dyDescent="0.3">
      <c r="A140" s="201"/>
      <c r="B140" s="210"/>
      <c r="C140" s="211"/>
      <c r="D140" s="212"/>
      <c r="E140" s="213"/>
      <c r="F140" s="214"/>
      <c r="G140" s="214"/>
      <c r="H140" s="214"/>
      <c r="I140" s="213"/>
      <c r="J140" s="214"/>
      <c r="K140" s="214"/>
      <c r="L140" s="214"/>
      <c r="M140" s="215"/>
    </row>
    <row r="141" spans="1:13" s="15" customFormat="1" ht="15.75" customHeight="1" thickBot="1" x14ac:dyDescent="0.3">
      <c r="A141" s="201"/>
      <c r="B141" s="205"/>
      <c r="C141" s="243" t="s">
        <v>163</v>
      </c>
      <c r="D141" s="243"/>
      <c r="E141" s="243"/>
      <c r="F141" s="243"/>
      <c r="G141" s="243"/>
      <c r="H141" s="243"/>
      <c r="I141" s="243"/>
      <c r="J141" s="186"/>
      <c r="K141" s="186"/>
      <c r="L141" s="186"/>
      <c r="M141" s="187"/>
    </row>
    <row r="142" spans="1:13" s="15" customFormat="1" ht="36.75" customHeight="1" thickBot="1" x14ac:dyDescent="0.3">
      <c r="A142" s="201"/>
      <c r="B142" s="205" t="s">
        <v>46</v>
      </c>
      <c r="C142" s="244"/>
      <c r="D142" s="244"/>
      <c r="E142" s="244"/>
      <c r="F142" s="244"/>
      <c r="G142" s="244"/>
      <c r="H142" s="244"/>
      <c r="I142" s="244"/>
      <c r="J142" s="206"/>
      <c r="K142" s="207" t="s">
        <v>76</v>
      </c>
      <c r="L142" s="208"/>
      <c r="M142" s="209" t="s">
        <v>77</v>
      </c>
    </row>
    <row r="143" spans="1:13" s="15" customFormat="1" ht="6" customHeight="1" thickBot="1" x14ac:dyDescent="0.3">
      <c r="A143" s="201"/>
      <c r="B143" s="205"/>
      <c r="C143" s="186"/>
      <c r="D143" s="216"/>
      <c r="E143" s="189"/>
      <c r="F143" s="217"/>
      <c r="G143" s="217"/>
      <c r="H143" s="217"/>
      <c r="I143" s="189"/>
      <c r="J143" s="217"/>
      <c r="K143" s="217"/>
      <c r="L143" s="217"/>
      <c r="M143" s="66"/>
    </row>
    <row r="144" spans="1:13" s="15" customFormat="1" ht="15" customHeight="1" thickBot="1" x14ac:dyDescent="0.3">
      <c r="A144" s="201"/>
      <c r="B144" s="202"/>
      <c r="C144" s="245" t="s">
        <v>88</v>
      </c>
      <c r="D144" s="245"/>
      <c r="E144" s="245"/>
      <c r="F144" s="245"/>
      <c r="G144" s="245"/>
      <c r="H144" s="203"/>
      <c r="I144" s="203"/>
      <c r="J144" s="203"/>
      <c r="K144" s="203"/>
      <c r="L144" s="203"/>
      <c r="M144" s="204"/>
    </row>
    <row r="145" spans="1:13" s="15" customFormat="1" ht="36" customHeight="1" thickBot="1" x14ac:dyDescent="0.3">
      <c r="A145" s="201"/>
      <c r="B145" s="205" t="s">
        <v>47</v>
      </c>
      <c r="C145" s="246"/>
      <c r="D145" s="246"/>
      <c r="E145" s="246"/>
      <c r="F145" s="246"/>
      <c r="G145" s="246"/>
      <c r="H145" s="206"/>
      <c r="I145" s="207" t="s">
        <v>78</v>
      </c>
      <c r="J145" s="206"/>
      <c r="K145" s="207" t="s">
        <v>76</v>
      </c>
      <c r="L145" s="208"/>
      <c r="M145" s="209" t="s">
        <v>77</v>
      </c>
    </row>
    <row r="146" spans="1:13" s="15" customFormat="1" ht="6.75" customHeight="1" thickBot="1" x14ac:dyDescent="0.3">
      <c r="A146" s="201"/>
      <c r="B146" s="210"/>
      <c r="C146" s="211"/>
      <c r="D146" s="212"/>
      <c r="E146" s="213"/>
      <c r="F146" s="214"/>
      <c r="G146" s="213"/>
      <c r="H146" s="214"/>
      <c r="I146" s="214"/>
      <c r="J146" s="214"/>
      <c r="K146" s="214"/>
      <c r="L146" s="214"/>
      <c r="M146" s="215"/>
    </row>
    <row r="147" spans="1:13" s="15" customFormat="1" ht="41.25" customHeight="1" thickBot="1" x14ac:dyDescent="0.3">
      <c r="A147" s="201"/>
      <c r="B147" s="396" t="s">
        <v>48</v>
      </c>
      <c r="C147" s="245" t="s">
        <v>90</v>
      </c>
      <c r="D147" s="245"/>
      <c r="E147" s="245"/>
      <c r="F147" s="245"/>
      <c r="G147" s="245"/>
      <c r="H147" s="245"/>
      <c r="I147" s="245"/>
      <c r="J147" s="245"/>
      <c r="K147" s="245"/>
      <c r="L147" s="245"/>
      <c r="M147" s="187"/>
    </row>
    <row r="148" spans="1:13" s="15" customFormat="1" ht="26.25" customHeight="1" thickBot="1" x14ac:dyDescent="0.3">
      <c r="A148" s="201"/>
      <c r="B148" s="443"/>
      <c r="C148" s="293" t="s">
        <v>89</v>
      </c>
      <c r="D148" s="293"/>
      <c r="E148" s="293"/>
      <c r="F148" s="293"/>
      <c r="G148" s="409"/>
      <c r="H148" s="206"/>
      <c r="I148" s="207" t="s">
        <v>78</v>
      </c>
      <c r="J148" s="206"/>
      <c r="K148" s="207" t="s">
        <v>76</v>
      </c>
      <c r="L148" s="208"/>
      <c r="M148" s="209" t="s">
        <v>77</v>
      </c>
    </row>
    <row r="149" spans="1:13" s="15" customFormat="1" ht="9" customHeight="1" thickBot="1" x14ac:dyDescent="0.3">
      <c r="A149" s="201"/>
      <c r="B149" s="205"/>
      <c r="C149" s="186"/>
      <c r="D149" s="216"/>
      <c r="E149" s="189"/>
      <c r="F149" s="217"/>
      <c r="G149" s="189"/>
      <c r="H149" s="217"/>
      <c r="I149" s="217"/>
      <c r="J149" s="217"/>
      <c r="K149" s="217"/>
      <c r="L149" s="217"/>
      <c r="M149" s="66"/>
    </row>
    <row r="150" spans="1:13" s="15" customFormat="1" ht="15.75" customHeight="1" thickBot="1" x14ac:dyDescent="0.3">
      <c r="A150" s="201"/>
      <c r="B150" s="202"/>
      <c r="C150" s="245" t="s">
        <v>108</v>
      </c>
      <c r="D150" s="245"/>
      <c r="E150" s="245"/>
      <c r="F150" s="245"/>
      <c r="G150" s="245"/>
      <c r="H150" s="245"/>
      <c r="I150" s="245"/>
      <c r="J150" s="203"/>
      <c r="K150" s="203"/>
      <c r="L150" s="203"/>
      <c r="M150" s="204"/>
    </row>
    <row r="151" spans="1:13" s="15" customFormat="1" ht="38.25" customHeight="1" thickBot="1" x14ac:dyDescent="0.3">
      <c r="A151" s="201"/>
      <c r="B151" s="205" t="s">
        <v>49</v>
      </c>
      <c r="C151" s="246"/>
      <c r="D151" s="246"/>
      <c r="E151" s="246"/>
      <c r="F151" s="246"/>
      <c r="G151" s="246"/>
      <c r="H151" s="246"/>
      <c r="I151" s="246"/>
      <c r="J151" s="206"/>
      <c r="K151" s="207" t="s">
        <v>76</v>
      </c>
      <c r="L151" s="208"/>
      <c r="M151" s="209" t="s">
        <v>77</v>
      </c>
    </row>
    <row r="152" spans="1:13" s="15" customFormat="1" ht="7.5" customHeight="1" thickBot="1" x14ac:dyDescent="0.3">
      <c r="A152" s="201"/>
      <c r="B152" s="210"/>
      <c r="C152" s="211"/>
      <c r="D152" s="212"/>
      <c r="E152" s="213"/>
      <c r="F152" s="214"/>
      <c r="G152" s="214"/>
      <c r="H152" s="214"/>
      <c r="I152" s="213"/>
      <c r="J152" s="214"/>
      <c r="K152" s="214"/>
      <c r="L152" s="214"/>
      <c r="M152" s="215"/>
    </row>
    <row r="153" spans="1:13" s="15" customFormat="1" ht="58.5" customHeight="1" thickBot="1" x14ac:dyDescent="0.3">
      <c r="A153" s="201"/>
      <c r="B153" s="218" t="s">
        <v>50</v>
      </c>
      <c r="C153" s="245" t="s">
        <v>164</v>
      </c>
      <c r="D153" s="245"/>
      <c r="E153" s="245"/>
      <c r="F153" s="245"/>
      <c r="G153" s="245"/>
      <c r="H153" s="245"/>
      <c r="I153" s="245"/>
      <c r="J153" s="245"/>
      <c r="K153" s="245"/>
      <c r="L153" s="245"/>
      <c r="M153" s="272"/>
    </row>
    <row r="154" spans="1:13" s="15" customFormat="1" ht="30.75" customHeight="1" thickBot="1" x14ac:dyDescent="0.3">
      <c r="A154" s="201"/>
      <c r="B154" s="205"/>
      <c r="C154" s="246" t="s">
        <v>188</v>
      </c>
      <c r="D154" s="246"/>
      <c r="E154" s="246"/>
      <c r="F154" s="246"/>
      <c r="G154" s="246"/>
      <c r="H154" s="246"/>
      <c r="I154" s="247"/>
      <c r="J154" s="206"/>
      <c r="K154" s="207" t="s">
        <v>76</v>
      </c>
      <c r="L154" s="208"/>
      <c r="M154" s="209" t="s">
        <v>77</v>
      </c>
    </row>
    <row r="155" spans="1:13" s="15" customFormat="1" ht="12.75" customHeight="1" thickBot="1" x14ac:dyDescent="0.3">
      <c r="A155" s="201"/>
      <c r="B155" s="210"/>
      <c r="C155" s="214"/>
      <c r="D155" s="214"/>
      <c r="E155" s="214"/>
      <c r="F155" s="214"/>
      <c r="G155" s="214"/>
      <c r="H155" s="214"/>
      <c r="I155" s="213"/>
      <c r="J155" s="214"/>
      <c r="K155" s="214"/>
      <c r="L155" s="214"/>
      <c r="M155" s="215"/>
    </row>
    <row r="156" spans="1:13" s="15" customFormat="1" ht="9.75" customHeight="1" thickBot="1" x14ac:dyDescent="0.3">
      <c r="A156" s="201"/>
      <c r="B156" s="202"/>
      <c r="C156" s="245" t="s">
        <v>39</v>
      </c>
      <c r="D156" s="245"/>
      <c r="E156" s="245"/>
      <c r="F156" s="245"/>
      <c r="G156" s="245"/>
      <c r="H156" s="245"/>
      <c r="I156" s="245"/>
      <c r="J156" s="203"/>
      <c r="K156" s="203"/>
      <c r="L156" s="203"/>
      <c r="M156" s="204"/>
    </row>
    <row r="157" spans="1:13" s="15" customFormat="1" ht="25.5" customHeight="1" thickBot="1" x14ac:dyDescent="0.3">
      <c r="A157" s="201"/>
      <c r="B157" s="205" t="s">
        <v>51</v>
      </c>
      <c r="C157" s="246"/>
      <c r="D157" s="246"/>
      <c r="E157" s="246"/>
      <c r="F157" s="246"/>
      <c r="G157" s="246"/>
      <c r="H157" s="246"/>
      <c r="I157" s="246"/>
      <c r="J157" s="206"/>
      <c r="K157" s="207" t="s">
        <v>76</v>
      </c>
      <c r="L157" s="208"/>
      <c r="M157" s="209" t="s">
        <v>77</v>
      </c>
    </row>
    <row r="158" spans="1:13" s="15" customFormat="1" ht="6" customHeight="1" thickBot="1" x14ac:dyDescent="0.3">
      <c r="A158" s="201"/>
      <c r="B158" s="210"/>
      <c r="C158" s="211"/>
      <c r="D158" s="212"/>
      <c r="E158" s="213"/>
      <c r="F158" s="214"/>
      <c r="G158" s="214"/>
      <c r="H158" s="214"/>
      <c r="I158" s="213"/>
      <c r="J158" s="214"/>
      <c r="K158" s="214"/>
      <c r="L158" s="214"/>
      <c r="M158" s="215"/>
    </row>
    <row r="159" spans="1:13" s="15" customFormat="1" ht="42" customHeight="1" thickBot="1" x14ac:dyDescent="0.3">
      <c r="A159" s="201"/>
      <c r="B159" s="218" t="s">
        <v>52</v>
      </c>
      <c r="C159" s="243" t="s">
        <v>85</v>
      </c>
      <c r="D159" s="243"/>
      <c r="E159" s="243"/>
      <c r="F159" s="243"/>
      <c r="G159" s="243"/>
      <c r="H159" s="243"/>
      <c r="I159" s="243"/>
      <c r="J159" s="243"/>
      <c r="K159" s="243"/>
      <c r="L159" s="243"/>
      <c r="M159" s="273"/>
    </row>
    <row r="160" spans="1:13" s="15" customFormat="1" ht="44.25" customHeight="1" thickBot="1" x14ac:dyDescent="0.3">
      <c r="A160" s="201"/>
      <c r="B160" s="205"/>
      <c r="C160" s="246" t="s">
        <v>179</v>
      </c>
      <c r="D160" s="246"/>
      <c r="E160" s="246"/>
      <c r="F160" s="246"/>
      <c r="G160" s="246"/>
      <c r="H160" s="246"/>
      <c r="I160" s="247"/>
      <c r="J160" s="206"/>
      <c r="K160" s="207" t="s">
        <v>76</v>
      </c>
      <c r="L160" s="208"/>
      <c r="M160" s="209" t="s">
        <v>77</v>
      </c>
    </row>
    <row r="161" spans="1:13" s="15" customFormat="1" ht="20.25" customHeight="1" thickBot="1" x14ac:dyDescent="0.3">
      <c r="A161" s="201"/>
      <c r="B161" s="210"/>
      <c r="C161" s="278" t="s">
        <v>185</v>
      </c>
      <c r="D161" s="278"/>
      <c r="E161" s="278"/>
      <c r="F161" s="278"/>
      <c r="G161" s="278"/>
      <c r="H161" s="278"/>
      <c r="I161" s="278"/>
      <c r="J161" s="278"/>
      <c r="K161" s="278"/>
      <c r="L161" s="278"/>
      <c r="M161" s="215"/>
    </row>
    <row r="162" spans="1:13" s="15" customFormat="1" ht="6.75" customHeight="1" thickBot="1" x14ac:dyDescent="0.3">
      <c r="A162" s="201"/>
      <c r="B162" s="219"/>
      <c r="C162" s="186"/>
      <c r="D162" s="216"/>
      <c r="E162" s="189"/>
      <c r="F162" s="217"/>
      <c r="G162" s="217"/>
      <c r="H162" s="217"/>
      <c r="I162" s="217"/>
      <c r="J162" s="217"/>
      <c r="K162" s="217"/>
      <c r="L162" s="217"/>
      <c r="M162" s="66"/>
    </row>
    <row r="163" spans="1:13" s="16" customFormat="1" ht="31.5" customHeight="1" thickBot="1" x14ac:dyDescent="0.3">
      <c r="A163" s="201"/>
      <c r="B163" s="206"/>
      <c r="C163" s="141" t="s">
        <v>76</v>
      </c>
      <c r="D163" s="274" t="s">
        <v>187</v>
      </c>
      <c r="E163" s="274"/>
      <c r="F163" s="274"/>
      <c r="G163" s="274"/>
      <c r="H163" s="274"/>
      <c r="I163" s="274"/>
      <c r="J163" s="274"/>
      <c r="K163" s="274"/>
      <c r="L163" s="274"/>
      <c r="M163" s="275"/>
    </row>
    <row r="164" spans="1:13" s="16" customFormat="1" ht="6.75" customHeight="1" thickBot="1" x14ac:dyDescent="0.3">
      <c r="A164" s="201"/>
      <c r="B164" s="140"/>
      <c r="C164" s="149"/>
      <c r="D164" s="274"/>
      <c r="E164" s="274"/>
      <c r="F164" s="274"/>
      <c r="G164" s="274"/>
      <c r="H164" s="274"/>
      <c r="I164" s="274"/>
      <c r="J164" s="274"/>
      <c r="K164" s="274"/>
      <c r="L164" s="274"/>
      <c r="M164" s="275"/>
    </row>
    <row r="165" spans="1:13" s="16" customFormat="1" ht="29.25" customHeight="1" thickBot="1" x14ac:dyDescent="0.3">
      <c r="A165" s="201"/>
      <c r="B165" s="206"/>
      <c r="C165" s="141" t="s">
        <v>76</v>
      </c>
      <c r="D165" s="276" t="s">
        <v>79</v>
      </c>
      <c r="E165" s="276"/>
      <c r="F165" s="276"/>
      <c r="G165" s="276"/>
      <c r="H165" s="276"/>
      <c r="I165" s="276"/>
      <c r="J165" s="276"/>
      <c r="K165" s="276"/>
      <c r="L165" s="276"/>
      <c r="M165" s="277"/>
    </row>
    <row r="166" spans="1:13" s="16" customFormat="1" ht="8.25" customHeight="1" thickBot="1" x14ac:dyDescent="0.3">
      <c r="A166" s="220"/>
      <c r="B166" s="221"/>
      <c r="C166" s="222"/>
      <c r="D166" s="222"/>
      <c r="E166" s="222"/>
      <c r="F166" s="222"/>
      <c r="G166" s="222"/>
      <c r="H166" s="222"/>
      <c r="I166" s="222"/>
      <c r="J166" s="222"/>
      <c r="K166" s="222"/>
      <c r="L166" s="222"/>
      <c r="M166" s="223"/>
    </row>
    <row r="167" spans="1:13" s="8" customFormat="1" ht="9.9499999999999993" customHeight="1" thickBot="1" x14ac:dyDescent="0.3">
      <c r="A167" s="224"/>
      <c r="B167" s="225"/>
      <c r="C167" s="226"/>
      <c r="D167" s="226"/>
      <c r="E167" s="227"/>
      <c r="F167" s="227"/>
      <c r="G167" s="227"/>
      <c r="H167" s="227"/>
      <c r="I167" s="227"/>
      <c r="J167" s="227"/>
      <c r="K167" s="227"/>
      <c r="L167" s="227"/>
      <c r="M167" s="227"/>
    </row>
    <row r="168" spans="1:13" s="6" customFormat="1" ht="20.100000000000001" customHeight="1" thickBot="1" x14ac:dyDescent="0.3">
      <c r="A168" s="258" t="s">
        <v>87</v>
      </c>
      <c r="B168" s="259"/>
      <c r="C168" s="259"/>
      <c r="D168" s="259"/>
      <c r="E168" s="259"/>
      <c r="F168" s="259"/>
      <c r="G168" s="259"/>
      <c r="H168" s="259"/>
      <c r="I168" s="259"/>
      <c r="J168" s="259"/>
      <c r="K168" s="259"/>
      <c r="L168" s="259"/>
      <c r="M168" s="260"/>
    </row>
    <row r="169" spans="1:13" s="13" customFormat="1" ht="78.75" customHeight="1" thickBot="1" x14ac:dyDescent="0.3">
      <c r="A169" s="158"/>
      <c r="B169" s="267" t="s">
        <v>18</v>
      </c>
      <c r="C169" s="269"/>
      <c r="D169" s="268"/>
      <c r="E169" s="267" t="s">
        <v>19</v>
      </c>
      <c r="F169" s="268"/>
      <c r="G169" s="261" t="s">
        <v>22</v>
      </c>
      <c r="H169" s="262"/>
      <c r="I169" s="263"/>
      <c r="J169" s="261" t="s">
        <v>186</v>
      </c>
      <c r="K169" s="262"/>
      <c r="L169" s="263"/>
      <c r="M169" s="228"/>
    </row>
    <row r="170" spans="1:13" s="2" customFormat="1" ht="79.5" customHeight="1" thickBot="1" x14ac:dyDescent="0.3">
      <c r="A170" s="201"/>
      <c r="B170" s="264"/>
      <c r="C170" s="265"/>
      <c r="D170" s="266"/>
      <c r="E170" s="264"/>
      <c r="F170" s="266"/>
      <c r="G170" s="264"/>
      <c r="H170" s="265"/>
      <c r="I170" s="266"/>
      <c r="J170" s="264"/>
      <c r="K170" s="265"/>
      <c r="L170" s="266"/>
      <c r="M170" s="175"/>
    </row>
    <row r="171" spans="1:13" s="2" customFormat="1" ht="17.45" customHeight="1" x14ac:dyDescent="0.25">
      <c r="A171" s="139"/>
      <c r="B171" s="135"/>
      <c r="C171" s="135"/>
      <c r="D171" s="135"/>
      <c r="E171" s="135"/>
      <c r="F171" s="135"/>
      <c r="G171" s="237" t="s">
        <v>20</v>
      </c>
      <c r="H171" s="238"/>
      <c r="I171" s="238"/>
      <c r="J171" s="238" t="s">
        <v>21</v>
      </c>
      <c r="K171" s="238"/>
      <c r="L171" s="239"/>
      <c r="M171" s="121"/>
    </row>
    <row r="172" spans="1:13" s="2" customFormat="1" ht="40.5" customHeight="1" thickBot="1" x14ac:dyDescent="0.3">
      <c r="A172" s="139"/>
      <c r="B172" s="135"/>
      <c r="C172" s="135"/>
      <c r="D172" s="135"/>
      <c r="E172" s="135"/>
      <c r="F172" s="135"/>
      <c r="G172" s="240" t="s">
        <v>23</v>
      </c>
      <c r="H172" s="241"/>
      <c r="I172" s="241"/>
      <c r="J172" s="241"/>
      <c r="K172" s="241"/>
      <c r="L172" s="242"/>
      <c r="M172" s="229"/>
    </row>
    <row r="173" spans="1:13" s="2" customFormat="1" ht="17.25" thickBot="1" x14ac:dyDescent="0.3">
      <c r="A173" s="102"/>
      <c r="B173" s="105"/>
      <c r="C173" s="105"/>
      <c r="D173" s="105"/>
      <c r="E173" s="105"/>
      <c r="F173" s="105"/>
      <c r="G173" s="105"/>
      <c r="H173" s="105"/>
      <c r="I173" s="105"/>
      <c r="J173" s="105"/>
      <c r="K173" s="105"/>
      <c r="L173" s="230"/>
      <c r="M173" s="231"/>
    </row>
    <row r="174" spans="1:13" s="2" customFormat="1" ht="16.5" x14ac:dyDescent="0.25">
      <c r="A174" s="155"/>
      <c r="B174" s="155"/>
      <c r="C174" s="155"/>
      <c r="D174" s="155"/>
      <c r="E174" s="155"/>
      <c r="F174" s="155"/>
      <c r="G174" s="155"/>
      <c r="H174" s="155"/>
      <c r="I174" s="155"/>
      <c r="J174" s="155"/>
      <c r="K174" s="155"/>
      <c r="L174" s="156"/>
      <c r="M174" s="156"/>
    </row>
    <row r="175" spans="1:13" ht="17.25" x14ac:dyDescent="0.3">
      <c r="A175" s="232"/>
      <c r="B175" s="232"/>
      <c r="C175" s="232"/>
      <c r="D175" s="232"/>
      <c r="E175" s="232"/>
      <c r="F175" s="232"/>
      <c r="G175" s="232"/>
      <c r="H175" s="232"/>
      <c r="I175" s="232"/>
      <c r="J175" s="232"/>
      <c r="K175" s="232"/>
      <c r="L175" s="233"/>
      <c r="M175" s="233"/>
    </row>
    <row r="176" spans="1:13" ht="17.25" x14ac:dyDescent="0.3">
      <c r="A176" s="232"/>
      <c r="B176" s="232"/>
      <c r="C176" s="232"/>
      <c r="D176" s="232"/>
      <c r="E176" s="232"/>
      <c r="F176" s="232"/>
      <c r="G176" s="232"/>
      <c r="H176" s="232"/>
      <c r="I176" s="232"/>
      <c r="J176" s="232"/>
      <c r="K176" s="232"/>
      <c r="L176" s="233"/>
      <c r="M176" s="233"/>
    </row>
    <row r="177" spans="1:13" ht="17.25" x14ac:dyDescent="0.3">
      <c r="A177" s="232"/>
      <c r="B177" s="232"/>
      <c r="C177" s="232"/>
      <c r="D177" s="232"/>
      <c r="E177" s="232"/>
      <c r="F177" s="232"/>
      <c r="G177" s="232"/>
      <c r="H177" s="232"/>
      <c r="I177" s="232"/>
      <c r="J177" s="232"/>
      <c r="K177" s="232"/>
      <c r="L177" s="233"/>
      <c r="M177" s="233"/>
    </row>
    <row r="178" spans="1:13" ht="17.25" x14ac:dyDescent="0.3">
      <c r="A178" s="232"/>
      <c r="B178" s="232"/>
      <c r="C178" s="232"/>
      <c r="D178" s="232"/>
      <c r="E178" s="232"/>
      <c r="F178" s="232"/>
      <c r="G178" s="232"/>
      <c r="H178" s="232"/>
      <c r="I178" s="232"/>
      <c r="J178" s="232"/>
      <c r="K178" s="232"/>
      <c r="L178" s="233"/>
      <c r="M178" s="233"/>
    </row>
  </sheetData>
  <mergeCells count="153">
    <mergeCell ref="H106:M111"/>
    <mergeCell ref="A118:G118"/>
    <mergeCell ref="B147:B148"/>
    <mergeCell ref="A115:G115"/>
    <mergeCell ref="A17:D17"/>
    <mergeCell ref="I80:I82"/>
    <mergeCell ref="A87:C87"/>
    <mergeCell ref="A88:C88"/>
    <mergeCell ref="B75:L75"/>
    <mergeCell ref="A86:B86"/>
    <mergeCell ref="E83:E84"/>
    <mergeCell ref="E85:E86"/>
    <mergeCell ref="H83:H84"/>
    <mergeCell ref="H85:H86"/>
    <mergeCell ref="K83:K84"/>
    <mergeCell ref="K85:K86"/>
    <mergeCell ref="G80:H80"/>
    <mergeCell ref="K89:L95"/>
    <mergeCell ref="A83:C83"/>
    <mergeCell ref="D35:M35"/>
    <mergeCell ref="D36:M36"/>
    <mergeCell ref="I40:L40"/>
    <mergeCell ref="A28:C36"/>
    <mergeCell ref="D25:F25"/>
    <mergeCell ref="A39:L39"/>
    <mergeCell ref="E80:E81"/>
    <mergeCell ref="B74:L74"/>
    <mergeCell ref="A117:G117"/>
    <mergeCell ref="I70:L70"/>
    <mergeCell ref="A84:C84"/>
    <mergeCell ref="A85:B85"/>
    <mergeCell ref="F83:F88"/>
    <mergeCell ref="B77:L77"/>
    <mergeCell ref="D72:G72"/>
    <mergeCell ref="A70:F70"/>
    <mergeCell ref="H70:H71"/>
    <mergeCell ref="A98:M98"/>
    <mergeCell ref="A91:B91"/>
    <mergeCell ref="A92:B92"/>
    <mergeCell ref="A93:B93"/>
    <mergeCell ref="A94:B94"/>
    <mergeCell ref="A113:M113"/>
    <mergeCell ref="L114:M114"/>
    <mergeCell ref="D80:D81"/>
    <mergeCell ref="B76:L76"/>
    <mergeCell ref="L83:L88"/>
    <mergeCell ref="I83:I88"/>
    <mergeCell ref="F80:F82"/>
    <mergeCell ref="A116:G116"/>
    <mergeCell ref="A82:C82"/>
    <mergeCell ref="A1:M1"/>
    <mergeCell ref="A2:M2"/>
    <mergeCell ref="A3:M3"/>
    <mergeCell ref="A4:M4"/>
    <mergeCell ref="H5:M5"/>
    <mergeCell ref="J6:M6"/>
    <mergeCell ref="J7:M7"/>
    <mergeCell ref="J8:M8"/>
    <mergeCell ref="J9:M9"/>
    <mergeCell ref="H6:I6"/>
    <mergeCell ref="H7:I7"/>
    <mergeCell ref="H8:I8"/>
    <mergeCell ref="H9:I9"/>
    <mergeCell ref="A5:C5"/>
    <mergeCell ref="A6:C6"/>
    <mergeCell ref="A7:C7"/>
    <mergeCell ref="A8:C8"/>
    <mergeCell ref="A9:C9"/>
    <mergeCell ref="A10:C10"/>
    <mergeCell ref="D10:M10"/>
    <mergeCell ref="A12:C12"/>
    <mergeCell ref="D5:G5"/>
    <mergeCell ref="D6:G6"/>
    <mergeCell ref="D7:G7"/>
    <mergeCell ref="D8:G8"/>
    <mergeCell ref="D9:G9"/>
    <mergeCell ref="A11:M11"/>
    <mergeCell ref="D12:M12"/>
    <mergeCell ref="D13:E13"/>
    <mergeCell ref="H13:I13"/>
    <mergeCell ref="F13:G13"/>
    <mergeCell ref="A80:C81"/>
    <mergeCell ref="A60:L60"/>
    <mergeCell ref="A61:B68"/>
    <mergeCell ref="A15:D15"/>
    <mergeCell ref="E15:M15"/>
    <mergeCell ref="A14:D14"/>
    <mergeCell ref="I61:K61"/>
    <mergeCell ref="D27:L27"/>
    <mergeCell ref="J13:M13"/>
    <mergeCell ref="J80:K80"/>
    <mergeCell ref="A18:C27"/>
    <mergeCell ref="D26:L26"/>
    <mergeCell ref="L80:L82"/>
    <mergeCell ref="A13:C13"/>
    <mergeCell ref="A40:B57"/>
    <mergeCell ref="D34:F34"/>
    <mergeCell ref="E14:M14"/>
    <mergeCell ref="E17:M17"/>
    <mergeCell ref="E16:M16"/>
    <mergeCell ref="A16:D16"/>
    <mergeCell ref="A114:G114"/>
    <mergeCell ref="E89:F95"/>
    <mergeCell ref="H89:I95"/>
    <mergeCell ref="A89:C89"/>
    <mergeCell ref="A90:C90"/>
    <mergeCell ref="H105:L105"/>
    <mergeCell ref="H100:L102"/>
    <mergeCell ref="H103:L104"/>
    <mergeCell ref="A95:B95"/>
    <mergeCell ref="A96:L96"/>
    <mergeCell ref="A99:M99"/>
    <mergeCell ref="A107:F109"/>
    <mergeCell ref="A104:F106"/>
    <mergeCell ref="A110:F110"/>
    <mergeCell ref="A111:F111"/>
    <mergeCell ref="A100:F103"/>
    <mergeCell ref="A119:M119"/>
    <mergeCell ref="A120:M120"/>
    <mergeCell ref="A121:M121"/>
    <mergeCell ref="A122:M122"/>
    <mergeCell ref="A124:M124"/>
    <mergeCell ref="A168:M168"/>
    <mergeCell ref="J169:L169"/>
    <mergeCell ref="J170:L170"/>
    <mergeCell ref="G169:I169"/>
    <mergeCell ref="G170:I170"/>
    <mergeCell ref="E169:F169"/>
    <mergeCell ref="E170:F170"/>
    <mergeCell ref="B169:D169"/>
    <mergeCell ref="B170:D170"/>
    <mergeCell ref="B125:M125"/>
    <mergeCell ref="C153:M153"/>
    <mergeCell ref="C154:I154"/>
    <mergeCell ref="C156:I157"/>
    <mergeCell ref="C159:M159"/>
    <mergeCell ref="C160:I160"/>
    <mergeCell ref="D163:M164"/>
    <mergeCell ref="D165:M165"/>
    <mergeCell ref="C161:L161"/>
    <mergeCell ref="C147:L147"/>
    <mergeCell ref="G171:I171"/>
    <mergeCell ref="J171:L171"/>
    <mergeCell ref="G172:L172"/>
    <mergeCell ref="C126:I127"/>
    <mergeCell ref="C129:I130"/>
    <mergeCell ref="C132:I133"/>
    <mergeCell ref="C135:I136"/>
    <mergeCell ref="C138:I139"/>
    <mergeCell ref="C141:I142"/>
    <mergeCell ref="C144:G145"/>
    <mergeCell ref="C148:G148"/>
    <mergeCell ref="C150:I151"/>
  </mergeCells>
  <conditionalFormatting sqref="L79:M79 K81 L97:M97 L112:M112 L123:M123 L37:M38 L58:M58 L173:M1048576 M41:M57">
    <cfRule type="containsText" dxfId="12" priority="27" operator="containsText" text="BŁĄD">
      <formula>NOT(ISERROR(SEARCH("BŁĄD",K37)))</formula>
    </cfRule>
  </conditionalFormatting>
  <conditionalFormatting sqref="J80">
    <cfRule type="containsText" dxfId="11" priority="25" operator="containsText" text="BŁĄD">
      <formula>NOT(ISERROR(SEARCH("BŁĄD",J80)))</formula>
    </cfRule>
  </conditionalFormatting>
  <conditionalFormatting sqref="L62:M69">
    <cfRule type="containsText" dxfId="10" priority="18" operator="containsText" text="BŁĄD">
      <formula>NOT(ISERROR(SEARCH("BŁĄD",L62)))</formula>
    </cfRule>
  </conditionalFormatting>
  <conditionalFormatting sqref="L60:M60">
    <cfRule type="containsText" dxfId="9" priority="17" operator="containsText" text="BŁĄD">
      <formula>NOT(ISERROR(SEARCH("BŁĄD",L60)))</formula>
    </cfRule>
  </conditionalFormatting>
  <conditionalFormatting sqref="L73:M73">
    <cfRule type="containsText" dxfId="8" priority="16" operator="containsText" text="BŁĄD">
      <formula>NOT(ISERROR(SEARCH("BŁĄD",L73)))</formula>
    </cfRule>
  </conditionalFormatting>
  <conditionalFormatting sqref="M72">
    <cfRule type="containsText" dxfId="7" priority="14" operator="containsText" text="BŁĄD">
      <formula>NOT(ISERROR(SEARCH("BŁĄD",M72)))</formula>
    </cfRule>
  </conditionalFormatting>
  <conditionalFormatting sqref="M71">
    <cfRule type="containsText" dxfId="6" priority="13" operator="containsText" text="BŁĄD">
      <formula>NOT(ISERROR(SEARCH("BŁĄD",M71)))</formula>
    </cfRule>
  </conditionalFormatting>
  <conditionalFormatting sqref="L39:M39">
    <cfRule type="containsText" dxfId="5" priority="12" operator="containsText" text="BŁĄD">
      <formula>NOT(ISERROR(SEARCH("BŁĄD",L39)))</formula>
    </cfRule>
  </conditionalFormatting>
  <conditionalFormatting sqref="E83:E84">
    <cfRule type="cellIs" dxfId="4" priority="6" operator="greaterThan">
      <formula>0.8</formula>
    </cfRule>
  </conditionalFormatting>
  <conditionalFormatting sqref="H83:H84">
    <cfRule type="cellIs" dxfId="3" priority="5" operator="greaterThan">
      <formula>0.8</formula>
    </cfRule>
  </conditionalFormatting>
  <conditionalFormatting sqref="K83:K84">
    <cfRule type="cellIs" dxfId="2" priority="4" operator="greaterThan">
      <formula>0.8</formula>
    </cfRule>
  </conditionalFormatting>
  <conditionalFormatting sqref="H88">
    <cfRule type="cellIs" dxfId="1" priority="2" operator="greaterThan">
      <formula>0.5</formula>
    </cfRule>
  </conditionalFormatting>
  <conditionalFormatting sqref="K88">
    <cfRule type="cellIs" dxfId="0" priority="1" operator="greaterThan">
      <formula>0.5</formula>
    </cfRule>
  </conditionalFormatting>
  <printOptions horizontalCentered="1" verticalCentered="1"/>
  <pageMargins left="0.23622047244094491" right="0.23622047244094491" top="0.74803149606299213" bottom="0.74803149606299213" header="0.31496062992125984" footer="0.31496062992125984"/>
  <pageSetup paperSize="9" scale="57" fitToHeight="0" orientation="landscape" r:id="rId1"/>
  <headerFooter>
    <oddHeader>&amp;R.</oddHeader>
    <oddFooter>Strona &amp;P z &amp;N</oddFooter>
  </headerFooter>
  <rowBreaks count="4" manualBreakCount="4">
    <brk id="27" max="12" man="1"/>
    <brk id="78" max="12" man="1"/>
    <brk id="111" max="12" man="1"/>
    <brk id="152" max="12" man="1"/>
  </rowBreaks>
  <colBreaks count="1" manualBreakCount="1">
    <brk id="15" max="1048575" man="1"/>
  </colBreaks>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WNIOSEK 2025 r.</vt:lpstr>
      <vt:lpstr>'WNIOSEK 2025 r.'!Obszar_wydruku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2024-12-04T15:03:13Z</dcterms:modified>
</cp:coreProperties>
</file>