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g16dfw6\"/>
    </mc:Choice>
  </mc:AlternateContent>
  <xr:revisionPtr revIDLastSave="0" documentId="13_ncr:1_{5D5DED20-1FA7-47BA-A5DE-75017294EC72}" xr6:coauthVersionLast="47" xr6:coauthVersionMax="47" xr10:uidLastSave="{00000000-0000-0000-0000-000000000000}"/>
  <bookViews>
    <workbookView xWindow="6360" yWindow="174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9" i="1"/>
  <c r="F78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<sst xmlns="http://schemas.openxmlformats.org/spreadsheetml/2006/main" count="211" uniqueCount="134">
  <si>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</si>
  <si>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</si>
  <si>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</si>
  <si>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</si>
  <si>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</si>
  <si>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</si>
  <si>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</si>
  <si>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</si>
  <si>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</si>
  <si>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</si>
  <si>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</si>
  <si>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</si>
  <si>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</si>
  <si>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</si>
  <si>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</si>
  <si>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14</t>
  </si>
  <si>
    <t>PORZ MECH</t>
  </si>
  <si>
    <t>Mechaniczne wywożenie pozostałości drzewnych (ciągnikiem)</t>
  </si>
  <si>
    <t>M3P</t>
  </si>
  <si>
    <t>21</t>
  </si>
  <si>
    <t>WPOD-BN</t>
  </si>
  <si>
    <t>Wycinanie podszytów i podrostów z pozostawieniem na powierzchni, bez znoszenia i układania w stosy (teren równy lub falisty)</t>
  </si>
  <si>
    <t>HA</t>
  </si>
  <si>
    <t>23</t>
  </si>
  <si>
    <t>PPOD N</t>
  </si>
  <si>
    <t>Wyniesienie wyciętych podszytów (teren równy lub falisty)</t>
  </si>
  <si>
    <t>38</t>
  </si>
  <si>
    <t>ROZDR-PP</t>
  </si>
  <si>
    <t>Rozdrabnianie pozostałości drzewnych na całej powierzchni bez mieszania z glebą</t>
  </si>
  <si>
    <t>72</t>
  </si>
  <si>
    <t>WYK-PASCZ</t>
  </si>
  <si>
    <t>Wyorywanie bruzd pługiem leśnym na powierzchni pow. 0,50 ha</t>
  </si>
  <si>
    <t>KMTR</t>
  </si>
  <si>
    <t>73</t>
  </si>
  <si>
    <t>WYK-PA5CZ</t>
  </si>
  <si>
    <t>Wyorywanie bruzd pługiem leśnym na pow. do 0,50 ha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</si>
  <si>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</si>
  <si>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</si>
  <si>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</si>
  <si>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</si>
  <si>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</si>
  <si>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</si>
  <si>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</si>
  <si>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</si>
  <si>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</si>
  <si>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</si>
  <si>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111</t>
  </si>
  <si>
    <t>DOW-SADZ</t>
  </si>
  <si>
    <t>Dowóz sadzonek</t>
  </si>
  <si>
    <t>118</t>
  </si>
  <si>
    <t>PIEL-C</t>
  </si>
  <si>
    <t>Pielęgnowanie międzyrzędów (przejazdy co drugi rząd)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</si>
  <si>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</si>
  <si>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</si>
  <si>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</si>
  <si>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</si>
  <si>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</si>
  <si>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</si>
  <si>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</si>
  <si>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</si>
  <si>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</si>
  <si>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</si>
  <si>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</si>
  <si>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</si>
  <si>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</si>
  <si>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</si>
  <si>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</si>
  <si>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</si>
  <si>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</si>
  <si>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</si>
  <si>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</si>
  <si>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</si>
  <si>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</si>
  <si>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</si>
  <si>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</si>
  <si>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</si>
  <si>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</si>
  <si>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</si>
  <si>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</si>
  <si>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</si>
  <si>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</si>
  <si>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</si>
  <si>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</si>
  <si>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</si>
  <si>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</si>
  <si>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</si>
  <si>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</si>
  <si>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</si>
  <si>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</si>
  <si>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</si>
  <si>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</si>
  <si>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</si>
  <si>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</si>
  <si>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</si>
  <si>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201</t>
  </si>
  <si>
    <t>GODZ RH23</t>
  </si>
  <si>
    <t>210</t>
  </si>
  <si>
    <t>GODZ MH8</t>
  </si>
  <si>
    <t>Prace wykonywane innym sprzętem mechanicznym</t>
  </si>
  <si>
    <t>908</t>
  </si>
  <si>
    <t>ODN-PASC</t>
  </si>
  <si>
    <t>Odchwaszczanie, odnawianie pasów przeciwpożarowych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</si>
  <si>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</si>
  <si>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</si>
  <si>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</si>
  <si>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</si>
  <si>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</si>
  <si>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</si>
  <si>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</si>
  <si>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</si>
  <si>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</si>
  <si>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</si>
  <si>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</si>
  <si>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</si>
  <si>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Biała Podlaska</t>
  </si>
  <si>
    <t xml:space="preserve">21-500 Biała Podlaska; Warszawska;37                 </t>
  </si>
  <si>
    <t>Odpowiadając na ogłoszenie o przetargu nieograniczonym na „Wykonywanie usług z zakresu gospodarki leśnej na terenie Nadleśnictwa Biała podlaska w roku 2026''  składamy niniejszym ofertę na pakiet 10 tego zamówienia: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</si>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</sst>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17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108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4"/>
      <c r="C4" s="14"/>
      <c r="D4" s="14"/>
      <c r="E4" s="14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4"/>
      <c r="C6" s="14"/>
      <c r="D6" s="14"/>
      <c r="E6" s="14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4"/>
      <c r="C8" s="14"/>
      <c r="D8" s="14"/>
      <c r="E8" s="14"/>
    </row>
    <row r="9" spans="2:16" s="1" customFormat="1" ht="4.3499999999999996" customHeight="1" x14ac:dyDescent="0.2"/>
    <row r="10" spans="2:16" s="1" customFormat="1" ht="6.95" customHeight="1" x14ac:dyDescent="0.2">
      <c r="B10" s="9" t="s">
        <v>109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110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8" t="s">
        <v>111</v>
      </c>
      <c r="G14" s="18"/>
      <c r="H14" s="18"/>
      <c r="I14" s="18"/>
    </row>
    <row r="15" spans="2:16" s="1" customFormat="1" ht="43.15" customHeight="1" x14ac:dyDescent="0.2"/>
    <row r="16" spans="2:16" s="1" customFormat="1" ht="20.85" customHeight="1" x14ac:dyDescent="0.2">
      <c r="C16" s="13" t="s">
        <v>112</v>
      </c>
      <c r="D16" s="13"/>
      <c r="E16" s="13"/>
    </row>
    <row r="17" spans="2:13" s="1" customFormat="1" ht="2.65" customHeight="1" x14ac:dyDescent="0.2"/>
    <row r="18" spans="2:13" s="1" customFormat="1" ht="20.85" customHeight="1" x14ac:dyDescent="0.2">
      <c r="C18" s="13" t="s">
        <v>113</v>
      </c>
      <c r="D18" s="13"/>
      <c r="E18" s="13"/>
    </row>
    <row r="19" spans="2:13" s="1" customFormat="1" ht="2.65" customHeight="1" x14ac:dyDescent="0.2"/>
    <row r="20" spans="2:13" s="1" customFormat="1" ht="20.85" customHeight="1" x14ac:dyDescent="0.2">
      <c r="C20" s="13" t="s">
        <v>114</v>
      </c>
      <c r="D20" s="13"/>
      <c r="E20" s="13"/>
    </row>
    <row r="21" spans="2:13" s="1" customFormat="1" ht="2.65" customHeight="1" x14ac:dyDescent="0.2"/>
    <row r="22" spans="2:13" s="1" customFormat="1" ht="20.85" customHeight="1" x14ac:dyDescent="0.2">
      <c r="C22" s="13" t="s">
        <v>115</v>
      </c>
      <c r="D22" s="13"/>
      <c r="E22" s="13"/>
    </row>
    <row r="23" spans="2:13" s="1" customFormat="1" ht="34.700000000000003" customHeight="1" x14ac:dyDescent="0.2"/>
    <row r="24" spans="2:13" s="1" customFormat="1" ht="50.1" customHeight="1" x14ac:dyDescent="0.2">
      <c r="B24" s="12" t="s">
        <v>116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TEXT(F79,"#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117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5554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5"/>
    </row>
    <row r="33" spans="2:13" s="1" customFormat="1" ht="3.2" customHeight="1" x14ac:dyDescent="0.2"/>
    <row r="34" spans="2:13" s="1" customFormat="1" ht="18.2" customHeight="1" x14ac:dyDescent="0.2">
      <c r="B34" s="13" t="s">
        <v>118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1983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5"/>
    </row>
    <row r="38" spans="2:13" s="1" customFormat="1" ht="3.2" customHeight="1" x14ac:dyDescent="0.2"/>
    <row r="39" spans="2:13" s="1" customFormat="1" ht="18.2" customHeight="1" x14ac:dyDescent="0.2">
      <c r="B39" s="13" t="s">
        <v>119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1292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5"/>
    </row>
    <row r="43" spans="2:13" s="1" customFormat="1" ht="3.2" customHeight="1" x14ac:dyDescent="0.2"/>
    <row r="44" spans="2:13" s="1" customFormat="1" ht="18.2" customHeight="1" x14ac:dyDescent="0.2">
      <c r="B44" s="13" t="s">
        <v>120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325</v>
      </c>
      <c r="H47" s="28">
        <v>0</v>
      </c>
      <c r="I47" s="26">
        <f>ROUND(G47* H47,2)</f>
        <v>0</v>
      </c>
      <c r="J47" s="5">
        <v>8</v>
      </c>
      <c r="K47" s="26">
        <f>ROUND(I47* J47/100,2)</f>
        <v>0</v>
      </c>
      <c r="L47" s="27">
        <f>ROUND(I47+ K47,2)</f>
        <v>0</v>
      </c>
      <c r="M47" s="25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4" t="s">
        <v>10</v>
      </c>
      <c r="M49" s="24"/>
    </row>
    <row r="50" spans="2:13" s="1" customFormat="1" ht="28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2222</v>
      </c>
      <c r="H50" s="28">
        <v>0</v>
      </c>
      <c r="I50" s="26">
        <f>ROUND(G50* H50,2)</f>
        <v>0</v>
      </c>
      <c r="J50" s="5">
        <v>8</v>
      </c>
      <c r="K50" s="26">
        <f>ROUND(I50* J50/100,2)</f>
        <v>0</v>
      </c>
      <c r="L50" s="27">
        <f>ROUND(I50+ K50,2)</f>
        <v>0</v>
      </c>
      <c r="M50" s="25"/>
    </row>
    <row r="51" spans="2:13" s="1" customFormat="1" ht="38.85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22</v>
      </c>
      <c r="G51" s="8">
        <v>16.61</v>
      </c>
      <c r="H51" s="28">
        <v>0</v>
      </c>
      <c r="I51" s="26">
        <f>ROUND(G51* H51,2)</f>
        <v>0</v>
      </c>
      <c r="J51" s="5">
        <v>8</v>
      </c>
      <c r="K51" s="26">
        <f>ROUND(I51* J51/100,2)</f>
        <v>0</v>
      </c>
      <c r="L51" s="27">
        <f>ROUND(I51+ K51,2)</f>
        <v>0</v>
      </c>
      <c r="M51" s="25"/>
    </row>
    <row r="52" spans="2:13" s="1" customFormat="1" ht="19.7" customHeight="1" x14ac:dyDescent="0.2">
      <c r="B52" s="5">
        <v>7</v>
      </c>
      <c r="C52" s="6" t="s">
        <v>23</v>
      </c>
      <c r="D52" s="6" t="s">
        <v>24</v>
      </c>
      <c r="E52" s="7" t="s">
        <v>25</v>
      </c>
      <c r="F52" s="6" t="s">
        <v>22</v>
      </c>
      <c r="G52" s="8">
        <v>16.61</v>
      </c>
      <c r="H52" s="28">
        <v>0</v>
      </c>
      <c r="I52" s="26">
        <f>ROUND(G52* H52,2)</f>
        <v>0</v>
      </c>
      <c r="J52" s="5">
        <v>8</v>
      </c>
      <c r="K52" s="26">
        <f>ROUND(I52* J52/100,2)</f>
        <v>0</v>
      </c>
      <c r="L52" s="27">
        <f>ROUND(I52+ K52,2)</f>
        <v>0</v>
      </c>
      <c r="M52" s="25"/>
    </row>
    <row r="53" spans="2:13" s="1" customFormat="1" ht="28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22</v>
      </c>
      <c r="G53" s="8">
        <v>3.5</v>
      </c>
      <c r="H53" s="28">
        <v>0</v>
      </c>
      <c r="I53" s="26">
        <f>ROUND(G53* H53,2)</f>
        <v>0</v>
      </c>
      <c r="J53" s="5">
        <v>8</v>
      </c>
      <c r="K53" s="26">
        <f>ROUND(I53* J53/100,2)</f>
        <v>0</v>
      </c>
      <c r="L53" s="27">
        <f>ROUND(I53+ K53,2)</f>
        <v>0</v>
      </c>
      <c r="M53" s="25"/>
    </row>
    <row r="54" spans="2:13" s="1" customFormat="1" ht="28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32</v>
      </c>
      <c r="G54" s="8">
        <v>70.06</v>
      </c>
      <c r="H54" s="28">
        <v>0</v>
      </c>
      <c r="I54" s="26">
        <f>ROUND(G54* H54,2)</f>
        <v>0</v>
      </c>
      <c r="J54" s="5">
        <v>8</v>
      </c>
      <c r="K54" s="26">
        <f>ROUND(I54* J54/100,2)</f>
        <v>0</v>
      </c>
      <c r="L54" s="27">
        <f>ROUND(I54+ K54,2)</f>
        <v>0</v>
      </c>
      <c r="M54" s="25"/>
    </row>
    <row r="55" spans="2:13" s="1" customFormat="1" ht="19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32</v>
      </c>
      <c r="G55" s="8">
        <v>10.53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5"/>
    </row>
    <row r="56" spans="2:13" s="1" customFormat="1" ht="19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39</v>
      </c>
      <c r="G56" s="8">
        <v>35.28</v>
      </c>
      <c r="H56" s="28">
        <v>0</v>
      </c>
      <c r="I56" s="26">
        <f>ROUND(G56* H56,2)</f>
        <v>0</v>
      </c>
      <c r="J56" s="5">
        <v>8</v>
      </c>
      <c r="K56" s="26">
        <f>ROUND(I56* J56/100,2)</f>
        <v>0</v>
      </c>
      <c r="L56" s="27">
        <f>ROUND(I56+ K56,2)</f>
        <v>0</v>
      </c>
      <c r="M56" s="25"/>
    </row>
    <row r="57" spans="2:13" s="1" customFormat="1" ht="19.7" customHeight="1" x14ac:dyDescent="0.2">
      <c r="B57" s="5">
        <v>12</v>
      </c>
      <c r="C57" s="6" t="s">
        <v>40</v>
      </c>
      <c r="D57" s="6" t="s">
        <v>41</v>
      </c>
      <c r="E57" s="7" t="s">
        <v>42</v>
      </c>
      <c r="F57" s="6" t="s">
        <v>39</v>
      </c>
      <c r="G57" s="8">
        <v>58.41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5"/>
    </row>
    <row r="58" spans="2:13" s="1" customFormat="1" ht="28.7" customHeight="1" x14ac:dyDescent="0.2">
      <c r="B58" s="5">
        <v>13</v>
      </c>
      <c r="C58" s="6" t="s">
        <v>43</v>
      </c>
      <c r="D58" s="6" t="s">
        <v>44</v>
      </c>
      <c r="E58" s="7" t="s">
        <v>45</v>
      </c>
      <c r="F58" s="6" t="s">
        <v>39</v>
      </c>
      <c r="G58" s="8">
        <v>3.86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5"/>
    </row>
    <row r="59" spans="2:13" s="1" customFormat="1" ht="19.7" customHeight="1" x14ac:dyDescent="0.2">
      <c r="B59" s="5">
        <v>14</v>
      </c>
      <c r="C59" s="6" t="s">
        <v>46</v>
      </c>
      <c r="D59" s="6" t="s">
        <v>47</v>
      </c>
      <c r="E59" s="7" t="s">
        <v>48</v>
      </c>
      <c r="F59" s="6" t="s">
        <v>39</v>
      </c>
      <c r="G59" s="8">
        <v>96.55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5"/>
    </row>
    <row r="60" spans="2:13" s="1" customFormat="1" ht="19.7" customHeight="1" x14ac:dyDescent="0.2">
      <c r="B60" s="5">
        <v>15</v>
      </c>
      <c r="C60" s="6" t="s">
        <v>49</v>
      </c>
      <c r="D60" s="6" t="s">
        <v>50</v>
      </c>
      <c r="E60" s="7" t="s">
        <v>51</v>
      </c>
      <c r="F60" s="6" t="s">
        <v>22</v>
      </c>
      <c r="G60" s="8">
        <v>2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5"/>
    </row>
    <row r="61" spans="2:13" s="1" customFormat="1" ht="28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22</v>
      </c>
      <c r="G61" s="8">
        <v>20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5"/>
    </row>
    <row r="62" spans="2:13" s="1" customFormat="1" ht="28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22</v>
      </c>
      <c r="G62" s="8">
        <v>42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5"/>
    </row>
    <row r="63" spans="2:13" s="1" customFormat="1" ht="28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22</v>
      </c>
      <c r="G63" s="8">
        <v>1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5"/>
    </row>
    <row r="64" spans="2:13" s="1" customFormat="1" ht="19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22</v>
      </c>
      <c r="G64" s="8">
        <v>16.239999999999998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5"/>
    </row>
    <row r="65" spans="2:13" s="1" customFormat="1" ht="19.7" customHeight="1" x14ac:dyDescent="0.2">
      <c r="B65" s="5">
        <v>20</v>
      </c>
      <c r="C65" s="6" t="s">
        <v>64</v>
      </c>
      <c r="D65" s="6" t="s">
        <v>65</v>
      </c>
      <c r="E65" s="7" t="s">
        <v>66</v>
      </c>
      <c r="F65" s="6" t="s">
        <v>22</v>
      </c>
      <c r="G65" s="8">
        <v>13.15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5"/>
    </row>
    <row r="66" spans="2:13" s="1" customFormat="1" ht="28.7" customHeight="1" x14ac:dyDescent="0.2">
      <c r="B66" s="5">
        <v>21</v>
      </c>
      <c r="C66" s="6" t="s">
        <v>67</v>
      </c>
      <c r="D66" s="6" t="s">
        <v>68</v>
      </c>
      <c r="E66" s="7" t="s">
        <v>69</v>
      </c>
      <c r="F66" s="6" t="s">
        <v>22</v>
      </c>
      <c r="G66" s="8">
        <v>2.66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5"/>
    </row>
    <row r="67" spans="2:13" s="1" customFormat="1" ht="19.7" customHeight="1" x14ac:dyDescent="0.2">
      <c r="B67" s="5">
        <v>22</v>
      </c>
      <c r="C67" s="6" t="s">
        <v>70</v>
      </c>
      <c r="D67" s="6" t="s">
        <v>71</v>
      </c>
      <c r="E67" s="7" t="s">
        <v>72</v>
      </c>
      <c r="F67" s="6" t="s">
        <v>73</v>
      </c>
      <c r="G67" s="8">
        <v>60</v>
      </c>
      <c r="H67" s="28">
        <v>0</v>
      </c>
      <c r="I67" s="26">
        <f>ROUND(G67* H67,2)</f>
        <v>0</v>
      </c>
      <c r="J67" s="5">
        <v>23</v>
      </c>
      <c r="K67" s="26">
        <f>ROUND(I67* J67/100,2)</f>
        <v>0</v>
      </c>
      <c r="L67" s="27">
        <f>ROUND(I67+ K67,2)</f>
        <v>0</v>
      </c>
      <c r="M67" s="25"/>
    </row>
    <row r="68" spans="2:13" s="1" customFormat="1" ht="19.7" customHeight="1" x14ac:dyDescent="0.2">
      <c r="B68" s="5">
        <v>23</v>
      </c>
      <c r="C68" s="6" t="s">
        <v>74</v>
      </c>
      <c r="D68" s="6" t="s">
        <v>75</v>
      </c>
      <c r="E68" s="7" t="s">
        <v>76</v>
      </c>
      <c r="F68" s="6" t="s">
        <v>73</v>
      </c>
      <c r="G68" s="8">
        <v>2.17</v>
      </c>
      <c r="H68" s="28">
        <v>0</v>
      </c>
      <c r="I68" s="26">
        <f>ROUND(G68* H68,2)</f>
        <v>0</v>
      </c>
      <c r="J68" s="5">
        <v>23</v>
      </c>
      <c r="K68" s="26">
        <f>ROUND(I68* J68/100,2)</f>
        <v>0</v>
      </c>
      <c r="L68" s="27">
        <f>ROUND(I68+ K68,2)</f>
        <v>0</v>
      </c>
      <c r="M68" s="25"/>
    </row>
    <row r="69" spans="2:13" s="1" customFormat="1" ht="19.7" customHeight="1" x14ac:dyDescent="0.2">
      <c r="B69" s="5">
        <v>24</v>
      </c>
      <c r="C69" s="6" t="s">
        <v>77</v>
      </c>
      <c r="D69" s="6" t="s">
        <v>78</v>
      </c>
      <c r="E69" s="7" t="s">
        <v>79</v>
      </c>
      <c r="F69" s="6" t="s">
        <v>73</v>
      </c>
      <c r="G69" s="8">
        <v>41.32</v>
      </c>
      <c r="H69" s="28">
        <v>0</v>
      </c>
      <c r="I69" s="26">
        <f>ROUND(G69* H69,2)</f>
        <v>0</v>
      </c>
      <c r="J69" s="5">
        <v>23</v>
      </c>
      <c r="K69" s="26">
        <f>ROUND(I69* J69/100,2)</f>
        <v>0</v>
      </c>
      <c r="L69" s="27">
        <f>ROUND(I69+ K69,2)</f>
        <v>0</v>
      </c>
      <c r="M69" s="25"/>
    </row>
    <row r="70" spans="2:13" s="1" customFormat="1" ht="19.7" customHeight="1" x14ac:dyDescent="0.2">
      <c r="B70" s="5">
        <v>25</v>
      </c>
      <c r="C70" s="6" t="s">
        <v>80</v>
      </c>
      <c r="D70" s="6" t="s">
        <v>81</v>
      </c>
      <c r="E70" s="7" t="s">
        <v>82</v>
      </c>
      <c r="F70" s="6" t="s">
        <v>83</v>
      </c>
      <c r="G70" s="8">
        <v>500</v>
      </c>
      <c r="H70" s="28">
        <v>0</v>
      </c>
      <c r="I70" s="26">
        <f>ROUND(G70* H70,2)</f>
        <v>0</v>
      </c>
      <c r="J70" s="5">
        <v>23</v>
      </c>
      <c r="K70" s="26">
        <f>ROUND(I70* J70/100,2)</f>
        <v>0</v>
      </c>
      <c r="L70" s="27">
        <f>ROUND(I70+ K70,2)</f>
        <v>0</v>
      </c>
      <c r="M70" s="25"/>
    </row>
    <row r="71" spans="2:13" s="1" customFormat="1" ht="19.7" customHeight="1" x14ac:dyDescent="0.2">
      <c r="B71" s="5">
        <v>26</v>
      </c>
      <c r="C71" s="6" t="s">
        <v>84</v>
      </c>
      <c r="D71" s="6" t="s">
        <v>85</v>
      </c>
      <c r="E71" s="7" t="s">
        <v>86</v>
      </c>
      <c r="F71" s="6" t="s">
        <v>87</v>
      </c>
      <c r="G71" s="8">
        <v>102</v>
      </c>
      <c r="H71" s="28">
        <v>0</v>
      </c>
      <c r="I71" s="26">
        <f>ROUND(G71* H71,2)</f>
        <v>0</v>
      </c>
      <c r="J71" s="5">
        <v>8</v>
      </c>
      <c r="K71" s="26">
        <f>ROUND(I71* J71/100,2)</f>
        <v>0</v>
      </c>
      <c r="L71" s="27">
        <f>ROUND(I71+ K71,2)</f>
        <v>0</v>
      </c>
      <c r="M71" s="25"/>
    </row>
    <row r="72" spans="2:13" s="1" customFormat="1" ht="19.7" customHeight="1" x14ac:dyDescent="0.2">
      <c r="B72" s="5">
        <v>27</v>
      </c>
      <c r="C72" s="6" t="s">
        <v>88</v>
      </c>
      <c r="D72" s="6" t="s">
        <v>89</v>
      </c>
      <c r="E72" s="7" t="s">
        <v>90</v>
      </c>
      <c r="F72" s="6" t="s">
        <v>87</v>
      </c>
      <c r="G72" s="8">
        <v>6</v>
      </c>
      <c r="H72" s="28">
        <v>0</v>
      </c>
      <c r="I72" s="26">
        <f>ROUND(G72* H72,2)</f>
        <v>0</v>
      </c>
      <c r="J72" s="5">
        <v>8</v>
      </c>
      <c r="K72" s="26">
        <f>ROUND(I72* J72/100,2)</f>
        <v>0</v>
      </c>
      <c r="L72" s="27">
        <f>ROUND(I72+ K72,2)</f>
        <v>0</v>
      </c>
      <c r="M72" s="25"/>
    </row>
    <row r="73" spans="2:13" s="1" customFormat="1" ht="19.7" customHeight="1" x14ac:dyDescent="0.2">
      <c r="B73" s="5">
        <v>28</v>
      </c>
      <c r="C73" s="6" t="s">
        <v>91</v>
      </c>
      <c r="D73" s="6" t="s">
        <v>92</v>
      </c>
      <c r="E73" s="7" t="s">
        <v>93</v>
      </c>
      <c r="F73" s="6" t="s">
        <v>83</v>
      </c>
      <c r="G73" s="8">
        <v>146</v>
      </c>
      <c r="H73" s="28">
        <v>0</v>
      </c>
      <c r="I73" s="26">
        <f>ROUND(G73* H73,2)</f>
        <v>0</v>
      </c>
      <c r="J73" s="5">
        <v>8</v>
      </c>
      <c r="K73" s="26">
        <f>ROUND(I73* J73/100,2)</f>
        <v>0</v>
      </c>
      <c r="L73" s="27">
        <f>ROUND(I73+ K73,2)</f>
        <v>0</v>
      </c>
      <c r="M73" s="25"/>
    </row>
    <row r="74" spans="2:13" s="1" customFormat="1" ht="19.7" customHeight="1" x14ac:dyDescent="0.2">
      <c r="B74" s="5">
        <v>29</v>
      </c>
      <c r="C74" s="6" t="s">
        <v>94</v>
      </c>
      <c r="D74" s="6" t="s">
        <v>95</v>
      </c>
      <c r="E74" s="7" t="s">
        <v>93</v>
      </c>
      <c r="F74" s="6" t="s">
        <v>83</v>
      </c>
      <c r="G74" s="8">
        <v>25</v>
      </c>
      <c r="H74" s="28">
        <v>0</v>
      </c>
      <c r="I74" s="26">
        <f>ROUND(G74* H74,2)</f>
        <v>0</v>
      </c>
      <c r="J74" s="5">
        <v>23</v>
      </c>
      <c r="K74" s="26">
        <f>ROUND(I74* J74/100,2)</f>
        <v>0</v>
      </c>
      <c r="L74" s="27">
        <f>ROUND(I74+ K74,2)</f>
        <v>0</v>
      </c>
      <c r="M74" s="25"/>
    </row>
    <row r="75" spans="2:13" s="1" customFormat="1" ht="19.7" customHeight="1" x14ac:dyDescent="0.2">
      <c r="B75" s="5">
        <v>30</v>
      </c>
      <c r="C75" s="6" t="s">
        <v>96</v>
      </c>
      <c r="D75" s="6" t="s">
        <v>97</v>
      </c>
      <c r="E75" s="7" t="s">
        <v>98</v>
      </c>
      <c r="F75" s="6" t="s">
        <v>83</v>
      </c>
      <c r="G75" s="8">
        <v>55</v>
      </c>
      <c r="H75" s="28">
        <v>0</v>
      </c>
      <c r="I75" s="26">
        <f>ROUND(G75* H75,2)</f>
        <v>0</v>
      </c>
      <c r="J75" s="5">
        <v>8</v>
      </c>
      <c r="K75" s="26">
        <f>ROUND(I75* J75/100,2)</f>
        <v>0</v>
      </c>
      <c r="L75" s="27">
        <f>ROUND(I75+ K75,2)</f>
        <v>0</v>
      </c>
      <c r="M75" s="25"/>
    </row>
    <row r="76" spans="2:13" s="1" customFormat="1" ht="19.7" customHeight="1" x14ac:dyDescent="0.2">
      <c r="B76" s="5">
        <v>31</v>
      </c>
      <c r="C76" s="6" t="s">
        <v>99</v>
      </c>
      <c r="D76" s="6" t="s">
        <v>100</v>
      </c>
      <c r="E76" s="7" t="s">
        <v>101</v>
      </c>
      <c r="F76" s="6" t="s">
        <v>32</v>
      </c>
      <c r="G76" s="8">
        <v>0.22</v>
      </c>
      <c r="H76" s="28">
        <v>0</v>
      </c>
      <c r="I76" s="26">
        <f>ROUND(G76* H76,2)</f>
        <v>0</v>
      </c>
      <c r="J76" s="5">
        <v>8</v>
      </c>
      <c r="K76" s="26">
        <f>ROUND(I76* J76/100,2)</f>
        <v>0</v>
      </c>
      <c r="L76" s="27">
        <f>ROUND(I76+ K76,2)</f>
        <v>0</v>
      </c>
      <c r="M76" s="25"/>
    </row>
    <row r="77" spans="2:13" s="1" customFormat="1" ht="55.9" customHeight="1" x14ac:dyDescent="0.2"/>
    <row r="78" spans="2:13" s="1" customFormat="1" ht="21.4" customHeight="1" x14ac:dyDescent="0.2">
      <c r="B78" s="15" t="s">
        <v>102</v>
      </c>
      <c r="C78" s="15"/>
      <c r="D78" s="15"/>
      <c r="E78" s="15"/>
      <c r="F78" s="29">
        <f>ROUND(I32+I37+I42+I47+I50+I51+I52+I53+I54+I55+I56+I57+I58+I59+I60+I61+I62+I63+I64+I65+I66+I67+I68+I69+I70+I71+I72+I73+I74+I75+I76,2)</f>
        <v>0</v>
      </c>
      <c r="G78" s="30"/>
      <c r="H78" s="30"/>
      <c r="I78" s="30"/>
      <c r="J78" s="30"/>
      <c r="K78" s="30"/>
      <c r="L78" s="30"/>
      <c r="M78" s="31"/>
    </row>
    <row r="79" spans="2:13" s="1" customFormat="1" ht="21.4" customHeight="1" x14ac:dyDescent="0.2">
      <c r="B79" s="15" t="s">
        <v>103</v>
      </c>
      <c r="C79" s="15"/>
      <c r="D79" s="15"/>
      <c r="E79" s="15"/>
      <c r="F79" s="32">
        <f>ROUND(L32+L37+L42+L47+L50+L51+L52+L53+L54+L55+L56+L57+L58+L59+L60+L61+L62+L63+L64+L65+L66+L67+L68+L69+L70+L71+L72+L73+L74+L75+L76,2)</f>
        <v>0</v>
      </c>
      <c r="G79" s="33"/>
      <c r="H79" s="33"/>
      <c r="I79" s="33"/>
      <c r="J79" s="33"/>
      <c r="K79" s="33"/>
      <c r="L79" s="33"/>
      <c r="M79" s="34"/>
    </row>
    <row r="80" spans="2:13" s="1" customFormat="1" ht="11.1" customHeight="1" x14ac:dyDescent="0.2"/>
    <row r="81" spans="2:14" s="1" customFormat="1" ht="80.099999999999994" customHeight="1" x14ac:dyDescent="0.2">
      <c r="B81" s="36" t="s">
        <v>121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</row>
    <row r="82" spans="2:14" s="1" customFormat="1" ht="2.65" customHeight="1" x14ac:dyDescent="0.2"/>
    <row r="83" spans="2:14" s="1" customFormat="1" ht="110.1" customHeight="1" x14ac:dyDescent="0.2">
      <c r="B83" s="36" t="s">
        <v>122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</row>
    <row r="84" spans="2:14" s="1" customFormat="1" ht="5.25" customHeight="1" x14ac:dyDescent="0.2"/>
    <row r="85" spans="2:14" s="1" customFormat="1" ht="110.1" customHeight="1" x14ac:dyDescent="0.2">
      <c r="B85" s="10" t="s">
        <v>123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s="1" customFormat="1" ht="5.25" customHeight="1" x14ac:dyDescent="0.2"/>
    <row r="87" spans="2:14" s="1" customFormat="1" ht="37.9" customHeight="1" x14ac:dyDescent="0.2">
      <c r="C87" s="17" t="s">
        <v>104</v>
      </c>
      <c r="D87" s="17"/>
      <c r="E87" s="17"/>
      <c r="F87" s="19" t="s">
        <v>105</v>
      </c>
      <c r="G87" s="19"/>
      <c r="H87" s="19"/>
      <c r="I87" s="19"/>
      <c r="J87" s="19"/>
      <c r="K87" s="19"/>
      <c r="L87" s="19"/>
    </row>
    <row r="88" spans="2:14" s="1" customFormat="1" ht="28.7" customHeight="1" x14ac:dyDescent="0.2"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4" s="1" customFormat="1" ht="28.7" customHeight="1" x14ac:dyDescent="0.2"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4" s="1" customFormat="1" ht="28.7" customHeight="1" x14ac:dyDescent="0.2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4" s="1" customFormat="1" ht="28.7" customHeight="1" x14ac:dyDescent="0.2"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4" s="1" customFormat="1" ht="2.65" customHeight="1" x14ac:dyDescent="0.2"/>
    <row r="93" spans="2:14" s="1" customFormat="1" ht="203.1" customHeight="1" x14ac:dyDescent="0.2">
      <c r="B93" s="36" t="s">
        <v>124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</row>
    <row r="94" spans="2:14" s="1" customFormat="1" ht="2.65" customHeight="1" x14ac:dyDescent="0.2"/>
    <row r="95" spans="2:14" s="1" customFormat="1" ht="36.950000000000003" customHeight="1" x14ac:dyDescent="0.2">
      <c r="B95" s="37" t="s">
        <v>125</v>
      </c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</row>
    <row r="96" spans="2:14" s="1" customFormat="1" ht="2.65" customHeight="1" x14ac:dyDescent="0.2"/>
    <row r="97" spans="2:14" s="1" customFormat="1" ht="37.9" customHeight="1" x14ac:dyDescent="0.2">
      <c r="C97" s="17" t="s">
        <v>106</v>
      </c>
      <c r="D97" s="17"/>
      <c r="E97" s="17"/>
      <c r="F97" s="20" t="s">
        <v>107</v>
      </c>
      <c r="G97" s="20"/>
      <c r="H97" s="20"/>
      <c r="I97" s="20"/>
      <c r="J97" s="20"/>
      <c r="K97" s="20"/>
      <c r="L97" s="20"/>
    </row>
    <row r="98" spans="2:14" s="1" customFormat="1" ht="28.7" customHeight="1" x14ac:dyDescent="0.2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2:14" s="1" customFormat="1" ht="28.7" customHeight="1" x14ac:dyDescent="0.2"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2:14" s="1" customFormat="1" ht="28.7" customHeight="1" x14ac:dyDescent="0.2"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4" s="1" customFormat="1" ht="28.7" customHeight="1" x14ac:dyDescent="0.2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4" s="1" customFormat="1" ht="2.65" customHeight="1" x14ac:dyDescent="0.2"/>
    <row r="103" spans="2:14" s="1" customFormat="1" ht="159.94999999999999" customHeight="1" x14ac:dyDescent="0.2">
      <c r="B103" s="36" t="s">
        <v>126</v>
      </c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</row>
    <row r="104" spans="2:14" s="1" customFormat="1" ht="2.65" customHeight="1" x14ac:dyDescent="0.2"/>
    <row r="105" spans="2:14" s="1" customFormat="1" ht="54.95" customHeight="1" x14ac:dyDescent="0.2">
      <c r="B105" s="36" t="s">
        <v>127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</row>
    <row r="106" spans="2:14" s="1" customFormat="1" ht="2.65" customHeight="1" x14ac:dyDescent="0.2"/>
    <row r="107" spans="2:14" s="1" customFormat="1" ht="60" customHeight="1" x14ac:dyDescent="0.2">
      <c r="B107" s="10" t="s">
        <v>128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s="1" customFormat="1" ht="2.65" customHeight="1" x14ac:dyDescent="0.2"/>
    <row r="109" spans="2:14" s="1" customFormat="1" ht="48" customHeight="1" x14ac:dyDescent="0.2">
      <c r="B109" s="10" t="s">
        <v>129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s="1" customFormat="1" ht="2.65" customHeight="1" x14ac:dyDescent="0.2"/>
    <row r="111" spans="2:14" s="1" customFormat="1" ht="125.1" customHeight="1" x14ac:dyDescent="0.2">
      <c r="B111" s="36" t="s">
        <v>130</v>
      </c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</row>
    <row r="112" spans="2:14" s="1" customFormat="1" ht="2.65" customHeight="1" x14ac:dyDescent="0.2"/>
    <row r="113" spans="2:14" s="1" customFormat="1" ht="84.95" customHeight="1" x14ac:dyDescent="0.2">
      <c r="B113" s="36" t="s">
        <v>131</v>
      </c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</row>
    <row r="114" spans="2:14" s="1" customFormat="1" ht="86.85" customHeight="1" x14ac:dyDescent="0.2"/>
    <row r="115" spans="2:14" s="1" customFormat="1" ht="17.649999999999999" customHeight="1" x14ac:dyDescent="0.2">
      <c r="J115" s="22" t="s">
        <v>132</v>
      </c>
      <c r="K115" s="22"/>
      <c r="L115" s="22"/>
    </row>
    <row r="116" spans="2:14" s="1" customFormat="1" ht="145.15" customHeight="1" x14ac:dyDescent="0.2"/>
    <row r="117" spans="2:14" s="1" customFormat="1" ht="81.599999999999994" customHeight="1" x14ac:dyDescent="0.2">
      <c r="B117" s="11" t="s">
        <v>133</v>
      </c>
      <c r="C117" s="11"/>
      <c r="D117" s="11"/>
      <c r="E117" s="11"/>
      <c r="F117" s="11"/>
      <c r="G117" s="11"/>
      <c r="H117" s="11"/>
      <c r="I117" s="11"/>
      <c r="J117" s="11"/>
      <c r="K117" s="11"/>
    </row>
  </sheetData>
  <mergeCells count="93">
    <mergeCell ref="L76:M76"/>
    <mergeCell ref="B3:E3"/>
    <mergeCell ref="B5:E5"/>
    <mergeCell ref="B7:E7"/>
    <mergeCell ref="L71:M71"/>
    <mergeCell ref="L72:M72"/>
    <mergeCell ref="L73:M73"/>
    <mergeCell ref="L74:M74"/>
    <mergeCell ref="L75:M75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65:M65"/>
    <mergeCell ref="L56:M56"/>
    <mergeCell ref="L57:M57"/>
    <mergeCell ref="L58:M58"/>
    <mergeCell ref="L59:M59"/>
    <mergeCell ref="L60:M60"/>
    <mergeCell ref="F99:L99"/>
    <mergeCell ref="H11:O12"/>
    <mergeCell ref="J115:L115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F89:L89"/>
    <mergeCell ref="F90:L90"/>
    <mergeCell ref="F91:L91"/>
    <mergeCell ref="F97:L97"/>
    <mergeCell ref="F98:L98"/>
    <mergeCell ref="B4:E4"/>
    <mergeCell ref="B44:L44"/>
    <mergeCell ref="B6:E6"/>
    <mergeCell ref="B78:E78"/>
    <mergeCell ref="B79:E79"/>
    <mergeCell ref="B8:E8"/>
    <mergeCell ref="C16:E16"/>
    <mergeCell ref="C18:E18"/>
    <mergeCell ref="C20:E20"/>
    <mergeCell ref="C22:E22"/>
    <mergeCell ref="F14:I14"/>
    <mergeCell ref="F78:M78"/>
    <mergeCell ref="F79:M79"/>
    <mergeCell ref="L53:M53"/>
    <mergeCell ref="L54:M54"/>
    <mergeCell ref="L55:M55"/>
    <mergeCell ref="B111:N111"/>
    <mergeCell ref="B113:N113"/>
    <mergeCell ref="B117:K117"/>
    <mergeCell ref="B24:M24"/>
    <mergeCell ref="B26:M26"/>
    <mergeCell ref="B29:L29"/>
    <mergeCell ref="B34:L34"/>
    <mergeCell ref="B39:L39"/>
    <mergeCell ref="B81:N81"/>
    <mergeCell ref="B83:N83"/>
    <mergeCell ref="B85:N85"/>
    <mergeCell ref="B93:N93"/>
    <mergeCell ref="B95:N95"/>
    <mergeCell ref="C100:E100"/>
    <mergeCell ref="C101:E101"/>
    <mergeCell ref="C87:E87"/>
    <mergeCell ref="B10:E11"/>
    <mergeCell ref="B103:N103"/>
    <mergeCell ref="B105:N105"/>
    <mergeCell ref="B107:N107"/>
    <mergeCell ref="B109:N109"/>
    <mergeCell ref="C88:E88"/>
    <mergeCell ref="C89:E89"/>
    <mergeCell ref="C90:E90"/>
    <mergeCell ref="C91:E91"/>
    <mergeCell ref="C97:E97"/>
    <mergeCell ref="C98:E98"/>
    <mergeCell ref="C99:E99"/>
    <mergeCell ref="F100:L100"/>
    <mergeCell ref="F101:L101"/>
    <mergeCell ref="F87:L87"/>
    <mergeCell ref="F88:L8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2025-10-10T19:51:17Z</dcterms:created>
  <dcterms:modified xsi:type="dcterms:W3CDTF">2025-10-10T19:54:23Z</dcterms:modified>
</cp:coreProperties>
</file>