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E8" i="46" l="1"/>
  <c r="G8" i="46"/>
  <c r="E9" i="46"/>
  <c r="G9" i="46"/>
  <c r="I9" i="46"/>
  <c r="E10" i="46"/>
  <c r="G10" i="46"/>
  <c r="E11" i="46"/>
  <c r="G11" i="46"/>
  <c r="E12" i="46"/>
  <c r="G12" i="46"/>
  <c r="C13" i="46"/>
  <c r="D13" i="46"/>
  <c r="E13" i="46" s="1"/>
  <c r="G13" i="46"/>
  <c r="E21" i="46"/>
  <c r="G21" i="46"/>
  <c r="E22" i="46"/>
  <c r="G22" i="46"/>
  <c r="I22" i="46"/>
  <c r="E23" i="46"/>
  <c r="G23" i="46"/>
  <c r="E24" i="46"/>
  <c r="G24" i="46"/>
  <c r="E25" i="46"/>
  <c r="G25" i="46"/>
  <c r="C26" i="46"/>
  <c r="E26" i="46" s="1"/>
  <c r="D26" i="46"/>
  <c r="F26" i="46"/>
  <c r="G26" i="46"/>
  <c r="L534" i="45" l="1"/>
  <c r="K534" i="45"/>
  <c r="J534" i="45"/>
  <c r="I534" i="45"/>
  <c r="H534" i="45"/>
  <c r="G534" i="45"/>
  <c r="F534" i="45"/>
  <c r="E534" i="45"/>
  <c r="D534" i="45"/>
  <c r="C532" i="45"/>
  <c r="C531" i="45"/>
  <c r="C530" i="45"/>
  <c r="C529" i="45"/>
  <c r="C528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6" i="45"/>
  <c r="C485" i="45"/>
  <c r="C484" i="45"/>
  <c r="C483" i="45"/>
  <c r="C482" i="45"/>
  <c r="C495" i="45" s="1"/>
  <c r="O8" i="48"/>
  <c r="O9" i="48"/>
  <c r="O10" i="48"/>
  <c r="O11" i="48"/>
  <c r="O12" i="48"/>
  <c r="O13" i="48"/>
  <c r="O14" i="48"/>
  <c r="O15" i="48"/>
  <c r="O16" i="48"/>
  <c r="O17" i="48"/>
  <c r="O18" i="48"/>
  <c r="O19" i="48"/>
  <c r="O20" i="48"/>
  <c r="O21" i="48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<sst xmlns="http://schemas.openxmlformats.org/spreadsheetml/2006/main" count="4748" uniqueCount="382">
  <si>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</si>
  <si>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</si>
  <si>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</si>
  <si>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</si>
  <si>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</si>
  <si>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</si>
  <si>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</si>
  <si>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</si>
  <si>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</si>
  <si>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</si>
  <si>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</si>
  <si>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</si>
  <si>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</si>
  <si>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</si>
  <si>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</si>
  <si>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</si>
  <si>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</si>
  <si>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</si>
  <si>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</si>
  <si>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</si>
  <si>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</si>
  <si>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</si>
  <si>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</si>
  <si>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</si>
  <si>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</si>
  <si>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</si>
  <si>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</si>
  <si>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</si>
  <si>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</si>
  <si>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</si>
  <si>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</si>
  <si>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</si>
  <si>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</si>
  <si>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</si>
  <si>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</si>
  <si>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</si>
  <si>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</si>
  <si>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</si>
  <si>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</si>
  <si>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</si>
  <si>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</si>
  <si>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</si>
  <si>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</si>
  <si>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</si>
  <si>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</si>
  <si>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</si>
  <si>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</si>
  <si>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</si>
  <si>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</si>
  <si>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</si>
  <si>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</si>
  <si>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</si>
  <si>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</si>
  <si>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</si>
  <si>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</si>
  <si>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</si>
  <si>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</si>
  <si>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</si>
  <si>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</si>
  <si>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</si>
  <si>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</si>
  <si>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</si>
  <si>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</si>
  <si>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</si>
  <si>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</si>
  <si>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</si>
  <si>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</si>
  <si>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</si>
  <si>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</si>
  <si>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</si>
  <si>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</si>
  <si>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</si>
  <si>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</si>
  <si>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</si>
  <si>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</si>
  <si>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</si>
  <si>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</si>
  <si>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</si>
  <si>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</si>
  <si>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</si>
  <si>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</si>
  <si>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</si>
  <si>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</si>
  <si>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</si>
  <si>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</si>
  <si>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</si>
  <si>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</si>
  <si>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</si>
  <si>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</si>
  <si>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</si>
  <si>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</si>
  <si>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</si>
  <si>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</si>
  <si>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</si>
  <si>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</si>
  <si>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</si>
  <si>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</si>
  <si>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</si>
  <si>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</si>
  <si>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</si>
  <si>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</si>
  <si>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</si>
  <si>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</si>
  <si>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</si>
  <si>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</si>
  <si>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</si>
  <si>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</si>
  <si>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</si>
  <si>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</si>
  <si>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</si>
  <si>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</si>
  <si>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</si>
  <si>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</si>
  <si>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</si>
  <si>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</si>
  <si>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</si>
  <si>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</si>
  <si>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</si>
  <si>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</si>
  <si>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</si>
  <si>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</si>
  <si>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</si>
  <si>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</si>
  <si>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</si>
  <si>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</si>
  <si>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</si>
  <si>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</si>
  <si>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</si>
  <si>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</si>
  <si>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</si>
  <si>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</si>
  <si>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</si>
  <si>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</si>
  <si>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</si>
  <si>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</si>
  <si>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</si>
  <si>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</si>
  <si>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</si>
  <si>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</si>
  <si>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</si>
  <si>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</si>
  <si>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</si>
  <si>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</si>
  <si>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</si>
  <si>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</si>
  <si>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</si>
  <si>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</si>
  <si>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</si>
  <si>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</si>
  <si>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</si>
  <si>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</si>
  <si>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</si>
  <si>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</si>
  <si>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</si>
  <si>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</si>
  <si>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</si>
  <si>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</si>
  <si>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</si>
  <si>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</si>
  <si>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</si>
  <si>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</si>
  <si>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</si>
  <si>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</si>
  <si>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</si>
  <si>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</si>
  <si>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</si>
  <si>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</si>
  <si>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</si>
  <si>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</si>
  <si>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</si>
  <si>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</si>
  <si>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</si>
  <si>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</si>
  <si>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</si>
  <si>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</si>
  <si>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</si>
  <si>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</si>
  <si>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</si>
  <si>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</si>
  <si>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</si>
  <si>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</si>
  <si>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</si>
  <si>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</si>
  <si>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</si>
  <si>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</si>
  <si>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</si>
  <si>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</si>
  <si>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</si>
  <si>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</si>
  <si>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</si>
  <si>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</si>
  <si>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</si>
  <si>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</si>
  <si>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</si>
  <si>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</si>
  <si>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</si>
  <si>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</si>
  <si>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</si>
  <si>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</si>
  <si>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</si>
  <si>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</si>
  <si>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</si>
  <si>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</si>
  <si>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</si>
  <si>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</si>
  <si>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</si>
  <si>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</si>
  <si>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</si>
  <si>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</si>
  <si>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</si>
  <si>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</si>
  <si>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</si>
  <si>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</si>
  <si>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</si>
  <si>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</si>
  <si>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</si>
  <si>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</si>
  <si>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</si>
  <si>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</si>
  <si>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</si>
  <si>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</si>
  <si>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</si>
  <si>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</si>
  <si>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</si>
  <si>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</si>
  <si>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</si>
  <si>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</si>
  <si>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</si>
  <si>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</si>
  <si>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</si>
  <si>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</si>
  <si>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</si>
  <si>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</si>
  <si>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</si>
  <si>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</si>
  <si>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</si>
  <si>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</si>
  <si>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</si>
  <si>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</si>
  <si>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</si>
  <si>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</si>
  <si>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</si>
  <si>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</si>
  <si>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</si>
  <si>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</si>
  <si>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</si>
  <si>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</si>
  <si>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</si>
  <si>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</si>
  <si>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</si>
  <si>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</si>
  <si>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</si>
  <si>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</si>
  <si>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</si>
  <si>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</si>
  <si>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</si>
  <si>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</si>
  <si>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</si>
  <si>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</si>
  <si>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</si>
  <si>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</si>
  <si>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</si>
  <si>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</si>
  <si>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</si>
  <si>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</si>
  <si>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</si>
  <si>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</si>
  <si>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</si>
  <si>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</si>
  <si>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</si>
  <si>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</si>
  <si>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</si>
  <si>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</si>
  <si>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</si>
  <si>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</si>
  <si>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</si>
  <si>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</si>
  <si>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</si>
  <si>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</si>
  <si>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</si>
  <si>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</si>
  <si>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</si>
  <si>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</si>
  <si>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</si>
  <si>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</si>
  <si>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</si>
  <si>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</si>
  <si>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</si>
  <si>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</si>
  <si>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</si>
  <si>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</si>
  <si>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</si>
  <si>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</si>
  <si>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</si>
  <si>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</si>
  <si>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</si>
  <si>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</si>
  <si>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</si>
  <si>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</si>
  <si>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</si>
  <si>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</si>
  <si>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</si>
  <si>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</si>
  <si>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</si>
  <si>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</si>
  <si>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</si>
  <si>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</si>
  <si>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</si>
  <si>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</si>
  <si>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</si>
  <si>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</si>
  <si>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</si>
  <si>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</si>
  <si>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</si>
  <si>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</si>
  <si>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</si>
  <si>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</si>
  <si>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</si>
  <si>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</si>
  <si>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</si>
  <si>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</si>
  <si>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</si>
  <si>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</si>
  <si>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</si>
  <si>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</si>
  <si>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</si>
  <si>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</si>
  <si>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</si>
  <si>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</si>
  <si>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</si>
  <si>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</si>
  <si>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</si>
  <si>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</si>
  <si>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</si>
  <si>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</si>
  <si>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</si>
  <si>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</si>
  <si>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</si>
  <si>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</si>
  <si>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</si>
  <si>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</si>
  <si>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</si>
  <si>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</si>
  <si>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</si>
  <si>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</si>
  <si>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</si>
  <si>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</si>
  <si>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</si>
  <si>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</si>
  <si>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</si>
  <si>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</si>
  <si>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</si>
  <si>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</si>
  <si>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</si>
  <si>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</si>
  <si>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</si>
  <si>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</si>
  <si>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</si>
  <si>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</si>
  <si>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</si>
  <si>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</si>
  <si>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</si>
  <si>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</si>
  <si>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zmiana I-VIII 2018 /I-VIII 2017 (%)</t>
  </si>
  <si>
    <t>I-VIII 2017 r.</t>
  </si>
  <si>
    <t>I-VIII 2018 r. (wstępne)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</si>
  <si>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2018 r. (dane wstępne) </t>
    </r>
    <r>
      <rPr>
        <b/>
        <sz val="11"/>
        <rFont val="Times New Roman"/>
        <family val="1"/>
        <charset val="238"/>
      </rPr>
      <t>w porównaniu do  I-VIII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</si>
  <si>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I-VIII 2018 r. (dane wstępne) </t>
    </r>
    <r>
      <rPr>
        <b/>
        <sz val="11"/>
        <rFont val="Times New Roman"/>
        <family val="1"/>
        <charset val="238"/>
      </rPr>
      <t xml:space="preserve">w porównaniu do I-VIII  2017 r. </t>
    </r>
    <r>
      <rPr>
        <i/>
        <sz val="11"/>
        <rFont val="Times New Roman"/>
        <family val="1"/>
        <charset val="238"/>
      </rPr>
      <t>(wg wstępnych danych Min. Finansów).</t>
    </r>
  </si>
  <si>
    <t>Malta</t>
  </si>
  <si>
    <t>Ghana</t>
  </si>
  <si>
    <t>Uzbekistan</t>
  </si>
  <si>
    <t>OKRES: I -VIII 2018 r. (wstępne) - ważniejsze państwa</t>
  </si>
  <si>
    <t>Kierunki, wartość, wolumen oraz średnia cena uzyskana w eksporcie bydła żywego i mięsa wołowego w  okresie I-VIII 2018r. (dane wstępne)</t>
  </si>
  <si>
    <t>OKRES: I-VIII 2018 r. (dane wstępne) - ważniejsze państwa</t>
  </si>
  <si>
    <t>Kierunki, wartość, wolumen oraz średnia cena uzyskana w imporcie bydła żywego i mięsa wołowego w I-VIII 2018r. (dane wstępne)</t>
  </si>
  <si>
    <t>2018-10-21</t>
  </si>
  <si>
    <t>NR 43/2018</t>
  </si>
  <si>
    <t>Notowania z okresu: 22.10 - 28.10.2018r.</t>
  </si>
  <si>
    <t>2018-10-28</t>
  </si>
  <si>
    <t>2018-10-22 - 2018-10-28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</si>
  <si>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22.10 - 28.10.2018</t>
    </r>
  </si>
  <si>
    <t>02.11.2018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</si>
</sst>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8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3" fontId="35" fillId="0" borderId="48" xfId="188" applyNumberFormat="1" applyFont="1" applyFill="1" applyBorder="1" applyAlignment="1"/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3" fontId="34" fillId="0" borderId="51" xfId="51" quotePrefix="1" applyNumberFormat="1" applyFont="1" applyBorder="1" applyAlignment="1"/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vertical="center" wrapText="1"/>
    </xf>
    <xf numFmtId="164" fontId="155" fillId="0" borderId="30" xfId="0" quotePrefix="1" applyNumberFormat="1" applyFont="1" applyBorder="1" applyAlignment="1">
      <alignment vertical="center" wrapText="1"/>
    </xf>
    <xf numFmtId="4" fontId="155" fillId="0" borderId="7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5" fillId="0" borderId="62" xfId="188" applyNumberFormat="1" applyFont="1" applyFill="1" applyBorder="1" applyAlignment="1">
      <alignment vertical="center"/>
    </xf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168" fontId="155" fillId="0" borderId="29" xfId="51" quotePrefix="1" applyNumberFormat="1" applyFont="1" applyFill="1" applyBorder="1" applyAlignment="1"/>
    <xf numFmtId="168" fontId="35" fillId="0" borderId="46" xfId="51" quotePrefix="1" applyNumberFormat="1" applyFont="1" applyFill="1" applyBorder="1" applyAlignment="1"/>
    <xf numFmtId="2" fontId="49" fillId="0" borderId="58" xfId="0" applyNumberFormat="1" applyFont="1" applyFill="1" applyBorder="1"/>
    <xf numFmtId="164" fontId="49" fillId="0" borderId="47" xfId="0" applyNumberFormat="1" applyFont="1" applyFill="1" applyBorder="1"/>
    <xf numFmtId="164" fontId="49" fillId="0" borderId="62" xfId="0" applyNumberFormat="1" applyFont="1" applyFill="1" applyBorder="1"/>
    <xf numFmtId="168" fontId="35" fillId="0" borderId="30" xfId="51" quotePrefix="1" applyNumberFormat="1" applyFont="1" applyFill="1" applyBorder="1" applyAlignment="1"/>
    <xf numFmtId="168" fontId="35" fillId="0" borderId="29" xfId="51" quotePrefix="1" applyNumberFormat="1" applyFont="1" applyFill="1" applyBorder="1" applyAlignment="1"/>
    <xf numFmtId="0" fontId="167" fillId="0" borderId="16" xfId="51" applyFont="1" applyBorder="1"/>
    <xf numFmtId="3" fontId="192" fillId="0" borderId="55" xfId="51" applyNumberFormat="1" applyFont="1" applyBorder="1" applyAlignment="1"/>
    <xf numFmtId="164" fontId="167" fillId="0" borderId="55" xfId="51" applyNumberFormat="1" applyFont="1" applyBorder="1" applyAlignment="1"/>
    <xf numFmtId="164" fontId="167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2" xfId="0" applyNumberFormat="1" applyFont="1" applyFill="1" applyBorder="1"/>
    <xf numFmtId="2" fontId="13" fillId="0" borderId="63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164" fontId="13" fillId="0" borderId="61" xfId="0" quotePrefix="1" applyNumberFormat="1" applyFont="1" applyFill="1" applyBorder="1"/>
    <xf numFmtId="164" fontId="13" fillId="0" borderId="62" xfId="0" quotePrefix="1" applyNumberFormat="1" applyFont="1" applyFill="1" applyBorder="1"/>
    <xf numFmtId="2" fontId="13" fillId="0" borderId="58" xfId="0" quotePrefix="1" applyNumberFormat="1" applyFont="1" applyFill="1" applyBorder="1"/>
    <xf numFmtId="0" fontId="0" fillId="0" borderId="0" xfId="0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0" fontId="24" fillId="0" borderId="18" xfId="0" applyFont="1" applyBorder="1"/>
    <xf numFmtId="0" fontId="24" fillId="0" borderId="19" xfId="0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2" fontId="4" fillId="0" borderId="35" xfId="0" applyNumberFormat="1" applyFont="1" applyFill="1" applyBorder="1"/>
    <xf numFmtId="164" fontId="4" fillId="0" borderId="57" xfId="0" applyNumberFormat="1" applyFont="1" applyFill="1" applyBorder="1"/>
    <xf numFmtId="164" fontId="4" fillId="0" borderId="8" xfId="0" applyNumberFormat="1" applyFont="1" applyFill="1" applyBorder="1"/>
    <xf numFmtId="164" fontId="4" fillId="0" borderId="45" xfId="0" applyNumberFormat="1" applyFont="1" applyFill="1" applyBorder="1"/>
    <xf numFmtId="0" fontId="182" fillId="0" borderId="0" xfId="0" applyFont="1"/>
    <xf numFmtId="0" fontId="11" fillId="0" borderId="51" xfId="51" applyFont="1" applyBorder="1" applyAlignment="1">
      <alignment horizontal="center" vertical="center"/>
    </xf>
    <xf numFmtId="0" fontId="53" fillId="0" borderId="51" xfId="51" applyFont="1" applyBorder="1" applyAlignment="1">
      <alignment horizontal="center" vertical="center"/>
    </xf>
    <xf numFmtId="0" fontId="53" fillId="0" borderId="30" xfId="51" applyFont="1" applyBorder="1" applyAlignment="1">
      <alignment horizontal="center" vertical="center"/>
    </xf>
    <xf numFmtId="3" fontId="35" fillId="0" borderId="12" xfId="51" quotePrefix="1" applyNumberFormat="1" applyFont="1" applyFill="1" applyBorder="1" applyAlignment="1"/>
    <xf numFmtId="3" fontId="35" fillId="0" borderId="28" xfId="51" quotePrefix="1" applyNumberFormat="1" applyFont="1" applyFill="1" applyBorder="1" applyAlignment="1"/>
    <xf numFmtId="14" fontId="181" fillId="0" borderId="47" xfId="0" applyNumberFormat="1" applyFont="1" applyBorder="1" applyAlignment="1">
      <alignment horizontal="center" vertical="center" wrapText="1"/>
    </xf>
    <xf numFmtId="3" fontId="13" fillId="2" borderId="46" xfId="0" quotePrefix="1" applyNumberFormat="1" applyFont="1" applyFill="1" applyBorder="1"/>
    <xf numFmtId="164" fontId="13" fillId="0" borderId="8" xfId="0" applyNumberFormat="1" applyFont="1" applyFill="1" applyBorder="1"/>
    <xf numFmtId="164" fontId="13" fillId="0" borderId="45" xfId="0" applyNumberFormat="1" applyFont="1" applyFill="1" applyBorder="1"/>
    <xf numFmtId="3" fontId="13" fillId="2" borderId="51" xfId="0" quotePrefix="1" applyNumberFormat="1" applyFont="1" applyFill="1" applyBorder="1"/>
    <xf numFmtId="164" fontId="13" fillId="0" borderId="57" xfId="0" quotePrefix="1" applyNumberFormat="1" applyFont="1" applyFill="1" applyBorder="1"/>
    <xf numFmtId="164" fontId="13" fillId="0" borderId="7" xfId="0" quotePrefix="1" applyNumberFormat="1" applyFont="1" applyFill="1" applyBorder="1"/>
    <xf numFmtId="2" fontId="35" fillId="0" borderId="43" xfId="0" quotePrefix="1" applyNumberFormat="1" applyFont="1" applyFill="1" applyBorder="1" applyAlignment="1">
      <alignment horizontal="right" vertical="center" wrapText="1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2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53" fillId="0" borderId="1" xfId="51" applyFont="1" applyBorder="1" applyAlignment="1">
      <alignment horizontal="center" vertical="center" wrapText="1"/>
    </xf>
    <xf numFmtId="0" fontId="53" fillId="0" borderId="7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16" fillId="0" borderId="33" xfId="188" applyFont="1" applyFill="1" applyBorder="1" applyAlignment="1">
      <alignment horizontal="left" wrapText="1"/>
    </xf>
    <xf numFmtId="0" fontId="108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09" fillId="0" borderId="0" xfId="188" applyFont="1" applyAlignment="1">
      <alignment horizontal="left" vertic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60" fillId="0" borderId="0" xfId="188" applyFont="1" applyAlignment="1">
      <alignment horizontal="left" vertical="center" wrapText="1"/>
    </xf>
    <xf numFmtId="0" fontId="107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177165</xdr:colOff>
      <xdr:row>22</xdr:row>
      <xdr:rowOff>133350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73165" cy="3533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10</xdr:col>
      <xdr:colOff>152400</xdr:colOff>
      <xdr:row>45</xdr:row>
      <xdr:rowOff>20320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6248400" cy="3420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1" t="s">
        <v>381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10" t="s">
        <v>359</v>
      </c>
      <c r="C5" s="810"/>
      <c r="D5" s="810"/>
      <c r="E5" s="810"/>
      <c r="F5" s="810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7" t="s">
        <v>376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3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4" t="s">
        <v>377</v>
      </c>
      <c r="C13" s="795"/>
      <c r="D13" s="795"/>
      <c r="E13" s="795"/>
      <c r="F13" s="796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8"/>
      <c r="B14" s="70"/>
      <c r="C14" s="70"/>
      <c r="D14" s="71"/>
      <c r="E14" s="71"/>
      <c r="F14" s="71"/>
      <c r="G14" s="71"/>
      <c r="H14" s="71"/>
      <c r="I14" s="71"/>
      <c r="J14" s="808"/>
      <c r="K14" s="810"/>
      <c r="L14" s="810"/>
      <c r="M14" s="810"/>
      <c r="N14" s="810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09"/>
      <c r="C15" s="809"/>
      <c r="D15" s="808"/>
      <c r="E15" s="808"/>
      <c r="F15" s="808"/>
      <c r="G15" s="808"/>
      <c r="H15" s="808"/>
      <c r="I15" s="808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358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5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6"/>
      <c r="C29" s="707"/>
      <c r="D29" s="707"/>
      <c r="E29" s="707"/>
      <c r="F29" s="707"/>
      <c r="G29" s="707"/>
      <c r="H29" s="707"/>
      <c r="I29" s="70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6" t="s">
        <v>339</v>
      </c>
      <c r="C30" s="707"/>
      <c r="D30" s="707"/>
      <c r="E30" s="707"/>
      <c r="F30" s="707"/>
      <c r="G30" s="707"/>
      <c r="H30" s="707"/>
      <c r="I30" s="707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49"/>
  <sheetViews>
    <sheetView workbookViewId="0">
      <selection activeCell="G36" sqref="G36"/>
    </sheetView>
  </sheetViews>
  <sheetFormatPr defaultRowHeight="12.75"/>
  <cols>
    <col min="1" max="1" width="4.42578125" style="715" customWidth="1"/>
    <col min="2" max="2" width="18.85546875" style="715" customWidth="1"/>
    <col min="3" max="3" width="12" style="715" customWidth="1"/>
    <col min="4" max="4" width="13.7109375" style="715" customWidth="1"/>
    <col min="5" max="5" width="12.85546875" style="715" bestFit="1" customWidth="1"/>
    <col min="6" max="6" width="14" style="715" bestFit="1" customWidth="1"/>
    <col min="7" max="7" width="19.140625" style="715" customWidth="1"/>
    <col min="8" max="8" width="9.140625" style="715"/>
    <col min="9" max="9" width="18.85546875" style="715" bestFit="1" customWidth="1"/>
    <col min="10" max="10" width="12.5703125" style="715" customWidth="1"/>
    <col min="11" max="252" width="9.140625" style="715"/>
    <col min="253" max="253" width="4.42578125" style="715" customWidth="1"/>
    <col min="254" max="254" width="20.85546875" style="715" customWidth="1"/>
    <col min="255" max="256" width="12" style="715" customWidth="1"/>
    <col min="257" max="257" width="14.5703125" style="715" customWidth="1"/>
    <col min="258" max="258" width="12.42578125" style="715" customWidth="1"/>
    <col min="259" max="259" width="19.7109375" style="715" customWidth="1"/>
    <col min="260" max="260" width="9.140625" style="715"/>
    <col min="261" max="261" width="16.85546875" style="715" customWidth="1"/>
    <col min="262" max="262" width="12.5703125" style="715" customWidth="1"/>
    <col min="263" max="263" width="11.7109375" style="715" customWidth="1"/>
    <col min="264" max="264" width="12.28515625" style="715" customWidth="1"/>
    <col min="265" max="508" width="9.140625" style="715"/>
    <col min="509" max="509" width="4.42578125" style="715" customWidth="1"/>
    <col min="510" max="510" width="20.85546875" style="715" customWidth="1"/>
    <col min="511" max="512" width="12" style="715" customWidth="1"/>
    <col min="513" max="513" width="14.5703125" style="715" customWidth="1"/>
    <col min="514" max="514" width="12.42578125" style="715" customWidth="1"/>
    <col min="515" max="515" width="19.7109375" style="715" customWidth="1"/>
    <col min="516" max="516" width="9.140625" style="715"/>
    <col min="517" max="517" width="16.85546875" style="715" customWidth="1"/>
    <col min="518" max="518" width="12.5703125" style="715" customWidth="1"/>
    <col min="519" max="519" width="11.7109375" style="715" customWidth="1"/>
    <col min="520" max="520" width="12.28515625" style="715" customWidth="1"/>
    <col min="521" max="764" width="9.140625" style="715"/>
    <col min="765" max="765" width="4.42578125" style="715" customWidth="1"/>
    <col min="766" max="766" width="20.85546875" style="715" customWidth="1"/>
    <col min="767" max="768" width="12" style="715" customWidth="1"/>
    <col min="769" max="769" width="14.5703125" style="715" customWidth="1"/>
    <col min="770" max="770" width="12.42578125" style="715" customWidth="1"/>
    <col min="771" max="771" width="19.7109375" style="715" customWidth="1"/>
    <col min="772" max="772" width="9.140625" style="715"/>
    <col min="773" max="773" width="16.85546875" style="715" customWidth="1"/>
    <col min="774" max="774" width="12.5703125" style="715" customWidth="1"/>
    <col min="775" max="775" width="11.7109375" style="715" customWidth="1"/>
    <col min="776" max="776" width="12.28515625" style="715" customWidth="1"/>
    <col min="777" max="1020" width="9.140625" style="715"/>
    <col min="1021" max="1021" width="4.42578125" style="715" customWidth="1"/>
    <col min="1022" max="1022" width="20.85546875" style="715" customWidth="1"/>
    <col min="1023" max="1024" width="12" style="715" customWidth="1"/>
    <col min="1025" max="1025" width="14.5703125" style="715" customWidth="1"/>
    <col min="1026" max="1026" width="12.42578125" style="715" customWidth="1"/>
    <col min="1027" max="1027" width="19.7109375" style="715" customWidth="1"/>
    <col min="1028" max="1028" width="9.140625" style="715"/>
    <col min="1029" max="1029" width="16.85546875" style="715" customWidth="1"/>
    <col min="1030" max="1030" width="12.5703125" style="715" customWidth="1"/>
    <col min="1031" max="1031" width="11.7109375" style="715" customWidth="1"/>
    <col min="1032" max="1032" width="12.28515625" style="715" customWidth="1"/>
    <col min="1033" max="1276" width="9.140625" style="715"/>
    <col min="1277" max="1277" width="4.42578125" style="715" customWidth="1"/>
    <col min="1278" max="1278" width="20.85546875" style="715" customWidth="1"/>
    <col min="1279" max="1280" width="12" style="715" customWidth="1"/>
    <col min="1281" max="1281" width="14.5703125" style="715" customWidth="1"/>
    <col min="1282" max="1282" width="12.42578125" style="715" customWidth="1"/>
    <col min="1283" max="1283" width="19.7109375" style="715" customWidth="1"/>
    <col min="1284" max="1284" width="9.140625" style="715"/>
    <col min="1285" max="1285" width="16.85546875" style="715" customWidth="1"/>
    <col min="1286" max="1286" width="12.5703125" style="715" customWidth="1"/>
    <col min="1287" max="1287" width="11.7109375" style="715" customWidth="1"/>
    <col min="1288" max="1288" width="12.28515625" style="715" customWidth="1"/>
    <col min="1289" max="1532" width="9.140625" style="715"/>
    <col min="1533" max="1533" width="4.42578125" style="715" customWidth="1"/>
    <col min="1534" max="1534" width="20.85546875" style="715" customWidth="1"/>
    <col min="1535" max="1536" width="12" style="715" customWidth="1"/>
    <col min="1537" max="1537" width="14.5703125" style="715" customWidth="1"/>
    <col min="1538" max="1538" width="12.42578125" style="715" customWidth="1"/>
    <col min="1539" max="1539" width="19.7109375" style="715" customWidth="1"/>
    <col min="1540" max="1540" width="9.140625" style="715"/>
    <col min="1541" max="1541" width="16.85546875" style="715" customWidth="1"/>
    <col min="1542" max="1542" width="12.5703125" style="715" customWidth="1"/>
    <col min="1543" max="1543" width="11.7109375" style="715" customWidth="1"/>
    <col min="1544" max="1544" width="12.28515625" style="715" customWidth="1"/>
    <col min="1545" max="1788" width="9.140625" style="715"/>
    <col min="1789" max="1789" width="4.42578125" style="715" customWidth="1"/>
    <col min="1790" max="1790" width="20.85546875" style="715" customWidth="1"/>
    <col min="1791" max="1792" width="12" style="715" customWidth="1"/>
    <col min="1793" max="1793" width="14.5703125" style="715" customWidth="1"/>
    <col min="1794" max="1794" width="12.42578125" style="715" customWidth="1"/>
    <col min="1795" max="1795" width="19.7109375" style="715" customWidth="1"/>
    <col min="1796" max="1796" width="9.140625" style="715"/>
    <col min="1797" max="1797" width="16.85546875" style="715" customWidth="1"/>
    <col min="1798" max="1798" width="12.5703125" style="715" customWidth="1"/>
    <col min="1799" max="1799" width="11.7109375" style="715" customWidth="1"/>
    <col min="1800" max="1800" width="12.28515625" style="715" customWidth="1"/>
    <col min="1801" max="2044" width="9.140625" style="715"/>
    <col min="2045" max="2045" width="4.42578125" style="715" customWidth="1"/>
    <col min="2046" max="2046" width="20.85546875" style="715" customWidth="1"/>
    <col min="2047" max="2048" width="12" style="715" customWidth="1"/>
    <col min="2049" max="2049" width="14.5703125" style="715" customWidth="1"/>
    <col min="2050" max="2050" width="12.42578125" style="715" customWidth="1"/>
    <col min="2051" max="2051" width="19.7109375" style="715" customWidth="1"/>
    <col min="2052" max="2052" width="9.140625" style="715"/>
    <col min="2053" max="2053" width="16.85546875" style="715" customWidth="1"/>
    <col min="2054" max="2054" width="12.5703125" style="715" customWidth="1"/>
    <col min="2055" max="2055" width="11.7109375" style="715" customWidth="1"/>
    <col min="2056" max="2056" width="12.28515625" style="715" customWidth="1"/>
    <col min="2057" max="2300" width="9.140625" style="715"/>
    <col min="2301" max="2301" width="4.42578125" style="715" customWidth="1"/>
    <col min="2302" max="2302" width="20.85546875" style="715" customWidth="1"/>
    <col min="2303" max="2304" width="12" style="715" customWidth="1"/>
    <col min="2305" max="2305" width="14.5703125" style="715" customWidth="1"/>
    <col min="2306" max="2306" width="12.42578125" style="715" customWidth="1"/>
    <col min="2307" max="2307" width="19.7109375" style="715" customWidth="1"/>
    <col min="2308" max="2308" width="9.140625" style="715"/>
    <col min="2309" max="2309" width="16.85546875" style="715" customWidth="1"/>
    <col min="2310" max="2310" width="12.5703125" style="715" customWidth="1"/>
    <col min="2311" max="2311" width="11.7109375" style="715" customWidth="1"/>
    <col min="2312" max="2312" width="12.28515625" style="715" customWidth="1"/>
    <col min="2313" max="2556" width="9.140625" style="715"/>
    <col min="2557" max="2557" width="4.42578125" style="715" customWidth="1"/>
    <col min="2558" max="2558" width="20.85546875" style="715" customWidth="1"/>
    <col min="2559" max="2560" width="12" style="715" customWidth="1"/>
    <col min="2561" max="2561" width="14.5703125" style="715" customWidth="1"/>
    <col min="2562" max="2562" width="12.42578125" style="715" customWidth="1"/>
    <col min="2563" max="2563" width="19.7109375" style="715" customWidth="1"/>
    <col min="2564" max="2564" width="9.140625" style="715"/>
    <col min="2565" max="2565" width="16.85546875" style="715" customWidth="1"/>
    <col min="2566" max="2566" width="12.5703125" style="715" customWidth="1"/>
    <col min="2567" max="2567" width="11.7109375" style="715" customWidth="1"/>
    <col min="2568" max="2568" width="12.28515625" style="715" customWidth="1"/>
    <col min="2569" max="2812" width="9.140625" style="715"/>
    <col min="2813" max="2813" width="4.42578125" style="715" customWidth="1"/>
    <col min="2814" max="2814" width="20.85546875" style="715" customWidth="1"/>
    <col min="2815" max="2816" width="12" style="715" customWidth="1"/>
    <col min="2817" max="2817" width="14.5703125" style="715" customWidth="1"/>
    <col min="2818" max="2818" width="12.42578125" style="715" customWidth="1"/>
    <col min="2819" max="2819" width="19.7109375" style="715" customWidth="1"/>
    <col min="2820" max="2820" width="9.140625" style="715"/>
    <col min="2821" max="2821" width="16.85546875" style="715" customWidth="1"/>
    <col min="2822" max="2822" width="12.5703125" style="715" customWidth="1"/>
    <col min="2823" max="2823" width="11.7109375" style="715" customWidth="1"/>
    <col min="2824" max="2824" width="12.28515625" style="715" customWidth="1"/>
    <col min="2825" max="3068" width="9.140625" style="715"/>
    <col min="3069" max="3069" width="4.42578125" style="715" customWidth="1"/>
    <col min="3070" max="3070" width="20.85546875" style="715" customWidth="1"/>
    <col min="3071" max="3072" width="12" style="715" customWidth="1"/>
    <col min="3073" max="3073" width="14.5703125" style="715" customWidth="1"/>
    <col min="3074" max="3074" width="12.42578125" style="715" customWidth="1"/>
    <col min="3075" max="3075" width="19.7109375" style="715" customWidth="1"/>
    <col min="3076" max="3076" width="9.140625" style="715"/>
    <col min="3077" max="3077" width="16.85546875" style="715" customWidth="1"/>
    <col min="3078" max="3078" width="12.5703125" style="715" customWidth="1"/>
    <col min="3079" max="3079" width="11.7109375" style="715" customWidth="1"/>
    <col min="3080" max="3080" width="12.28515625" style="715" customWidth="1"/>
    <col min="3081" max="3324" width="9.140625" style="715"/>
    <col min="3325" max="3325" width="4.42578125" style="715" customWidth="1"/>
    <col min="3326" max="3326" width="20.85546875" style="715" customWidth="1"/>
    <col min="3327" max="3328" width="12" style="715" customWidth="1"/>
    <col min="3329" max="3329" width="14.5703125" style="715" customWidth="1"/>
    <col min="3330" max="3330" width="12.42578125" style="715" customWidth="1"/>
    <col min="3331" max="3331" width="19.7109375" style="715" customWidth="1"/>
    <col min="3332" max="3332" width="9.140625" style="715"/>
    <col min="3333" max="3333" width="16.85546875" style="715" customWidth="1"/>
    <col min="3334" max="3334" width="12.5703125" style="715" customWidth="1"/>
    <col min="3335" max="3335" width="11.7109375" style="715" customWidth="1"/>
    <col min="3336" max="3336" width="12.28515625" style="715" customWidth="1"/>
    <col min="3337" max="3580" width="9.140625" style="715"/>
    <col min="3581" max="3581" width="4.42578125" style="715" customWidth="1"/>
    <col min="3582" max="3582" width="20.85546875" style="715" customWidth="1"/>
    <col min="3583" max="3584" width="12" style="715" customWidth="1"/>
    <col min="3585" max="3585" width="14.5703125" style="715" customWidth="1"/>
    <col min="3586" max="3586" width="12.42578125" style="715" customWidth="1"/>
    <col min="3587" max="3587" width="19.7109375" style="715" customWidth="1"/>
    <col min="3588" max="3588" width="9.140625" style="715"/>
    <col min="3589" max="3589" width="16.85546875" style="715" customWidth="1"/>
    <col min="3590" max="3590" width="12.5703125" style="715" customWidth="1"/>
    <col min="3591" max="3591" width="11.7109375" style="715" customWidth="1"/>
    <col min="3592" max="3592" width="12.28515625" style="715" customWidth="1"/>
    <col min="3593" max="3836" width="9.140625" style="715"/>
    <col min="3837" max="3837" width="4.42578125" style="715" customWidth="1"/>
    <col min="3838" max="3838" width="20.85546875" style="715" customWidth="1"/>
    <col min="3839" max="3840" width="12" style="715" customWidth="1"/>
    <col min="3841" max="3841" width="14.5703125" style="715" customWidth="1"/>
    <col min="3842" max="3842" width="12.42578125" style="715" customWidth="1"/>
    <col min="3843" max="3843" width="19.7109375" style="715" customWidth="1"/>
    <col min="3844" max="3844" width="9.140625" style="715"/>
    <col min="3845" max="3845" width="16.85546875" style="715" customWidth="1"/>
    <col min="3846" max="3846" width="12.5703125" style="715" customWidth="1"/>
    <col min="3847" max="3847" width="11.7109375" style="715" customWidth="1"/>
    <col min="3848" max="3848" width="12.28515625" style="715" customWidth="1"/>
    <col min="3849" max="4092" width="9.140625" style="715"/>
    <col min="4093" max="4093" width="4.42578125" style="715" customWidth="1"/>
    <col min="4094" max="4094" width="20.85546875" style="715" customWidth="1"/>
    <col min="4095" max="4096" width="12" style="715" customWidth="1"/>
    <col min="4097" max="4097" width="14.5703125" style="715" customWidth="1"/>
    <col min="4098" max="4098" width="12.42578125" style="715" customWidth="1"/>
    <col min="4099" max="4099" width="19.7109375" style="715" customWidth="1"/>
    <col min="4100" max="4100" width="9.140625" style="715"/>
    <col min="4101" max="4101" width="16.85546875" style="715" customWidth="1"/>
    <col min="4102" max="4102" width="12.5703125" style="715" customWidth="1"/>
    <col min="4103" max="4103" width="11.7109375" style="715" customWidth="1"/>
    <col min="4104" max="4104" width="12.28515625" style="715" customWidth="1"/>
    <col min="4105" max="4348" width="9.140625" style="715"/>
    <col min="4349" max="4349" width="4.42578125" style="715" customWidth="1"/>
    <col min="4350" max="4350" width="20.85546875" style="715" customWidth="1"/>
    <col min="4351" max="4352" width="12" style="715" customWidth="1"/>
    <col min="4353" max="4353" width="14.5703125" style="715" customWidth="1"/>
    <col min="4354" max="4354" width="12.42578125" style="715" customWidth="1"/>
    <col min="4355" max="4355" width="19.7109375" style="715" customWidth="1"/>
    <col min="4356" max="4356" width="9.140625" style="715"/>
    <col min="4357" max="4357" width="16.85546875" style="715" customWidth="1"/>
    <col min="4358" max="4358" width="12.5703125" style="715" customWidth="1"/>
    <col min="4359" max="4359" width="11.7109375" style="715" customWidth="1"/>
    <col min="4360" max="4360" width="12.28515625" style="715" customWidth="1"/>
    <col min="4361" max="4604" width="9.140625" style="715"/>
    <col min="4605" max="4605" width="4.42578125" style="715" customWidth="1"/>
    <col min="4606" max="4606" width="20.85546875" style="715" customWidth="1"/>
    <col min="4607" max="4608" width="12" style="715" customWidth="1"/>
    <col min="4609" max="4609" width="14.5703125" style="715" customWidth="1"/>
    <col min="4610" max="4610" width="12.42578125" style="715" customWidth="1"/>
    <col min="4611" max="4611" width="19.7109375" style="715" customWidth="1"/>
    <col min="4612" max="4612" width="9.140625" style="715"/>
    <col min="4613" max="4613" width="16.85546875" style="715" customWidth="1"/>
    <col min="4614" max="4614" width="12.5703125" style="715" customWidth="1"/>
    <col min="4615" max="4615" width="11.7109375" style="715" customWidth="1"/>
    <col min="4616" max="4616" width="12.28515625" style="715" customWidth="1"/>
    <col min="4617" max="4860" width="9.140625" style="715"/>
    <col min="4861" max="4861" width="4.42578125" style="715" customWidth="1"/>
    <col min="4862" max="4862" width="20.85546875" style="715" customWidth="1"/>
    <col min="4863" max="4864" width="12" style="715" customWidth="1"/>
    <col min="4865" max="4865" width="14.5703125" style="715" customWidth="1"/>
    <col min="4866" max="4866" width="12.42578125" style="715" customWidth="1"/>
    <col min="4867" max="4867" width="19.7109375" style="715" customWidth="1"/>
    <col min="4868" max="4868" width="9.140625" style="715"/>
    <col min="4869" max="4869" width="16.85546875" style="715" customWidth="1"/>
    <col min="4870" max="4870" width="12.5703125" style="715" customWidth="1"/>
    <col min="4871" max="4871" width="11.7109375" style="715" customWidth="1"/>
    <col min="4872" max="4872" width="12.28515625" style="715" customWidth="1"/>
    <col min="4873" max="5116" width="9.140625" style="715"/>
    <col min="5117" max="5117" width="4.42578125" style="715" customWidth="1"/>
    <col min="5118" max="5118" width="20.85546875" style="715" customWidth="1"/>
    <col min="5119" max="5120" width="12" style="715" customWidth="1"/>
    <col min="5121" max="5121" width="14.5703125" style="715" customWidth="1"/>
    <col min="5122" max="5122" width="12.42578125" style="715" customWidth="1"/>
    <col min="5123" max="5123" width="19.7109375" style="715" customWidth="1"/>
    <col min="5124" max="5124" width="9.140625" style="715"/>
    <col min="5125" max="5125" width="16.85546875" style="715" customWidth="1"/>
    <col min="5126" max="5126" width="12.5703125" style="715" customWidth="1"/>
    <col min="5127" max="5127" width="11.7109375" style="715" customWidth="1"/>
    <col min="5128" max="5128" width="12.28515625" style="715" customWidth="1"/>
    <col min="5129" max="5372" width="9.140625" style="715"/>
    <col min="5373" max="5373" width="4.42578125" style="715" customWidth="1"/>
    <col min="5374" max="5374" width="20.85546875" style="715" customWidth="1"/>
    <col min="5375" max="5376" width="12" style="715" customWidth="1"/>
    <col min="5377" max="5377" width="14.5703125" style="715" customWidth="1"/>
    <col min="5378" max="5378" width="12.42578125" style="715" customWidth="1"/>
    <col min="5379" max="5379" width="19.7109375" style="715" customWidth="1"/>
    <col min="5380" max="5380" width="9.140625" style="715"/>
    <col min="5381" max="5381" width="16.85546875" style="715" customWidth="1"/>
    <col min="5382" max="5382" width="12.5703125" style="715" customWidth="1"/>
    <col min="5383" max="5383" width="11.7109375" style="715" customWidth="1"/>
    <col min="5384" max="5384" width="12.28515625" style="715" customWidth="1"/>
    <col min="5385" max="5628" width="9.140625" style="715"/>
    <col min="5629" max="5629" width="4.42578125" style="715" customWidth="1"/>
    <col min="5630" max="5630" width="20.85546875" style="715" customWidth="1"/>
    <col min="5631" max="5632" width="12" style="715" customWidth="1"/>
    <col min="5633" max="5633" width="14.5703125" style="715" customWidth="1"/>
    <col min="5634" max="5634" width="12.42578125" style="715" customWidth="1"/>
    <col min="5635" max="5635" width="19.7109375" style="715" customWidth="1"/>
    <col min="5636" max="5636" width="9.140625" style="715"/>
    <col min="5637" max="5637" width="16.85546875" style="715" customWidth="1"/>
    <col min="5638" max="5638" width="12.5703125" style="715" customWidth="1"/>
    <col min="5639" max="5639" width="11.7109375" style="715" customWidth="1"/>
    <col min="5640" max="5640" width="12.28515625" style="715" customWidth="1"/>
    <col min="5641" max="5884" width="9.140625" style="715"/>
    <col min="5885" max="5885" width="4.42578125" style="715" customWidth="1"/>
    <col min="5886" max="5886" width="20.85546875" style="715" customWidth="1"/>
    <col min="5887" max="5888" width="12" style="715" customWidth="1"/>
    <col min="5889" max="5889" width="14.5703125" style="715" customWidth="1"/>
    <col min="5890" max="5890" width="12.42578125" style="715" customWidth="1"/>
    <col min="5891" max="5891" width="19.7109375" style="715" customWidth="1"/>
    <col min="5892" max="5892" width="9.140625" style="715"/>
    <col min="5893" max="5893" width="16.85546875" style="715" customWidth="1"/>
    <col min="5894" max="5894" width="12.5703125" style="715" customWidth="1"/>
    <col min="5895" max="5895" width="11.7109375" style="715" customWidth="1"/>
    <col min="5896" max="5896" width="12.28515625" style="715" customWidth="1"/>
    <col min="5897" max="6140" width="9.140625" style="715"/>
    <col min="6141" max="6141" width="4.42578125" style="715" customWidth="1"/>
    <col min="6142" max="6142" width="20.85546875" style="715" customWidth="1"/>
    <col min="6143" max="6144" width="12" style="715" customWidth="1"/>
    <col min="6145" max="6145" width="14.5703125" style="715" customWidth="1"/>
    <col min="6146" max="6146" width="12.42578125" style="715" customWidth="1"/>
    <col min="6147" max="6147" width="19.7109375" style="715" customWidth="1"/>
    <col min="6148" max="6148" width="9.140625" style="715"/>
    <col min="6149" max="6149" width="16.85546875" style="715" customWidth="1"/>
    <col min="6150" max="6150" width="12.5703125" style="715" customWidth="1"/>
    <col min="6151" max="6151" width="11.7109375" style="715" customWidth="1"/>
    <col min="6152" max="6152" width="12.28515625" style="715" customWidth="1"/>
    <col min="6153" max="6396" width="9.140625" style="715"/>
    <col min="6397" max="6397" width="4.42578125" style="715" customWidth="1"/>
    <col min="6398" max="6398" width="20.85546875" style="715" customWidth="1"/>
    <col min="6399" max="6400" width="12" style="715" customWidth="1"/>
    <col min="6401" max="6401" width="14.5703125" style="715" customWidth="1"/>
    <col min="6402" max="6402" width="12.42578125" style="715" customWidth="1"/>
    <col min="6403" max="6403" width="19.7109375" style="715" customWidth="1"/>
    <col min="6404" max="6404" width="9.140625" style="715"/>
    <col min="6405" max="6405" width="16.85546875" style="715" customWidth="1"/>
    <col min="6406" max="6406" width="12.5703125" style="715" customWidth="1"/>
    <col min="6407" max="6407" width="11.7109375" style="715" customWidth="1"/>
    <col min="6408" max="6408" width="12.28515625" style="715" customWidth="1"/>
    <col min="6409" max="6652" width="9.140625" style="715"/>
    <col min="6653" max="6653" width="4.42578125" style="715" customWidth="1"/>
    <col min="6654" max="6654" width="20.85546875" style="715" customWidth="1"/>
    <col min="6655" max="6656" width="12" style="715" customWidth="1"/>
    <col min="6657" max="6657" width="14.5703125" style="715" customWidth="1"/>
    <col min="6658" max="6658" width="12.42578125" style="715" customWidth="1"/>
    <col min="6659" max="6659" width="19.7109375" style="715" customWidth="1"/>
    <col min="6660" max="6660" width="9.140625" style="715"/>
    <col min="6661" max="6661" width="16.85546875" style="715" customWidth="1"/>
    <col min="6662" max="6662" width="12.5703125" style="715" customWidth="1"/>
    <col min="6663" max="6663" width="11.7109375" style="715" customWidth="1"/>
    <col min="6664" max="6664" width="12.28515625" style="715" customWidth="1"/>
    <col min="6665" max="6908" width="9.140625" style="715"/>
    <col min="6909" max="6909" width="4.42578125" style="715" customWidth="1"/>
    <col min="6910" max="6910" width="20.85546875" style="715" customWidth="1"/>
    <col min="6911" max="6912" width="12" style="715" customWidth="1"/>
    <col min="6913" max="6913" width="14.5703125" style="715" customWidth="1"/>
    <col min="6914" max="6914" width="12.42578125" style="715" customWidth="1"/>
    <col min="6915" max="6915" width="19.7109375" style="715" customWidth="1"/>
    <col min="6916" max="6916" width="9.140625" style="715"/>
    <col min="6917" max="6917" width="16.85546875" style="715" customWidth="1"/>
    <col min="6918" max="6918" width="12.5703125" style="715" customWidth="1"/>
    <col min="6919" max="6919" width="11.7109375" style="715" customWidth="1"/>
    <col min="6920" max="6920" width="12.28515625" style="715" customWidth="1"/>
    <col min="6921" max="7164" width="9.140625" style="715"/>
    <col min="7165" max="7165" width="4.42578125" style="715" customWidth="1"/>
    <col min="7166" max="7166" width="20.85546875" style="715" customWidth="1"/>
    <col min="7167" max="7168" width="12" style="715" customWidth="1"/>
    <col min="7169" max="7169" width="14.5703125" style="715" customWidth="1"/>
    <col min="7170" max="7170" width="12.42578125" style="715" customWidth="1"/>
    <col min="7171" max="7171" width="19.7109375" style="715" customWidth="1"/>
    <col min="7172" max="7172" width="9.140625" style="715"/>
    <col min="7173" max="7173" width="16.85546875" style="715" customWidth="1"/>
    <col min="7174" max="7174" width="12.5703125" style="715" customWidth="1"/>
    <col min="7175" max="7175" width="11.7109375" style="715" customWidth="1"/>
    <col min="7176" max="7176" width="12.28515625" style="715" customWidth="1"/>
    <col min="7177" max="7420" width="9.140625" style="715"/>
    <col min="7421" max="7421" width="4.42578125" style="715" customWidth="1"/>
    <col min="7422" max="7422" width="20.85546875" style="715" customWidth="1"/>
    <col min="7423" max="7424" width="12" style="715" customWidth="1"/>
    <col min="7425" max="7425" width="14.5703125" style="715" customWidth="1"/>
    <col min="7426" max="7426" width="12.42578125" style="715" customWidth="1"/>
    <col min="7427" max="7427" width="19.7109375" style="715" customWidth="1"/>
    <col min="7428" max="7428" width="9.140625" style="715"/>
    <col min="7429" max="7429" width="16.85546875" style="715" customWidth="1"/>
    <col min="7430" max="7430" width="12.5703125" style="715" customWidth="1"/>
    <col min="7431" max="7431" width="11.7109375" style="715" customWidth="1"/>
    <col min="7432" max="7432" width="12.28515625" style="715" customWidth="1"/>
    <col min="7433" max="7676" width="9.140625" style="715"/>
    <col min="7677" max="7677" width="4.42578125" style="715" customWidth="1"/>
    <col min="7678" max="7678" width="20.85546875" style="715" customWidth="1"/>
    <col min="7679" max="7680" width="12" style="715" customWidth="1"/>
    <col min="7681" max="7681" width="14.5703125" style="715" customWidth="1"/>
    <col min="7682" max="7682" width="12.42578125" style="715" customWidth="1"/>
    <col min="7683" max="7683" width="19.7109375" style="715" customWidth="1"/>
    <col min="7684" max="7684" width="9.140625" style="715"/>
    <col min="7685" max="7685" width="16.85546875" style="715" customWidth="1"/>
    <col min="7686" max="7686" width="12.5703125" style="715" customWidth="1"/>
    <col min="7687" max="7687" width="11.7109375" style="715" customWidth="1"/>
    <col min="7688" max="7688" width="12.28515625" style="715" customWidth="1"/>
    <col min="7689" max="7932" width="9.140625" style="715"/>
    <col min="7933" max="7933" width="4.42578125" style="715" customWidth="1"/>
    <col min="7934" max="7934" width="20.85546875" style="715" customWidth="1"/>
    <col min="7935" max="7936" width="12" style="715" customWidth="1"/>
    <col min="7937" max="7937" width="14.5703125" style="715" customWidth="1"/>
    <col min="7938" max="7938" width="12.42578125" style="715" customWidth="1"/>
    <col min="7939" max="7939" width="19.7109375" style="715" customWidth="1"/>
    <col min="7940" max="7940" width="9.140625" style="715"/>
    <col min="7941" max="7941" width="16.85546875" style="715" customWidth="1"/>
    <col min="7942" max="7942" width="12.5703125" style="715" customWidth="1"/>
    <col min="7943" max="7943" width="11.7109375" style="715" customWidth="1"/>
    <col min="7944" max="7944" width="12.28515625" style="715" customWidth="1"/>
    <col min="7945" max="8188" width="9.140625" style="715"/>
    <col min="8189" max="8189" width="4.42578125" style="715" customWidth="1"/>
    <col min="8190" max="8190" width="20.85546875" style="715" customWidth="1"/>
    <col min="8191" max="8192" width="12" style="715" customWidth="1"/>
    <col min="8193" max="8193" width="14.5703125" style="715" customWidth="1"/>
    <col min="8194" max="8194" width="12.42578125" style="715" customWidth="1"/>
    <col min="8195" max="8195" width="19.7109375" style="715" customWidth="1"/>
    <col min="8196" max="8196" width="9.140625" style="715"/>
    <col min="8197" max="8197" width="16.85546875" style="715" customWidth="1"/>
    <col min="8198" max="8198" width="12.5703125" style="715" customWidth="1"/>
    <col min="8199" max="8199" width="11.7109375" style="715" customWidth="1"/>
    <col min="8200" max="8200" width="12.28515625" style="715" customWidth="1"/>
    <col min="8201" max="8444" width="9.140625" style="715"/>
    <col min="8445" max="8445" width="4.42578125" style="715" customWidth="1"/>
    <col min="8446" max="8446" width="20.85546875" style="715" customWidth="1"/>
    <col min="8447" max="8448" width="12" style="715" customWidth="1"/>
    <col min="8449" max="8449" width="14.5703125" style="715" customWidth="1"/>
    <col min="8450" max="8450" width="12.42578125" style="715" customWidth="1"/>
    <col min="8451" max="8451" width="19.7109375" style="715" customWidth="1"/>
    <col min="8452" max="8452" width="9.140625" style="715"/>
    <col min="8453" max="8453" width="16.85546875" style="715" customWidth="1"/>
    <col min="8454" max="8454" width="12.5703125" style="715" customWidth="1"/>
    <col min="8455" max="8455" width="11.7109375" style="715" customWidth="1"/>
    <col min="8456" max="8456" width="12.28515625" style="715" customWidth="1"/>
    <col min="8457" max="8700" width="9.140625" style="715"/>
    <col min="8701" max="8701" width="4.42578125" style="715" customWidth="1"/>
    <col min="8702" max="8702" width="20.85546875" style="715" customWidth="1"/>
    <col min="8703" max="8704" width="12" style="715" customWidth="1"/>
    <col min="8705" max="8705" width="14.5703125" style="715" customWidth="1"/>
    <col min="8706" max="8706" width="12.42578125" style="715" customWidth="1"/>
    <col min="8707" max="8707" width="19.7109375" style="715" customWidth="1"/>
    <col min="8708" max="8708" width="9.140625" style="715"/>
    <col min="8709" max="8709" width="16.85546875" style="715" customWidth="1"/>
    <col min="8710" max="8710" width="12.5703125" style="715" customWidth="1"/>
    <col min="8711" max="8711" width="11.7109375" style="715" customWidth="1"/>
    <col min="8712" max="8712" width="12.28515625" style="715" customWidth="1"/>
    <col min="8713" max="8956" width="9.140625" style="715"/>
    <col min="8957" max="8957" width="4.42578125" style="715" customWidth="1"/>
    <col min="8958" max="8958" width="20.85546875" style="715" customWidth="1"/>
    <col min="8959" max="8960" width="12" style="715" customWidth="1"/>
    <col min="8961" max="8961" width="14.5703125" style="715" customWidth="1"/>
    <col min="8962" max="8962" width="12.42578125" style="715" customWidth="1"/>
    <col min="8963" max="8963" width="19.7109375" style="715" customWidth="1"/>
    <col min="8964" max="8964" width="9.140625" style="715"/>
    <col min="8965" max="8965" width="16.85546875" style="715" customWidth="1"/>
    <col min="8966" max="8966" width="12.5703125" style="715" customWidth="1"/>
    <col min="8967" max="8967" width="11.7109375" style="715" customWidth="1"/>
    <col min="8968" max="8968" width="12.28515625" style="715" customWidth="1"/>
    <col min="8969" max="9212" width="9.140625" style="715"/>
    <col min="9213" max="9213" width="4.42578125" style="715" customWidth="1"/>
    <col min="9214" max="9214" width="20.85546875" style="715" customWidth="1"/>
    <col min="9215" max="9216" width="12" style="715" customWidth="1"/>
    <col min="9217" max="9217" width="14.5703125" style="715" customWidth="1"/>
    <col min="9218" max="9218" width="12.42578125" style="715" customWidth="1"/>
    <col min="9219" max="9219" width="19.7109375" style="715" customWidth="1"/>
    <col min="9220" max="9220" width="9.140625" style="715"/>
    <col min="9221" max="9221" width="16.85546875" style="715" customWidth="1"/>
    <col min="9222" max="9222" width="12.5703125" style="715" customWidth="1"/>
    <col min="9223" max="9223" width="11.7109375" style="715" customWidth="1"/>
    <col min="9224" max="9224" width="12.28515625" style="715" customWidth="1"/>
    <col min="9225" max="9468" width="9.140625" style="715"/>
    <col min="9469" max="9469" width="4.42578125" style="715" customWidth="1"/>
    <col min="9470" max="9470" width="20.85546875" style="715" customWidth="1"/>
    <col min="9471" max="9472" width="12" style="715" customWidth="1"/>
    <col min="9473" max="9473" width="14.5703125" style="715" customWidth="1"/>
    <col min="9474" max="9474" width="12.42578125" style="715" customWidth="1"/>
    <col min="9475" max="9475" width="19.7109375" style="715" customWidth="1"/>
    <col min="9476" max="9476" width="9.140625" style="715"/>
    <col min="9477" max="9477" width="16.85546875" style="715" customWidth="1"/>
    <col min="9478" max="9478" width="12.5703125" style="715" customWidth="1"/>
    <col min="9479" max="9479" width="11.7109375" style="715" customWidth="1"/>
    <col min="9480" max="9480" width="12.28515625" style="715" customWidth="1"/>
    <col min="9481" max="9724" width="9.140625" style="715"/>
    <col min="9725" max="9725" width="4.42578125" style="715" customWidth="1"/>
    <col min="9726" max="9726" width="20.85546875" style="715" customWidth="1"/>
    <col min="9727" max="9728" width="12" style="715" customWidth="1"/>
    <col min="9729" max="9729" width="14.5703125" style="715" customWidth="1"/>
    <col min="9730" max="9730" width="12.42578125" style="715" customWidth="1"/>
    <col min="9731" max="9731" width="19.7109375" style="715" customWidth="1"/>
    <col min="9732" max="9732" width="9.140625" style="715"/>
    <col min="9733" max="9733" width="16.85546875" style="715" customWidth="1"/>
    <col min="9734" max="9734" width="12.5703125" style="715" customWidth="1"/>
    <col min="9735" max="9735" width="11.7109375" style="715" customWidth="1"/>
    <col min="9736" max="9736" width="12.28515625" style="715" customWidth="1"/>
    <col min="9737" max="9980" width="9.140625" style="715"/>
    <col min="9981" max="9981" width="4.42578125" style="715" customWidth="1"/>
    <col min="9982" max="9982" width="20.85546875" style="715" customWidth="1"/>
    <col min="9983" max="9984" width="12" style="715" customWidth="1"/>
    <col min="9985" max="9985" width="14.5703125" style="715" customWidth="1"/>
    <col min="9986" max="9986" width="12.42578125" style="715" customWidth="1"/>
    <col min="9987" max="9987" width="19.7109375" style="715" customWidth="1"/>
    <col min="9988" max="9988" width="9.140625" style="715"/>
    <col min="9989" max="9989" width="16.85546875" style="715" customWidth="1"/>
    <col min="9990" max="9990" width="12.5703125" style="715" customWidth="1"/>
    <col min="9991" max="9991" width="11.7109375" style="715" customWidth="1"/>
    <col min="9992" max="9992" width="12.28515625" style="715" customWidth="1"/>
    <col min="9993" max="10236" width="9.140625" style="715"/>
    <col min="10237" max="10237" width="4.42578125" style="715" customWidth="1"/>
    <col min="10238" max="10238" width="20.85546875" style="715" customWidth="1"/>
    <col min="10239" max="10240" width="12" style="715" customWidth="1"/>
    <col min="10241" max="10241" width="14.5703125" style="715" customWidth="1"/>
    <col min="10242" max="10242" width="12.42578125" style="715" customWidth="1"/>
    <col min="10243" max="10243" width="19.7109375" style="715" customWidth="1"/>
    <col min="10244" max="10244" width="9.140625" style="715"/>
    <col min="10245" max="10245" width="16.85546875" style="715" customWidth="1"/>
    <col min="10246" max="10246" width="12.5703125" style="715" customWidth="1"/>
    <col min="10247" max="10247" width="11.7109375" style="715" customWidth="1"/>
    <col min="10248" max="10248" width="12.28515625" style="715" customWidth="1"/>
    <col min="10249" max="10492" width="9.140625" style="715"/>
    <col min="10493" max="10493" width="4.42578125" style="715" customWidth="1"/>
    <col min="10494" max="10494" width="20.85546875" style="715" customWidth="1"/>
    <col min="10495" max="10496" width="12" style="715" customWidth="1"/>
    <col min="10497" max="10497" width="14.5703125" style="715" customWidth="1"/>
    <col min="10498" max="10498" width="12.42578125" style="715" customWidth="1"/>
    <col min="10499" max="10499" width="19.7109375" style="715" customWidth="1"/>
    <col min="10500" max="10500" width="9.140625" style="715"/>
    <col min="10501" max="10501" width="16.85546875" style="715" customWidth="1"/>
    <col min="10502" max="10502" width="12.5703125" style="715" customWidth="1"/>
    <col min="10503" max="10503" width="11.7109375" style="715" customWidth="1"/>
    <col min="10504" max="10504" width="12.28515625" style="715" customWidth="1"/>
    <col min="10505" max="10748" width="9.140625" style="715"/>
    <col min="10749" max="10749" width="4.42578125" style="715" customWidth="1"/>
    <col min="10750" max="10750" width="20.85546875" style="715" customWidth="1"/>
    <col min="10751" max="10752" width="12" style="715" customWidth="1"/>
    <col min="10753" max="10753" width="14.5703125" style="715" customWidth="1"/>
    <col min="10754" max="10754" width="12.42578125" style="715" customWidth="1"/>
    <col min="10755" max="10755" width="19.7109375" style="715" customWidth="1"/>
    <col min="10756" max="10756" width="9.140625" style="715"/>
    <col min="10757" max="10757" width="16.85546875" style="715" customWidth="1"/>
    <col min="10758" max="10758" width="12.5703125" style="715" customWidth="1"/>
    <col min="10759" max="10759" width="11.7109375" style="715" customWidth="1"/>
    <col min="10760" max="10760" width="12.28515625" style="715" customWidth="1"/>
    <col min="10761" max="11004" width="9.140625" style="715"/>
    <col min="11005" max="11005" width="4.42578125" style="715" customWidth="1"/>
    <col min="11006" max="11006" width="20.85546875" style="715" customWidth="1"/>
    <col min="11007" max="11008" width="12" style="715" customWidth="1"/>
    <col min="11009" max="11009" width="14.5703125" style="715" customWidth="1"/>
    <col min="11010" max="11010" width="12.42578125" style="715" customWidth="1"/>
    <col min="11011" max="11011" width="19.7109375" style="715" customWidth="1"/>
    <col min="11012" max="11012" width="9.140625" style="715"/>
    <col min="11013" max="11013" width="16.85546875" style="715" customWidth="1"/>
    <col min="11014" max="11014" width="12.5703125" style="715" customWidth="1"/>
    <col min="11015" max="11015" width="11.7109375" style="715" customWidth="1"/>
    <col min="11016" max="11016" width="12.28515625" style="715" customWidth="1"/>
    <col min="11017" max="11260" width="9.140625" style="715"/>
    <col min="11261" max="11261" width="4.42578125" style="715" customWidth="1"/>
    <col min="11262" max="11262" width="20.85546875" style="715" customWidth="1"/>
    <col min="11263" max="11264" width="12" style="715" customWidth="1"/>
    <col min="11265" max="11265" width="14.5703125" style="715" customWidth="1"/>
    <col min="11266" max="11266" width="12.42578125" style="715" customWidth="1"/>
    <col min="11267" max="11267" width="19.7109375" style="715" customWidth="1"/>
    <col min="11268" max="11268" width="9.140625" style="715"/>
    <col min="11269" max="11269" width="16.85546875" style="715" customWidth="1"/>
    <col min="11270" max="11270" width="12.5703125" style="715" customWidth="1"/>
    <col min="11271" max="11271" width="11.7109375" style="715" customWidth="1"/>
    <col min="11272" max="11272" width="12.28515625" style="715" customWidth="1"/>
    <col min="11273" max="11516" width="9.140625" style="715"/>
    <col min="11517" max="11517" width="4.42578125" style="715" customWidth="1"/>
    <col min="11518" max="11518" width="20.85546875" style="715" customWidth="1"/>
    <col min="11519" max="11520" width="12" style="715" customWidth="1"/>
    <col min="11521" max="11521" width="14.5703125" style="715" customWidth="1"/>
    <col min="11522" max="11522" width="12.42578125" style="715" customWidth="1"/>
    <col min="11523" max="11523" width="19.7109375" style="715" customWidth="1"/>
    <col min="11524" max="11524" width="9.140625" style="715"/>
    <col min="11525" max="11525" width="16.85546875" style="715" customWidth="1"/>
    <col min="11526" max="11526" width="12.5703125" style="715" customWidth="1"/>
    <col min="11527" max="11527" width="11.7109375" style="715" customWidth="1"/>
    <col min="11528" max="11528" width="12.28515625" style="715" customWidth="1"/>
    <col min="11529" max="11772" width="9.140625" style="715"/>
    <col min="11773" max="11773" width="4.42578125" style="715" customWidth="1"/>
    <col min="11774" max="11774" width="20.85546875" style="715" customWidth="1"/>
    <col min="11775" max="11776" width="12" style="715" customWidth="1"/>
    <col min="11777" max="11777" width="14.5703125" style="715" customWidth="1"/>
    <col min="11778" max="11778" width="12.42578125" style="715" customWidth="1"/>
    <col min="11779" max="11779" width="19.7109375" style="715" customWidth="1"/>
    <col min="11780" max="11780" width="9.140625" style="715"/>
    <col min="11781" max="11781" width="16.85546875" style="715" customWidth="1"/>
    <col min="11782" max="11782" width="12.5703125" style="715" customWidth="1"/>
    <col min="11783" max="11783" width="11.7109375" style="715" customWidth="1"/>
    <col min="11784" max="11784" width="12.28515625" style="715" customWidth="1"/>
    <col min="11785" max="12028" width="9.140625" style="715"/>
    <col min="12029" max="12029" width="4.42578125" style="715" customWidth="1"/>
    <col min="12030" max="12030" width="20.85546875" style="715" customWidth="1"/>
    <col min="12031" max="12032" width="12" style="715" customWidth="1"/>
    <col min="12033" max="12033" width="14.5703125" style="715" customWidth="1"/>
    <col min="12034" max="12034" width="12.42578125" style="715" customWidth="1"/>
    <col min="12035" max="12035" width="19.7109375" style="715" customWidth="1"/>
    <col min="12036" max="12036" width="9.140625" style="715"/>
    <col min="12037" max="12037" width="16.85546875" style="715" customWidth="1"/>
    <col min="12038" max="12038" width="12.5703125" style="715" customWidth="1"/>
    <col min="12039" max="12039" width="11.7109375" style="715" customWidth="1"/>
    <col min="12040" max="12040" width="12.28515625" style="715" customWidth="1"/>
    <col min="12041" max="12284" width="9.140625" style="715"/>
    <col min="12285" max="12285" width="4.42578125" style="715" customWidth="1"/>
    <col min="12286" max="12286" width="20.85546875" style="715" customWidth="1"/>
    <col min="12287" max="12288" width="12" style="715" customWidth="1"/>
    <col min="12289" max="12289" width="14.5703125" style="715" customWidth="1"/>
    <col min="12290" max="12290" width="12.42578125" style="715" customWidth="1"/>
    <col min="12291" max="12291" width="19.7109375" style="715" customWidth="1"/>
    <col min="12292" max="12292" width="9.140625" style="715"/>
    <col min="12293" max="12293" width="16.85546875" style="715" customWidth="1"/>
    <col min="12294" max="12294" width="12.5703125" style="715" customWidth="1"/>
    <col min="12295" max="12295" width="11.7109375" style="715" customWidth="1"/>
    <col min="12296" max="12296" width="12.28515625" style="715" customWidth="1"/>
    <col min="12297" max="12540" width="9.140625" style="715"/>
    <col min="12541" max="12541" width="4.42578125" style="715" customWidth="1"/>
    <col min="12542" max="12542" width="20.85546875" style="715" customWidth="1"/>
    <col min="12543" max="12544" width="12" style="715" customWidth="1"/>
    <col min="12545" max="12545" width="14.5703125" style="715" customWidth="1"/>
    <col min="12546" max="12546" width="12.42578125" style="715" customWidth="1"/>
    <col min="12547" max="12547" width="19.7109375" style="715" customWidth="1"/>
    <col min="12548" max="12548" width="9.140625" style="715"/>
    <col min="12549" max="12549" width="16.85546875" style="715" customWidth="1"/>
    <col min="12550" max="12550" width="12.5703125" style="715" customWidth="1"/>
    <col min="12551" max="12551" width="11.7109375" style="715" customWidth="1"/>
    <col min="12552" max="12552" width="12.28515625" style="715" customWidth="1"/>
    <col min="12553" max="12796" width="9.140625" style="715"/>
    <col min="12797" max="12797" width="4.42578125" style="715" customWidth="1"/>
    <col min="12798" max="12798" width="20.85546875" style="715" customWidth="1"/>
    <col min="12799" max="12800" width="12" style="715" customWidth="1"/>
    <col min="12801" max="12801" width="14.5703125" style="715" customWidth="1"/>
    <col min="12802" max="12802" width="12.42578125" style="715" customWidth="1"/>
    <col min="12803" max="12803" width="19.7109375" style="715" customWidth="1"/>
    <col min="12804" max="12804" width="9.140625" style="715"/>
    <col min="12805" max="12805" width="16.85546875" style="715" customWidth="1"/>
    <col min="12806" max="12806" width="12.5703125" style="715" customWidth="1"/>
    <col min="12807" max="12807" width="11.7109375" style="715" customWidth="1"/>
    <col min="12808" max="12808" width="12.28515625" style="715" customWidth="1"/>
    <col min="12809" max="13052" width="9.140625" style="715"/>
    <col min="13053" max="13053" width="4.42578125" style="715" customWidth="1"/>
    <col min="13054" max="13054" width="20.85546875" style="715" customWidth="1"/>
    <col min="13055" max="13056" width="12" style="715" customWidth="1"/>
    <col min="13057" max="13057" width="14.5703125" style="715" customWidth="1"/>
    <col min="13058" max="13058" width="12.42578125" style="715" customWidth="1"/>
    <col min="13059" max="13059" width="19.7109375" style="715" customWidth="1"/>
    <col min="13060" max="13060" width="9.140625" style="715"/>
    <col min="13061" max="13061" width="16.85546875" style="715" customWidth="1"/>
    <col min="13062" max="13062" width="12.5703125" style="715" customWidth="1"/>
    <col min="13063" max="13063" width="11.7109375" style="715" customWidth="1"/>
    <col min="13064" max="13064" width="12.28515625" style="715" customWidth="1"/>
    <col min="13065" max="13308" width="9.140625" style="715"/>
    <col min="13309" max="13309" width="4.42578125" style="715" customWidth="1"/>
    <col min="13310" max="13310" width="20.85546875" style="715" customWidth="1"/>
    <col min="13311" max="13312" width="12" style="715" customWidth="1"/>
    <col min="13313" max="13313" width="14.5703125" style="715" customWidth="1"/>
    <col min="13314" max="13314" width="12.42578125" style="715" customWidth="1"/>
    <col min="13315" max="13315" width="19.7109375" style="715" customWidth="1"/>
    <col min="13316" max="13316" width="9.140625" style="715"/>
    <col min="13317" max="13317" width="16.85546875" style="715" customWidth="1"/>
    <col min="13318" max="13318" width="12.5703125" style="715" customWidth="1"/>
    <col min="13319" max="13319" width="11.7109375" style="715" customWidth="1"/>
    <col min="13320" max="13320" width="12.28515625" style="715" customWidth="1"/>
    <col min="13321" max="13564" width="9.140625" style="715"/>
    <col min="13565" max="13565" width="4.42578125" style="715" customWidth="1"/>
    <col min="13566" max="13566" width="20.85546875" style="715" customWidth="1"/>
    <col min="13567" max="13568" width="12" style="715" customWidth="1"/>
    <col min="13569" max="13569" width="14.5703125" style="715" customWidth="1"/>
    <col min="13570" max="13570" width="12.42578125" style="715" customWidth="1"/>
    <col min="13571" max="13571" width="19.7109375" style="715" customWidth="1"/>
    <col min="13572" max="13572" width="9.140625" style="715"/>
    <col min="13573" max="13573" width="16.85546875" style="715" customWidth="1"/>
    <col min="13574" max="13574" width="12.5703125" style="715" customWidth="1"/>
    <col min="13575" max="13575" width="11.7109375" style="715" customWidth="1"/>
    <col min="13576" max="13576" width="12.28515625" style="715" customWidth="1"/>
    <col min="13577" max="13820" width="9.140625" style="715"/>
    <col min="13821" max="13821" width="4.42578125" style="715" customWidth="1"/>
    <col min="13822" max="13822" width="20.85546875" style="715" customWidth="1"/>
    <col min="13823" max="13824" width="12" style="715" customWidth="1"/>
    <col min="13825" max="13825" width="14.5703125" style="715" customWidth="1"/>
    <col min="13826" max="13826" width="12.42578125" style="715" customWidth="1"/>
    <col min="13827" max="13827" width="19.7109375" style="715" customWidth="1"/>
    <col min="13828" max="13828" width="9.140625" style="715"/>
    <col min="13829" max="13829" width="16.85546875" style="715" customWidth="1"/>
    <col min="13830" max="13830" width="12.5703125" style="715" customWidth="1"/>
    <col min="13831" max="13831" width="11.7109375" style="715" customWidth="1"/>
    <col min="13832" max="13832" width="12.28515625" style="715" customWidth="1"/>
    <col min="13833" max="14076" width="9.140625" style="715"/>
    <col min="14077" max="14077" width="4.42578125" style="715" customWidth="1"/>
    <col min="14078" max="14078" width="20.85546875" style="715" customWidth="1"/>
    <col min="14079" max="14080" width="12" style="715" customWidth="1"/>
    <col min="14081" max="14081" width="14.5703125" style="715" customWidth="1"/>
    <col min="14082" max="14082" width="12.42578125" style="715" customWidth="1"/>
    <col min="14083" max="14083" width="19.7109375" style="715" customWidth="1"/>
    <col min="14084" max="14084" width="9.140625" style="715"/>
    <col min="14085" max="14085" width="16.85546875" style="715" customWidth="1"/>
    <col min="14086" max="14086" width="12.5703125" style="715" customWidth="1"/>
    <col min="14087" max="14087" width="11.7109375" style="715" customWidth="1"/>
    <col min="14088" max="14088" width="12.28515625" style="715" customWidth="1"/>
    <col min="14089" max="14332" width="9.140625" style="715"/>
    <col min="14333" max="14333" width="4.42578125" style="715" customWidth="1"/>
    <col min="14334" max="14334" width="20.85546875" style="715" customWidth="1"/>
    <col min="14335" max="14336" width="12" style="715" customWidth="1"/>
    <col min="14337" max="14337" width="14.5703125" style="715" customWidth="1"/>
    <col min="14338" max="14338" width="12.42578125" style="715" customWidth="1"/>
    <col min="14339" max="14339" width="19.7109375" style="715" customWidth="1"/>
    <col min="14340" max="14340" width="9.140625" style="715"/>
    <col min="14341" max="14341" width="16.85546875" style="715" customWidth="1"/>
    <col min="14342" max="14342" width="12.5703125" style="715" customWidth="1"/>
    <col min="14343" max="14343" width="11.7109375" style="715" customWidth="1"/>
    <col min="14344" max="14344" width="12.28515625" style="715" customWidth="1"/>
    <col min="14345" max="14588" width="9.140625" style="715"/>
    <col min="14589" max="14589" width="4.42578125" style="715" customWidth="1"/>
    <col min="14590" max="14590" width="20.85546875" style="715" customWidth="1"/>
    <col min="14591" max="14592" width="12" style="715" customWidth="1"/>
    <col min="14593" max="14593" width="14.5703125" style="715" customWidth="1"/>
    <col min="14594" max="14594" width="12.42578125" style="715" customWidth="1"/>
    <col min="14595" max="14595" width="19.7109375" style="715" customWidth="1"/>
    <col min="14596" max="14596" width="9.140625" style="715"/>
    <col min="14597" max="14597" width="16.85546875" style="715" customWidth="1"/>
    <col min="14598" max="14598" width="12.5703125" style="715" customWidth="1"/>
    <col min="14599" max="14599" width="11.7109375" style="715" customWidth="1"/>
    <col min="14600" max="14600" width="12.28515625" style="715" customWidth="1"/>
    <col min="14601" max="14844" width="9.140625" style="715"/>
    <col min="14845" max="14845" width="4.42578125" style="715" customWidth="1"/>
    <col min="14846" max="14846" width="20.85546875" style="715" customWidth="1"/>
    <col min="14847" max="14848" width="12" style="715" customWidth="1"/>
    <col min="14849" max="14849" width="14.5703125" style="715" customWidth="1"/>
    <col min="14850" max="14850" width="12.42578125" style="715" customWidth="1"/>
    <col min="14851" max="14851" width="19.7109375" style="715" customWidth="1"/>
    <col min="14852" max="14852" width="9.140625" style="715"/>
    <col min="14853" max="14853" width="16.85546875" style="715" customWidth="1"/>
    <col min="14854" max="14854" width="12.5703125" style="715" customWidth="1"/>
    <col min="14855" max="14855" width="11.7109375" style="715" customWidth="1"/>
    <col min="14856" max="14856" width="12.28515625" style="715" customWidth="1"/>
    <col min="14857" max="15100" width="9.140625" style="715"/>
    <col min="15101" max="15101" width="4.42578125" style="715" customWidth="1"/>
    <col min="15102" max="15102" width="20.85546875" style="715" customWidth="1"/>
    <col min="15103" max="15104" width="12" style="715" customWidth="1"/>
    <col min="15105" max="15105" width="14.5703125" style="715" customWidth="1"/>
    <col min="15106" max="15106" width="12.42578125" style="715" customWidth="1"/>
    <col min="15107" max="15107" width="19.7109375" style="715" customWidth="1"/>
    <col min="15108" max="15108" width="9.140625" style="715"/>
    <col min="15109" max="15109" width="16.85546875" style="715" customWidth="1"/>
    <col min="15110" max="15110" width="12.5703125" style="715" customWidth="1"/>
    <col min="15111" max="15111" width="11.7109375" style="715" customWidth="1"/>
    <col min="15112" max="15112" width="12.28515625" style="715" customWidth="1"/>
    <col min="15113" max="15356" width="9.140625" style="715"/>
    <col min="15357" max="15357" width="4.42578125" style="715" customWidth="1"/>
    <col min="15358" max="15358" width="20.85546875" style="715" customWidth="1"/>
    <col min="15359" max="15360" width="12" style="715" customWidth="1"/>
    <col min="15361" max="15361" width="14.5703125" style="715" customWidth="1"/>
    <col min="15362" max="15362" width="12.42578125" style="715" customWidth="1"/>
    <col min="15363" max="15363" width="19.7109375" style="715" customWidth="1"/>
    <col min="15364" max="15364" width="9.140625" style="715"/>
    <col min="15365" max="15365" width="16.85546875" style="715" customWidth="1"/>
    <col min="15366" max="15366" width="12.5703125" style="715" customWidth="1"/>
    <col min="15367" max="15367" width="11.7109375" style="715" customWidth="1"/>
    <col min="15368" max="15368" width="12.28515625" style="715" customWidth="1"/>
    <col min="15369" max="15612" width="9.140625" style="715"/>
    <col min="15613" max="15613" width="4.42578125" style="715" customWidth="1"/>
    <col min="15614" max="15614" width="20.85546875" style="715" customWidth="1"/>
    <col min="15615" max="15616" width="12" style="715" customWidth="1"/>
    <col min="15617" max="15617" width="14.5703125" style="715" customWidth="1"/>
    <col min="15618" max="15618" width="12.42578125" style="715" customWidth="1"/>
    <col min="15619" max="15619" width="19.7109375" style="715" customWidth="1"/>
    <col min="15620" max="15620" width="9.140625" style="715"/>
    <col min="15621" max="15621" width="16.85546875" style="715" customWidth="1"/>
    <col min="15622" max="15622" width="12.5703125" style="715" customWidth="1"/>
    <col min="15623" max="15623" width="11.7109375" style="715" customWidth="1"/>
    <col min="15624" max="15624" width="12.28515625" style="715" customWidth="1"/>
    <col min="15625" max="15868" width="9.140625" style="715"/>
    <col min="15869" max="15869" width="4.42578125" style="715" customWidth="1"/>
    <col min="15870" max="15870" width="20.85546875" style="715" customWidth="1"/>
    <col min="15871" max="15872" width="12" style="715" customWidth="1"/>
    <col min="15873" max="15873" width="14.5703125" style="715" customWidth="1"/>
    <col min="15874" max="15874" width="12.42578125" style="715" customWidth="1"/>
    <col min="15875" max="15875" width="19.7109375" style="715" customWidth="1"/>
    <col min="15876" max="15876" width="9.140625" style="715"/>
    <col min="15877" max="15877" width="16.85546875" style="715" customWidth="1"/>
    <col min="15878" max="15878" width="12.5703125" style="715" customWidth="1"/>
    <col min="15879" max="15879" width="11.7109375" style="715" customWidth="1"/>
    <col min="15880" max="15880" width="12.28515625" style="715" customWidth="1"/>
    <col min="15881" max="16124" width="9.140625" style="715"/>
    <col min="16125" max="16125" width="4.42578125" style="715" customWidth="1"/>
    <col min="16126" max="16126" width="20.85546875" style="715" customWidth="1"/>
    <col min="16127" max="16128" width="12" style="715" customWidth="1"/>
    <col min="16129" max="16129" width="14.5703125" style="715" customWidth="1"/>
    <col min="16130" max="16130" width="12.42578125" style="715" customWidth="1"/>
    <col min="16131" max="16131" width="19.7109375" style="715" customWidth="1"/>
    <col min="16132" max="16132" width="9.140625" style="715"/>
    <col min="16133" max="16133" width="16.85546875" style="715" customWidth="1"/>
    <col min="16134" max="16134" width="12.5703125" style="715" customWidth="1"/>
    <col min="16135" max="16135" width="11.7109375" style="715" customWidth="1"/>
    <col min="16136" max="16136" width="12.28515625" style="715" customWidth="1"/>
    <col min="16137" max="16384" width="9.140625" style="715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91" t="s">
        <v>367</v>
      </c>
      <c r="C5" s="1191"/>
      <c r="D5" s="1191"/>
      <c r="E5" s="1191"/>
      <c r="F5" s="1191"/>
      <c r="G5" s="1191"/>
      <c r="I5" s="697" t="s">
        <v>340</v>
      </c>
    </row>
    <row r="6" spans="2:11" ht="15.75" customHeight="1" thickBot="1">
      <c r="B6" s="1187" t="s">
        <v>172</v>
      </c>
      <c r="C6" s="1192" t="s">
        <v>365</v>
      </c>
      <c r="D6" s="1193"/>
      <c r="E6" s="1194"/>
      <c r="F6" s="1195" t="s">
        <v>364</v>
      </c>
      <c r="G6" s="1187" t="s">
        <v>363</v>
      </c>
    </row>
    <row r="7" spans="2:11" ht="31.5" customHeight="1" thickBot="1">
      <c r="B7" s="1188"/>
      <c r="C7" s="980" t="s">
        <v>318</v>
      </c>
      <c r="D7" s="980" t="s">
        <v>329</v>
      </c>
      <c r="E7" s="980" t="s">
        <v>330</v>
      </c>
      <c r="F7" s="1196"/>
      <c r="G7" s="1188"/>
    </row>
    <row r="8" spans="2:11" ht="17.25" customHeight="1" thickBot="1">
      <c r="B8" s="981" t="s">
        <v>173</v>
      </c>
      <c r="C8" s="811">
        <v>7380.1509999999998</v>
      </c>
      <c r="D8" s="811">
        <v>2009.3820000000001</v>
      </c>
      <c r="E8" s="970">
        <f t="shared" ref="E8:E13" si="0">(D8/C8)*100</f>
        <v>27.226841293626649</v>
      </c>
      <c r="F8" s="811">
        <v>5440.5110000000004</v>
      </c>
      <c r="G8" s="971">
        <f t="shared" ref="G8:G13" si="1">((C8-F8)/F8)*100</f>
        <v>35.65179814910767</v>
      </c>
      <c r="I8" s="738" t="s">
        <v>174</v>
      </c>
    </row>
    <row r="9" spans="2:11" ht="18" customHeight="1" thickBot="1">
      <c r="B9" s="982" t="s">
        <v>175</v>
      </c>
      <c r="C9" s="812">
        <v>37866</v>
      </c>
      <c r="D9" s="812">
        <v>5129</v>
      </c>
      <c r="E9" s="970">
        <f t="shared" si="0"/>
        <v>13.545132836845719</v>
      </c>
      <c r="F9" s="812">
        <v>56072</v>
      </c>
      <c r="G9" s="971">
        <f t="shared" si="1"/>
        <v>-32.46896846911114</v>
      </c>
      <c r="I9" s="696">
        <f>C9-F9</f>
        <v>-18206</v>
      </c>
    </row>
    <row r="10" spans="2:11" ht="15" customHeight="1" thickBot="1">
      <c r="B10" s="983" t="s">
        <v>309</v>
      </c>
      <c r="C10" s="813">
        <v>21595</v>
      </c>
      <c r="D10" s="814">
        <v>0</v>
      </c>
      <c r="E10" s="970">
        <f t="shared" si="0"/>
        <v>0</v>
      </c>
      <c r="F10" s="815">
        <v>24977</v>
      </c>
      <c r="G10" s="971">
        <f t="shared" si="1"/>
        <v>-13.54045722064299</v>
      </c>
    </row>
    <row r="11" spans="2:11" ht="17.25" customHeight="1" thickBot="1">
      <c r="B11" s="984" t="s">
        <v>176</v>
      </c>
      <c r="C11" s="816">
        <v>209502.37299999999</v>
      </c>
      <c r="D11" s="817">
        <v>38480.358999999997</v>
      </c>
      <c r="E11" s="970">
        <f t="shared" si="0"/>
        <v>18.367505078331497</v>
      </c>
      <c r="F11" s="817">
        <v>199733.639</v>
      </c>
      <c r="G11" s="971">
        <f t="shared" si="1"/>
        <v>4.8908806993698226</v>
      </c>
      <c r="K11" s="972"/>
    </row>
    <row r="12" spans="2:11" ht="15" customHeight="1" thickBot="1">
      <c r="B12" s="981" t="s">
        <v>177</v>
      </c>
      <c r="C12" s="811">
        <v>59700.154999999999</v>
      </c>
      <c r="D12" s="811">
        <v>10052.678</v>
      </c>
      <c r="E12" s="970">
        <f t="shared" si="0"/>
        <v>16.838612898073716</v>
      </c>
      <c r="F12" s="811">
        <v>65259.906999999999</v>
      </c>
      <c r="G12" s="971">
        <f t="shared" si="1"/>
        <v>-8.5193992078474778</v>
      </c>
    </row>
    <row r="13" spans="2:11" ht="15" customHeight="1" thickBot="1">
      <c r="B13" s="981" t="s">
        <v>178</v>
      </c>
      <c r="C13" s="811">
        <f>C12+C11</f>
        <v>269202.52799999999</v>
      </c>
      <c r="D13" s="811">
        <f>D12+D11</f>
        <v>48533.036999999997</v>
      </c>
      <c r="E13" s="970">
        <f t="shared" si="0"/>
        <v>18.0284477120512</v>
      </c>
      <c r="F13" s="811">
        <v>264993.54599999997</v>
      </c>
      <c r="G13" s="971">
        <f t="shared" si="1"/>
        <v>1.5883337777592585</v>
      </c>
    </row>
    <row r="14" spans="2:11">
      <c r="C14" s="1009"/>
      <c r="D14" s="1009"/>
    </row>
    <row r="16" spans="2:11" ht="15.75">
      <c r="B16" s="597" t="s">
        <v>310</v>
      </c>
    </row>
    <row r="18" spans="1:10" ht="33" customHeight="1" thickBot="1">
      <c r="B18" s="1191" t="s">
        <v>366</v>
      </c>
      <c r="C18" s="1191"/>
      <c r="D18" s="1191"/>
      <c r="E18" s="1191"/>
      <c r="F18" s="1191"/>
      <c r="G18" s="1191"/>
    </row>
    <row r="19" spans="1:10" ht="24.75" customHeight="1" thickBot="1">
      <c r="B19" s="1197" t="s">
        <v>179</v>
      </c>
      <c r="C19" s="1192" t="s">
        <v>365</v>
      </c>
      <c r="D19" s="1193"/>
      <c r="E19" s="1194"/>
      <c r="F19" s="1195" t="s">
        <v>364</v>
      </c>
      <c r="G19" s="1187" t="s">
        <v>363</v>
      </c>
    </row>
    <row r="20" spans="1:10" ht="21" customHeight="1" thickBot="1">
      <c r="B20" s="1198"/>
      <c r="C20" s="980" t="s">
        <v>318</v>
      </c>
      <c r="D20" s="980" t="s">
        <v>329</v>
      </c>
      <c r="E20" s="980" t="s">
        <v>330</v>
      </c>
      <c r="F20" s="1196"/>
      <c r="G20" s="1188"/>
    </row>
    <row r="21" spans="1:10" ht="15.75" thickBot="1">
      <c r="B21" s="595" t="s">
        <v>173</v>
      </c>
      <c r="C21" s="811">
        <v>25951.115000000002</v>
      </c>
      <c r="D21" s="818">
        <v>0</v>
      </c>
      <c r="E21" s="973">
        <f t="shared" ref="E21:E26" si="2">(D21/C21)*100</f>
        <v>0</v>
      </c>
      <c r="F21" s="811">
        <v>26012.807000000001</v>
      </c>
      <c r="G21" s="974">
        <f t="shared" ref="G21:G26" si="3">((C21-F21)/F21)*100</f>
        <v>-0.23716010348286939</v>
      </c>
      <c r="I21" s="738" t="s">
        <v>180</v>
      </c>
    </row>
    <row r="22" spans="1:10" ht="15.75" thickBot="1">
      <c r="B22" s="595" t="s">
        <v>175</v>
      </c>
      <c r="C22" s="811">
        <v>118726</v>
      </c>
      <c r="D22" s="818">
        <v>0</v>
      </c>
      <c r="E22" s="975">
        <f t="shared" si="2"/>
        <v>0</v>
      </c>
      <c r="F22" s="811">
        <v>105012</v>
      </c>
      <c r="G22" s="974">
        <f t="shared" si="3"/>
        <v>13.059459871252809</v>
      </c>
      <c r="I22" s="696">
        <f>C22-F22</f>
        <v>13714</v>
      </c>
    </row>
    <row r="23" spans="1:10" ht="15.75" thickBot="1">
      <c r="B23" s="596" t="s">
        <v>309</v>
      </c>
      <c r="C23" s="815">
        <v>41528</v>
      </c>
      <c r="D23" s="819">
        <v>0</v>
      </c>
      <c r="E23" s="975">
        <f t="shared" si="2"/>
        <v>0</v>
      </c>
      <c r="F23" s="815">
        <v>27039</v>
      </c>
      <c r="G23" s="975">
        <f t="shared" si="3"/>
        <v>53.585561596212884</v>
      </c>
    </row>
    <row r="24" spans="1:10" ht="15.75" thickBot="1">
      <c r="B24" s="595" t="s">
        <v>176</v>
      </c>
      <c r="C24" s="811">
        <v>9985.2360000000008</v>
      </c>
      <c r="D24" s="820">
        <v>2.9550000000000001</v>
      </c>
      <c r="E24" s="976">
        <f t="shared" si="2"/>
        <v>2.9593692127056384E-2</v>
      </c>
      <c r="F24" s="811">
        <v>10893.271000000001</v>
      </c>
      <c r="G24" s="974">
        <f t="shared" si="3"/>
        <v>-8.3357423128461576</v>
      </c>
    </row>
    <row r="25" spans="1:10" ht="15.75" thickBot="1">
      <c r="B25" s="595" t="s">
        <v>177</v>
      </c>
      <c r="C25" s="811">
        <v>3202.7260000000001</v>
      </c>
      <c r="D25" s="820">
        <v>99.253</v>
      </c>
      <c r="E25" s="975">
        <f t="shared" si="2"/>
        <v>3.0990162755102997</v>
      </c>
      <c r="F25" s="811">
        <v>3702.9</v>
      </c>
      <c r="G25" s="974">
        <f t="shared" si="3"/>
        <v>-13.507629155526748</v>
      </c>
    </row>
    <row r="26" spans="1:10" ht="15.75" thickBot="1">
      <c r="B26" s="595" t="s">
        <v>178</v>
      </c>
      <c r="C26" s="811">
        <f>C24+C25</f>
        <v>13187.962000000001</v>
      </c>
      <c r="D26" s="821">
        <f>D24+D25</f>
        <v>102.208</v>
      </c>
      <c r="E26" s="977">
        <f t="shared" si="2"/>
        <v>0.77500981576986638</v>
      </c>
      <c r="F26" s="811">
        <f>F24+F25</f>
        <v>14596.171</v>
      </c>
      <c r="G26" s="975">
        <f t="shared" si="3"/>
        <v>-9.6477973572658122</v>
      </c>
    </row>
    <row r="27" spans="1:10" ht="16.5" customHeight="1">
      <c r="B27" s="1189"/>
      <c r="C27" s="1189"/>
      <c r="D27" s="1189"/>
      <c r="E27" s="1189"/>
      <c r="F27" s="1189"/>
      <c r="G27" s="1189"/>
    </row>
    <row r="30" spans="1:10">
      <c r="A30" s="598"/>
      <c r="B30" s="601"/>
      <c r="C30" s="602"/>
      <c r="D30" s="603"/>
      <c r="E30" s="602"/>
      <c r="F30" s="604"/>
      <c r="G30" s="604"/>
      <c r="H30" s="598"/>
      <c r="J30" s="598"/>
    </row>
    <row r="31" spans="1:10">
      <c r="A31" s="598"/>
      <c r="B31" s="601"/>
      <c r="C31" s="602"/>
      <c r="D31" s="603"/>
      <c r="E31" s="602"/>
      <c r="F31" s="604"/>
      <c r="G31" s="604"/>
      <c r="H31" s="598"/>
      <c r="I31" s="605"/>
      <c r="J31" s="598"/>
    </row>
    <row r="32" spans="1:10">
      <c r="A32" s="598"/>
      <c r="B32" s="606"/>
      <c r="C32" s="599"/>
      <c r="D32" s="599"/>
      <c r="E32" s="607"/>
      <c r="F32" s="604"/>
      <c r="G32" s="604"/>
      <c r="H32" s="598"/>
      <c r="J32" s="598"/>
    </row>
    <row r="33" spans="1:10">
      <c r="A33" s="598"/>
      <c r="B33" s="598"/>
      <c r="C33" s="598"/>
      <c r="D33" s="598"/>
      <c r="E33" s="598"/>
      <c r="F33" s="598"/>
      <c r="G33" s="598"/>
      <c r="H33" s="598"/>
      <c r="J33" s="598"/>
    </row>
    <row r="34" spans="1:10" ht="15.75">
      <c r="A34" s="598"/>
      <c r="B34" s="609"/>
      <c r="C34" s="598"/>
      <c r="D34" s="598"/>
      <c r="E34" s="598"/>
      <c r="F34" s="598"/>
      <c r="G34" s="598"/>
      <c r="H34" s="598"/>
      <c r="J34" s="611"/>
    </row>
    <row r="35" spans="1:10">
      <c r="A35" s="598"/>
      <c r="B35" s="598"/>
      <c r="C35" s="598"/>
      <c r="D35" s="598"/>
      <c r="E35" s="598"/>
      <c r="F35" s="598"/>
      <c r="G35" s="598"/>
      <c r="H35" s="598"/>
      <c r="J35" s="611"/>
    </row>
    <row r="36" spans="1:10">
      <c r="A36" s="598"/>
      <c r="B36" s="599"/>
      <c r="C36" s="599"/>
      <c r="D36" s="599"/>
      <c r="E36" s="599"/>
      <c r="F36" s="599"/>
      <c r="G36" s="599"/>
      <c r="H36" s="598"/>
      <c r="I36" s="598"/>
      <c r="J36" s="611"/>
    </row>
    <row r="37" spans="1:10">
      <c r="A37" s="598"/>
      <c r="B37" s="599"/>
      <c r="C37" s="599"/>
      <c r="D37" s="599"/>
      <c r="E37" s="599"/>
      <c r="F37" s="600"/>
      <c r="G37" s="600"/>
      <c r="H37" s="598"/>
      <c r="I37" s="598"/>
    </row>
    <row r="38" spans="1:10">
      <c r="A38" s="598"/>
      <c r="B38" s="601"/>
      <c r="C38" s="603"/>
      <c r="D38" s="603"/>
      <c r="E38" s="603"/>
      <c r="F38" s="604"/>
      <c r="G38" s="604"/>
      <c r="H38" s="598"/>
      <c r="I38" s="598"/>
    </row>
    <row r="39" spans="1:10">
      <c r="A39" s="598"/>
      <c r="B39" s="601"/>
      <c r="C39" s="603"/>
      <c r="D39" s="603"/>
      <c r="E39" s="603"/>
      <c r="F39" s="604"/>
      <c r="G39" s="604"/>
      <c r="H39" s="598"/>
      <c r="I39" s="598"/>
    </row>
    <row r="40" spans="1:10">
      <c r="A40" s="598"/>
      <c r="B40" s="606"/>
      <c r="C40" s="608"/>
      <c r="D40" s="608"/>
      <c r="E40" s="608"/>
      <c r="F40" s="604"/>
      <c r="G40" s="604"/>
      <c r="H40" s="610"/>
      <c r="I40" s="598"/>
    </row>
    <row r="41" spans="1:10">
      <c r="A41" s="598"/>
      <c r="B41" s="612"/>
      <c r="C41" s="598"/>
      <c r="D41" s="598"/>
      <c r="E41" s="598"/>
      <c r="F41" s="598"/>
      <c r="G41" s="598"/>
      <c r="H41" s="598"/>
      <c r="I41" s="598"/>
    </row>
    <row r="42" spans="1:10">
      <c r="A42" s="598"/>
      <c r="B42" s="613"/>
      <c r="C42" s="598"/>
      <c r="D42" s="614"/>
      <c r="E42" s="615"/>
      <c r="F42" s="598"/>
      <c r="G42" s="598"/>
      <c r="H42" s="598"/>
      <c r="I42" s="598"/>
    </row>
    <row r="43" spans="1:10">
      <c r="A43" s="598"/>
      <c r="B43" s="598"/>
      <c r="C43" s="1190"/>
      <c r="D43" s="1190"/>
      <c r="E43" s="598"/>
      <c r="F43" s="598"/>
      <c r="G43" s="598"/>
      <c r="H43" s="598"/>
    </row>
    <row r="44" spans="1:10">
      <c r="A44" s="598"/>
      <c r="B44" s="614"/>
      <c r="C44" s="598"/>
      <c r="D44" s="598"/>
      <c r="E44" s="598"/>
      <c r="F44" s="598"/>
      <c r="G44" s="598"/>
      <c r="H44" s="598"/>
    </row>
    <row r="45" spans="1:10">
      <c r="A45" s="598"/>
      <c r="B45" s="614"/>
      <c r="C45" s="611"/>
      <c r="D45" s="598"/>
      <c r="E45" s="598"/>
      <c r="F45" s="598"/>
      <c r="G45" s="598"/>
      <c r="H45" s="598"/>
    </row>
    <row r="46" spans="1:10">
      <c r="A46" s="598"/>
      <c r="B46" s="616"/>
      <c r="C46" s="598"/>
      <c r="D46" s="598"/>
      <c r="E46" s="598"/>
      <c r="F46" s="598"/>
      <c r="G46" s="598"/>
      <c r="H46" s="598"/>
    </row>
    <row r="47" spans="1:10">
      <c r="A47" s="598"/>
      <c r="B47" s="616"/>
      <c r="C47" s="598"/>
      <c r="D47" s="598"/>
      <c r="E47" s="611"/>
      <c r="F47" s="598"/>
      <c r="G47" s="598"/>
      <c r="H47" s="598"/>
    </row>
    <row r="48" spans="1:10">
      <c r="A48" s="598"/>
      <c r="B48" s="598"/>
      <c r="C48" s="598"/>
      <c r="D48" s="598"/>
      <c r="E48" s="598"/>
      <c r="F48" s="598"/>
      <c r="G48" s="598"/>
      <c r="H48" s="598"/>
    </row>
    <row r="49" spans="1:8">
      <c r="A49" s="598"/>
      <c r="B49" s="598"/>
      <c r="C49" s="598"/>
      <c r="D49" s="598"/>
      <c r="E49" s="598"/>
      <c r="F49" s="598"/>
      <c r="G49" s="598"/>
      <c r="H49" s="598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32"/>
  <sheetViews>
    <sheetView workbookViewId="0">
      <selection activeCell="B3" sqref="B3:G3"/>
    </sheetView>
  </sheetViews>
  <sheetFormatPr defaultRowHeight="12.75"/>
  <cols>
    <col min="1" max="1" width="5" style="715" customWidth="1"/>
    <col min="2" max="2" width="21.7109375" style="715" customWidth="1"/>
    <col min="3" max="3" width="11.140625" style="715" customWidth="1"/>
    <col min="4" max="4" width="12.140625" style="715" customWidth="1"/>
    <col min="5" max="5" width="10.28515625" style="715" customWidth="1"/>
    <col min="6" max="6" width="3" style="715" customWidth="1"/>
    <col min="7" max="7" width="20.28515625" style="715" customWidth="1"/>
    <col min="8" max="8" width="10.5703125" style="715" customWidth="1"/>
    <col min="9" max="9" width="9.85546875" style="715" bestFit="1" customWidth="1"/>
    <col min="10" max="10" width="9.140625" style="715" customWidth="1"/>
    <col min="11" max="11" width="2.85546875" style="715" customWidth="1"/>
    <col min="12" max="12" width="19.85546875" style="715" customWidth="1"/>
    <col min="13" max="13" width="12.42578125" style="715" customWidth="1"/>
    <col min="14" max="14" width="12.42578125" style="715" bestFit="1" customWidth="1"/>
    <col min="15" max="15" width="10.140625" style="715" customWidth="1"/>
    <col min="16" max="16" width="4.42578125" style="715" customWidth="1"/>
    <col min="17" max="17" width="18.7109375" style="715" customWidth="1"/>
    <col min="18" max="18" width="12.42578125" style="715" customWidth="1"/>
    <col min="19" max="19" width="9.85546875" style="715" bestFit="1" customWidth="1"/>
    <col min="20" max="20" width="10.42578125" style="715" customWidth="1"/>
    <col min="21" max="253" width="9.140625" style="715"/>
    <col min="254" max="254" width="5" style="715" customWidth="1"/>
    <col min="255" max="255" width="17.7109375" style="715" customWidth="1"/>
    <col min="256" max="256" width="13.85546875" style="715" customWidth="1"/>
    <col min="257" max="257" width="13.140625" style="715" customWidth="1"/>
    <col min="258" max="258" width="12.28515625" style="715" customWidth="1"/>
    <col min="259" max="259" width="3" style="715" customWidth="1"/>
    <col min="260" max="260" width="20.28515625" style="715" customWidth="1"/>
    <col min="261" max="261" width="12.5703125" style="715" customWidth="1"/>
    <col min="262" max="262" width="11.7109375" style="715" customWidth="1"/>
    <col min="263" max="263" width="9.140625" style="715"/>
    <col min="264" max="264" width="2.85546875" style="715" customWidth="1"/>
    <col min="265" max="265" width="18.5703125" style="715" customWidth="1"/>
    <col min="266" max="266" width="14.42578125" style="715" customWidth="1"/>
    <col min="267" max="267" width="13.7109375" style="715" customWidth="1"/>
    <col min="268" max="268" width="10.140625" style="715" customWidth="1"/>
    <col min="269" max="269" width="4.42578125" style="715" customWidth="1"/>
    <col min="270" max="270" width="24" style="715" customWidth="1"/>
    <col min="271" max="271" width="13.140625" style="715" customWidth="1"/>
    <col min="272" max="272" width="13" style="715" customWidth="1"/>
    <col min="273" max="273" width="10.42578125" style="715" customWidth="1"/>
    <col min="274" max="509" width="9.140625" style="715"/>
    <col min="510" max="510" width="5" style="715" customWidth="1"/>
    <col min="511" max="511" width="17.7109375" style="715" customWidth="1"/>
    <col min="512" max="512" width="13.85546875" style="715" customWidth="1"/>
    <col min="513" max="513" width="13.140625" style="715" customWidth="1"/>
    <col min="514" max="514" width="12.28515625" style="715" customWidth="1"/>
    <col min="515" max="515" width="3" style="715" customWidth="1"/>
    <col min="516" max="516" width="20.28515625" style="715" customWidth="1"/>
    <col min="517" max="517" width="12.5703125" style="715" customWidth="1"/>
    <col min="518" max="518" width="11.7109375" style="715" customWidth="1"/>
    <col min="519" max="519" width="9.140625" style="715"/>
    <col min="520" max="520" width="2.85546875" style="715" customWidth="1"/>
    <col min="521" max="521" width="18.5703125" style="715" customWidth="1"/>
    <col min="522" max="522" width="14.42578125" style="715" customWidth="1"/>
    <col min="523" max="523" width="13.7109375" style="715" customWidth="1"/>
    <col min="524" max="524" width="10.140625" style="715" customWidth="1"/>
    <col min="525" max="525" width="4.42578125" style="715" customWidth="1"/>
    <col min="526" max="526" width="24" style="715" customWidth="1"/>
    <col min="527" max="527" width="13.140625" style="715" customWidth="1"/>
    <col min="528" max="528" width="13" style="715" customWidth="1"/>
    <col min="529" max="529" width="10.42578125" style="715" customWidth="1"/>
    <col min="530" max="765" width="9.140625" style="715"/>
    <col min="766" max="766" width="5" style="715" customWidth="1"/>
    <col min="767" max="767" width="17.7109375" style="715" customWidth="1"/>
    <col min="768" max="768" width="13.85546875" style="715" customWidth="1"/>
    <col min="769" max="769" width="13.140625" style="715" customWidth="1"/>
    <col min="770" max="770" width="12.28515625" style="715" customWidth="1"/>
    <col min="771" max="771" width="3" style="715" customWidth="1"/>
    <col min="772" max="772" width="20.28515625" style="715" customWidth="1"/>
    <col min="773" max="773" width="12.5703125" style="715" customWidth="1"/>
    <col min="774" max="774" width="11.7109375" style="715" customWidth="1"/>
    <col min="775" max="775" width="9.140625" style="715"/>
    <col min="776" max="776" width="2.85546875" style="715" customWidth="1"/>
    <col min="777" max="777" width="18.5703125" style="715" customWidth="1"/>
    <col min="778" max="778" width="14.42578125" style="715" customWidth="1"/>
    <col min="779" max="779" width="13.7109375" style="715" customWidth="1"/>
    <col min="780" max="780" width="10.140625" style="715" customWidth="1"/>
    <col min="781" max="781" width="4.42578125" style="715" customWidth="1"/>
    <col min="782" max="782" width="24" style="715" customWidth="1"/>
    <col min="783" max="783" width="13.140625" style="715" customWidth="1"/>
    <col min="784" max="784" width="13" style="715" customWidth="1"/>
    <col min="785" max="785" width="10.42578125" style="715" customWidth="1"/>
    <col min="786" max="1021" width="9.140625" style="715"/>
    <col min="1022" max="1022" width="5" style="715" customWidth="1"/>
    <col min="1023" max="1023" width="17.7109375" style="715" customWidth="1"/>
    <col min="1024" max="1024" width="13.85546875" style="715" customWidth="1"/>
    <col min="1025" max="1025" width="13.140625" style="715" customWidth="1"/>
    <col min="1026" max="1026" width="12.28515625" style="715" customWidth="1"/>
    <col min="1027" max="1027" width="3" style="715" customWidth="1"/>
    <col min="1028" max="1028" width="20.28515625" style="715" customWidth="1"/>
    <col min="1029" max="1029" width="12.5703125" style="715" customWidth="1"/>
    <col min="1030" max="1030" width="11.7109375" style="715" customWidth="1"/>
    <col min="1031" max="1031" width="9.140625" style="715"/>
    <col min="1032" max="1032" width="2.85546875" style="715" customWidth="1"/>
    <col min="1033" max="1033" width="18.5703125" style="715" customWidth="1"/>
    <col min="1034" max="1034" width="14.42578125" style="715" customWidth="1"/>
    <col min="1035" max="1035" width="13.7109375" style="715" customWidth="1"/>
    <col min="1036" max="1036" width="10.140625" style="715" customWidth="1"/>
    <col min="1037" max="1037" width="4.42578125" style="715" customWidth="1"/>
    <col min="1038" max="1038" width="24" style="715" customWidth="1"/>
    <col min="1039" max="1039" width="13.140625" style="715" customWidth="1"/>
    <col min="1040" max="1040" width="13" style="715" customWidth="1"/>
    <col min="1041" max="1041" width="10.42578125" style="715" customWidth="1"/>
    <col min="1042" max="1277" width="9.140625" style="715"/>
    <col min="1278" max="1278" width="5" style="715" customWidth="1"/>
    <col min="1279" max="1279" width="17.7109375" style="715" customWidth="1"/>
    <col min="1280" max="1280" width="13.85546875" style="715" customWidth="1"/>
    <col min="1281" max="1281" width="13.140625" style="715" customWidth="1"/>
    <col min="1282" max="1282" width="12.28515625" style="715" customWidth="1"/>
    <col min="1283" max="1283" width="3" style="715" customWidth="1"/>
    <col min="1284" max="1284" width="20.28515625" style="715" customWidth="1"/>
    <col min="1285" max="1285" width="12.5703125" style="715" customWidth="1"/>
    <col min="1286" max="1286" width="11.7109375" style="715" customWidth="1"/>
    <col min="1287" max="1287" width="9.140625" style="715"/>
    <col min="1288" max="1288" width="2.85546875" style="715" customWidth="1"/>
    <col min="1289" max="1289" width="18.5703125" style="715" customWidth="1"/>
    <col min="1290" max="1290" width="14.42578125" style="715" customWidth="1"/>
    <col min="1291" max="1291" width="13.7109375" style="715" customWidth="1"/>
    <col min="1292" max="1292" width="10.140625" style="715" customWidth="1"/>
    <col min="1293" max="1293" width="4.42578125" style="715" customWidth="1"/>
    <col min="1294" max="1294" width="24" style="715" customWidth="1"/>
    <col min="1295" max="1295" width="13.140625" style="715" customWidth="1"/>
    <col min="1296" max="1296" width="13" style="715" customWidth="1"/>
    <col min="1297" max="1297" width="10.42578125" style="715" customWidth="1"/>
    <col min="1298" max="1533" width="9.140625" style="715"/>
    <col min="1534" max="1534" width="5" style="715" customWidth="1"/>
    <col min="1535" max="1535" width="17.7109375" style="715" customWidth="1"/>
    <col min="1536" max="1536" width="13.85546875" style="715" customWidth="1"/>
    <col min="1537" max="1537" width="13.140625" style="715" customWidth="1"/>
    <col min="1538" max="1538" width="12.28515625" style="715" customWidth="1"/>
    <col min="1539" max="1539" width="3" style="715" customWidth="1"/>
    <col min="1540" max="1540" width="20.28515625" style="715" customWidth="1"/>
    <col min="1541" max="1541" width="12.5703125" style="715" customWidth="1"/>
    <col min="1542" max="1542" width="11.7109375" style="715" customWidth="1"/>
    <col min="1543" max="1543" width="9.140625" style="715"/>
    <col min="1544" max="1544" width="2.85546875" style="715" customWidth="1"/>
    <col min="1545" max="1545" width="18.5703125" style="715" customWidth="1"/>
    <col min="1546" max="1546" width="14.42578125" style="715" customWidth="1"/>
    <col min="1547" max="1547" width="13.7109375" style="715" customWidth="1"/>
    <col min="1548" max="1548" width="10.140625" style="715" customWidth="1"/>
    <col min="1549" max="1549" width="4.42578125" style="715" customWidth="1"/>
    <col min="1550" max="1550" width="24" style="715" customWidth="1"/>
    <col min="1551" max="1551" width="13.140625" style="715" customWidth="1"/>
    <col min="1552" max="1552" width="13" style="715" customWidth="1"/>
    <col min="1553" max="1553" width="10.42578125" style="715" customWidth="1"/>
    <col min="1554" max="1789" width="9.140625" style="715"/>
    <col min="1790" max="1790" width="5" style="715" customWidth="1"/>
    <col min="1791" max="1791" width="17.7109375" style="715" customWidth="1"/>
    <col min="1792" max="1792" width="13.85546875" style="715" customWidth="1"/>
    <col min="1793" max="1793" width="13.140625" style="715" customWidth="1"/>
    <col min="1794" max="1794" width="12.28515625" style="715" customWidth="1"/>
    <col min="1795" max="1795" width="3" style="715" customWidth="1"/>
    <col min="1796" max="1796" width="20.28515625" style="715" customWidth="1"/>
    <col min="1797" max="1797" width="12.5703125" style="715" customWidth="1"/>
    <col min="1798" max="1798" width="11.7109375" style="715" customWidth="1"/>
    <col min="1799" max="1799" width="9.140625" style="715"/>
    <col min="1800" max="1800" width="2.85546875" style="715" customWidth="1"/>
    <col min="1801" max="1801" width="18.5703125" style="715" customWidth="1"/>
    <col min="1802" max="1802" width="14.42578125" style="715" customWidth="1"/>
    <col min="1803" max="1803" width="13.7109375" style="715" customWidth="1"/>
    <col min="1804" max="1804" width="10.140625" style="715" customWidth="1"/>
    <col min="1805" max="1805" width="4.42578125" style="715" customWidth="1"/>
    <col min="1806" max="1806" width="24" style="715" customWidth="1"/>
    <col min="1807" max="1807" width="13.140625" style="715" customWidth="1"/>
    <col min="1808" max="1808" width="13" style="715" customWidth="1"/>
    <col min="1809" max="1809" width="10.42578125" style="715" customWidth="1"/>
    <col min="1810" max="2045" width="9.140625" style="715"/>
    <col min="2046" max="2046" width="5" style="715" customWidth="1"/>
    <col min="2047" max="2047" width="17.7109375" style="715" customWidth="1"/>
    <col min="2048" max="2048" width="13.85546875" style="715" customWidth="1"/>
    <col min="2049" max="2049" width="13.140625" style="715" customWidth="1"/>
    <col min="2050" max="2050" width="12.28515625" style="715" customWidth="1"/>
    <col min="2051" max="2051" width="3" style="715" customWidth="1"/>
    <col min="2052" max="2052" width="20.28515625" style="715" customWidth="1"/>
    <col min="2053" max="2053" width="12.5703125" style="715" customWidth="1"/>
    <col min="2054" max="2054" width="11.7109375" style="715" customWidth="1"/>
    <col min="2055" max="2055" width="9.140625" style="715"/>
    <col min="2056" max="2056" width="2.85546875" style="715" customWidth="1"/>
    <col min="2057" max="2057" width="18.5703125" style="715" customWidth="1"/>
    <col min="2058" max="2058" width="14.42578125" style="715" customWidth="1"/>
    <col min="2059" max="2059" width="13.7109375" style="715" customWidth="1"/>
    <col min="2060" max="2060" width="10.140625" style="715" customWidth="1"/>
    <col min="2061" max="2061" width="4.42578125" style="715" customWidth="1"/>
    <col min="2062" max="2062" width="24" style="715" customWidth="1"/>
    <col min="2063" max="2063" width="13.140625" style="715" customWidth="1"/>
    <col min="2064" max="2064" width="13" style="715" customWidth="1"/>
    <col min="2065" max="2065" width="10.42578125" style="715" customWidth="1"/>
    <col min="2066" max="2301" width="9.140625" style="715"/>
    <col min="2302" max="2302" width="5" style="715" customWidth="1"/>
    <col min="2303" max="2303" width="17.7109375" style="715" customWidth="1"/>
    <col min="2304" max="2304" width="13.85546875" style="715" customWidth="1"/>
    <col min="2305" max="2305" width="13.140625" style="715" customWidth="1"/>
    <col min="2306" max="2306" width="12.28515625" style="715" customWidth="1"/>
    <col min="2307" max="2307" width="3" style="715" customWidth="1"/>
    <col min="2308" max="2308" width="20.28515625" style="715" customWidth="1"/>
    <col min="2309" max="2309" width="12.5703125" style="715" customWidth="1"/>
    <col min="2310" max="2310" width="11.7109375" style="715" customWidth="1"/>
    <col min="2311" max="2311" width="9.140625" style="715"/>
    <col min="2312" max="2312" width="2.85546875" style="715" customWidth="1"/>
    <col min="2313" max="2313" width="18.5703125" style="715" customWidth="1"/>
    <col min="2314" max="2314" width="14.42578125" style="715" customWidth="1"/>
    <col min="2315" max="2315" width="13.7109375" style="715" customWidth="1"/>
    <col min="2316" max="2316" width="10.140625" style="715" customWidth="1"/>
    <col min="2317" max="2317" width="4.42578125" style="715" customWidth="1"/>
    <col min="2318" max="2318" width="24" style="715" customWidth="1"/>
    <col min="2319" max="2319" width="13.140625" style="715" customWidth="1"/>
    <col min="2320" max="2320" width="13" style="715" customWidth="1"/>
    <col min="2321" max="2321" width="10.42578125" style="715" customWidth="1"/>
    <col min="2322" max="2557" width="9.140625" style="715"/>
    <col min="2558" max="2558" width="5" style="715" customWidth="1"/>
    <col min="2559" max="2559" width="17.7109375" style="715" customWidth="1"/>
    <col min="2560" max="2560" width="13.85546875" style="715" customWidth="1"/>
    <col min="2561" max="2561" width="13.140625" style="715" customWidth="1"/>
    <col min="2562" max="2562" width="12.28515625" style="715" customWidth="1"/>
    <col min="2563" max="2563" width="3" style="715" customWidth="1"/>
    <col min="2564" max="2564" width="20.28515625" style="715" customWidth="1"/>
    <col min="2565" max="2565" width="12.5703125" style="715" customWidth="1"/>
    <col min="2566" max="2566" width="11.7109375" style="715" customWidth="1"/>
    <col min="2567" max="2567" width="9.140625" style="715"/>
    <col min="2568" max="2568" width="2.85546875" style="715" customWidth="1"/>
    <col min="2569" max="2569" width="18.5703125" style="715" customWidth="1"/>
    <col min="2570" max="2570" width="14.42578125" style="715" customWidth="1"/>
    <col min="2571" max="2571" width="13.7109375" style="715" customWidth="1"/>
    <col min="2572" max="2572" width="10.140625" style="715" customWidth="1"/>
    <col min="2573" max="2573" width="4.42578125" style="715" customWidth="1"/>
    <col min="2574" max="2574" width="24" style="715" customWidth="1"/>
    <col min="2575" max="2575" width="13.140625" style="715" customWidth="1"/>
    <col min="2576" max="2576" width="13" style="715" customWidth="1"/>
    <col min="2577" max="2577" width="10.42578125" style="715" customWidth="1"/>
    <col min="2578" max="2813" width="9.140625" style="715"/>
    <col min="2814" max="2814" width="5" style="715" customWidth="1"/>
    <col min="2815" max="2815" width="17.7109375" style="715" customWidth="1"/>
    <col min="2816" max="2816" width="13.85546875" style="715" customWidth="1"/>
    <col min="2817" max="2817" width="13.140625" style="715" customWidth="1"/>
    <col min="2818" max="2818" width="12.28515625" style="715" customWidth="1"/>
    <col min="2819" max="2819" width="3" style="715" customWidth="1"/>
    <col min="2820" max="2820" width="20.28515625" style="715" customWidth="1"/>
    <col min="2821" max="2821" width="12.5703125" style="715" customWidth="1"/>
    <col min="2822" max="2822" width="11.7109375" style="715" customWidth="1"/>
    <col min="2823" max="2823" width="9.140625" style="715"/>
    <col min="2824" max="2824" width="2.85546875" style="715" customWidth="1"/>
    <col min="2825" max="2825" width="18.5703125" style="715" customWidth="1"/>
    <col min="2826" max="2826" width="14.42578125" style="715" customWidth="1"/>
    <col min="2827" max="2827" width="13.7109375" style="715" customWidth="1"/>
    <col min="2828" max="2828" width="10.140625" style="715" customWidth="1"/>
    <col min="2829" max="2829" width="4.42578125" style="715" customWidth="1"/>
    <col min="2830" max="2830" width="24" style="715" customWidth="1"/>
    <col min="2831" max="2831" width="13.140625" style="715" customWidth="1"/>
    <col min="2832" max="2832" width="13" style="715" customWidth="1"/>
    <col min="2833" max="2833" width="10.42578125" style="715" customWidth="1"/>
    <col min="2834" max="3069" width="9.140625" style="715"/>
    <col min="3070" max="3070" width="5" style="715" customWidth="1"/>
    <col min="3071" max="3071" width="17.7109375" style="715" customWidth="1"/>
    <col min="3072" max="3072" width="13.85546875" style="715" customWidth="1"/>
    <col min="3073" max="3073" width="13.140625" style="715" customWidth="1"/>
    <col min="3074" max="3074" width="12.28515625" style="715" customWidth="1"/>
    <col min="3075" max="3075" width="3" style="715" customWidth="1"/>
    <col min="3076" max="3076" width="20.28515625" style="715" customWidth="1"/>
    <col min="3077" max="3077" width="12.5703125" style="715" customWidth="1"/>
    <col min="3078" max="3078" width="11.7109375" style="715" customWidth="1"/>
    <col min="3079" max="3079" width="9.140625" style="715"/>
    <col min="3080" max="3080" width="2.85546875" style="715" customWidth="1"/>
    <col min="3081" max="3081" width="18.5703125" style="715" customWidth="1"/>
    <col min="3082" max="3082" width="14.42578125" style="715" customWidth="1"/>
    <col min="3083" max="3083" width="13.7109375" style="715" customWidth="1"/>
    <col min="3084" max="3084" width="10.140625" style="715" customWidth="1"/>
    <col min="3085" max="3085" width="4.42578125" style="715" customWidth="1"/>
    <col min="3086" max="3086" width="24" style="715" customWidth="1"/>
    <col min="3087" max="3087" width="13.140625" style="715" customWidth="1"/>
    <col min="3088" max="3088" width="13" style="715" customWidth="1"/>
    <col min="3089" max="3089" width="10.42578125" style="715" customWidth="1"/>
    <col min="3090" max="3325" width="9.140625" style="715"/>
    <col min="3326" max="3326" width="5" style="715" customWidth="1"/>
    <col min="3327" max="3327" width="17.7109375" style="715" customWidth="1"/>
    <col min="3328" max="3328" width="13.85546875" style="715" customWidth="1"/>
    <col min="3329" max="3329" width="13.140625" style="715" customWidth="1"/>
    <col min="3330" max="3330" width="12.28515625" style="715" customWidth="1"/>
    <col min="3331" max="3331" width="3" style="715" customWidth="1"/>
    <col min="3332" max="3332" width="20.28515625" style="715" customWidth="1"/>
    <col min="3333" max="3333" width="12.5703125" style="715" customWidth="1"/>
    <col min="3334" max="3334" width="11.7109375" style="715" customWidth="1"/>
    <col min="3335" max="3335" width="9.140625" style="715"/>
    <col min="3336" max="3336" width="2.85546875" style="715" customWidth="1"/>
    <col min="3337" max="3337" width="18.5703125" style="715" customWidth="1"/>
    <col min="3338" max="3338" width="14.42578125" style="715" customWidth="1"/>
    <col min="3339" max="3339" width="13.7109375" style="715" customWidth="1"/>
    <col min="3340" max="3340" width="10.140625" style="715" customWidth="1"/>
    <col min="3341" max="3341" width="4.42578125" style="715" customWidth="1"/>
    <col min="3342" max="3342" width="24" style="715" customWidth="1"/>
    <col min="3343" max="3343" width="13.140625" style="715" customWidth="1"/>
    <col min="3344" max="3344" width="13" style="715" customWidth="1"/>
    <col min="3345" max="3345" width="10.42578125" style="715" customWidth="1"/>
    <col min="3346" max="3581" width="9.140625" style="715"/>
    <col min="3582" max="3582" width="5" style="715" customWidth="1"/>
    <col min="3583" max="3583" width="17.7109375" style="715" customWidth="1"/>
    <col min="3584" max="3584" width="13.85546875" style="715" customWidth="1"/>
    <col min="3585" max="3585" width="13.140625" style="715" customWidth="1"/>
    <col min="3586" max="3586" width="12.28515625" style="715" customWidth="1"/>
    <col min="3587" max="3587" width="3" style="715" customWidth="1"/>
    <col min="3588" max="3588" width="20.28515625" style="715" customWidth="1"/>
    <col min="3589" max="3589" width="12.5703125" style="715" customWidth="1"/>
    <col min="3590" max="3590" width="11.7109375" style="715" customWidth="1"/>
    <col min="3591" max="3591" width="9.140625" style="715"/>
    <col min="3592" max="3592" width="2.85546875" style="715" customWidth="1"/>
    <col min="3593" max="3593" width="18.5703125" style="715" customWidth="1"/>
    <col min="3594" max="3594" width="14.42578125" style="715" customWidth="1"/>
    <col min="3595" max="3595" width="13.7109375" style="715" customWidth="1"/>
    <col min="3596" max="3596" width="10.140625" style="715" customWidth="1"/>
    <col min="3597" max="3597" width="4.42578125" style="715" customWidth="1"/>
    <col min="3598" max="3598" width="24" style="715" customWidth="1"/>
    <col min="3599" max="3599" width="13.140625" style="715" customWidth="1"/>
    <col min="3600" max="3600" width="13" style="715" customWidth="1"/>
    <col min="3601" max="3601" width="10.42578125" style="715" customWidth="1"/>
    <col min="3602" max="3837" width="9.140625" style="715"/>
    <col min="3838" max="3838" width="5" style="715" customWidth="1"/>
    <col min="3839" max="3839" width="17.7109375" style="715" customWidth="1"/>
    <col min="3840" max="3840" width="13.85546875" style="715" customWidth="1"/>
    <col min="3841" max="3841" width="13.140625" style="715" customWidth="1"/>
    <col min="3842" max="3842" width="12.28515625" style="715" customWidth="1"/>
    <col min="3843" max="3843" width="3" style="715" customWidth="1"/>
    <col min="3844" max="3844" width="20.28515625" style="715" customWidth="1"/>
    <col min="3845" max="3845" width="12.5703125" style="715" customWidth="1"/>
    <col min="3846" max="3846" width="11.7109375" style="715" customWidth="1"/>
    <col min="3847" max="3847" width="9.140625" style="715"/>
    <col min="3848" max="3848" width="2.85546875" style="715" customWidth="1"/>
    <col min="3849" max="3849" width="18.5703125" style="715" customWidth="1"/>
    <col min="3850" max="3850" width="14.42578125" style="715" customWidth="1"/>
    <col min="3851" max="3851" width="13.7109375" style="715" customWidth="1"/>
    <col min="3852" max="3852" width="10.140625" style="715" customWidth="1"/>
    <col min="3853" max="3853" width="4.42578125" style="715" customWidth="1"/>
    <col min="3854" max="3854" width="24" style="715" customWidth="1"/>
    <col min="3855" max="3855" width="13.140625" style="715" customWidth="1"/>
    <col min="3856" max="3856" width="13" style="715" customWidth="1"/>
    <col min="3857" max="3857" width="10.42578125" style="715" customWidth="1"/>
    <col min="3858" max="4093" width="9.140625" style="715"/>
    <col min="4094" max="4094" width="5" style="715" customWidth="1"/>
    <col min="4095" max="4095" width="17.7109375" style="715" customWidth="1"/>
    <col min="4096" max="4096" width="13.85546875" style="715" customWidth="1"/>
    <col min="4097" max="4097" width="13.140625" style="715" customWidth="1"/>
    <col min="4098" max="4098" width="12.28515625" style="715" customWidth="1"/>
    <col min="4099" max="4099" width="3" style="715" customWidth="1"/>
    <col min="4100" max="4100" width="20.28515625" style="715" customWidth="1"/>
    <col min="4101" max="4101" width="12.5703125" style="715" customWidth="1"/>
    <col min="4102" max="4102" width="11.7109375" style="715" customWidth="1"/>
    <col min="4103" max="4103" width="9.140625" style="715"/>
    <col min="4104" max="4104" width="2.85546875" style="715" customWidth="1"/>
    <col min="4105" max="4105" width="18.5703125" style="715" customWidth="1"/>
    <col min="4106" max="4106" width="14.42578125" style="715" customWidth="1"/>
    <col min="4107" max="4107" width="13.7109375" style="715" customWidth="1"/>
    <col min="4108" max="4108" width="10.140625" style="715" customWidth="1"/>
    <col min="4109" max="4109" width="4.42578125" style="715" customWidth="1"/>
    <col min="4110" max="4110" width="24" style="715" customWidth="1"/>
    <col min="4111" max="4111" width="13.140625" style="715" customWidth="1"/>
    <col min="4112" max="4112" width="13" style="715" customWidth="1"/>
    <col min="4113" max="4113" width="10.42578125" style="715" customWidth="1"/>
    <col min="4114" max="4349" width="9.140625" style="715"/>
    <col min="4350" max="4350" width="5" style="715" customWidth="1"/>
    <col min="4351" max="4351" width="17.7109375" style="715" customWidth="1"/>
    <col min="4352" max="4352" width="13.85546875" style="715" customWidth="1"/>
    <col min="4353" max="4353" width="13.140625" style="715" customWidth="1"/>
    <col min="4354" max="4354" width="12.28515625" style="715" customWidth="1"/>
    <col min="4355" max="4355" width="3" style="715" customWidth="1"/>
    <col min="4356" max="4356" width="20.28515625" style="715" customWidth="1"/>
    <col min="4357" max="4357" width="12.5703125" style="715" customWidth="1"/>
    <col min="4358" max="4358" width="11.7109375" style="715" customWidth="1"/>
    <col min="4359" max="4359" width="9.140625" style="715"/>
    <col min="4360" max="4360" width="2.85546875" style="715" customWidth="1"/>
    <col min="4361" max="4361" width="18.5703125" style="715" customWidth="1"/>
    <col min="4362" max="4362" width="14.42578125" style="715" customWidth="1"/>
    <col min="4363" max="4363" width="13.7109375" style="715" customWidth="1"/>
    <col min="4364" max="4364" width="10.140625" style="715" customWidth="1"/>
    <col min="4365" max="4365" width="4.42578125" style="715" customWidth="1"/>
    <col min="4366" max="4366" width="24" style="715" customWidth="1"/>
    <col min="4367" max="4367" width="13.140625" style="715" customWidth="1"/>
    <col min="4368" max="4368" width="13" style="715" customWidth="1"/>
    <col min="4369" max="4369" width="10.42578125" style="715" customWidth="1"/>
    <col min="4370" max="4605" width="9.140625" style="715"/>
    <col min="4606" max="4606" width="5" style="715" customWidth="1"/>
    <col min="4607" max="4607" width="17.7109375" style="715" customWidth="1"/>
    <col min="4608" max="4608" width="13.85546875" style="715" customWidth="1"/>
    <col min="4609" max="4609" width="13.140625" style="715" customWidth="1"/>
    <col min="4610" max="4610" width="12.28515625" style="715" customWidth="1"/>
    <col min="4611" max="4611" width="3" style="715" customWidth="1"/>
    <col min="4612" max="4612" width="20.28515625" style="715" customWidth="1"/>
    <col min="4613" max="4613" width="12.5703125" style="715" customWidth="1"/>
    <col min="4614" max="4614" width="11.7109375" style="715" customWidth="1"/>
    <col min="4615" max="4615" width="9.140625" style="715"/>
    <col min="4616" max="4616" width="2.85546875" style="715" customWidth="1"/>
    <col min="4617" max="4617" width="18.5703125" style="715" customWidth="1"/>
    <col min="4618" max="4618" width="14.42578125" style="715" customWidth="1"/>
    <col min="4619" max="4619" width="13.7109375" style="715" customWidth="1"/>
    <col min="4620" max="4620" width="10.140625" style="715" customWidth="1"/>
    <col min="4621" max="4621" width="4.42578125" style="715" customWidth="1"/>
    <col min="4622" max="4622" width="24" style="715" customWidth="1"/>
    <col min="4623" max="4623" width="13.140625" style="715" customWidth="1"/>
    <col min="4624" max="4624" width="13" style="715" customWidth="1"/>
    <col min="4625" max="4625" width="10.42578125" style="715" customWidth="1"/>
    <col min="4626" max="4861" width="9.140625" style="715"/>
    <col min="4862" max="4862" width="5" style="715" customWidth="1"/>
    <col min="4863" max="4863" width="17.7109375" style="715" customWidth="1"/>
    <col min="4864" max="4864" width="13.85546875" style="715" customWidth="1"/>
    <col min="4865" max="4865" width="13.140625" style="715" customWidth="1"/>
    <col min="4866" max="4866" width="12.28515625" style="715" customWidth="1"/>
    <col min="4867" max="4867" width="3" style="715" customWidth="1"/>
    <col min="4868" max="4868" width="20.28515625" style="715" customWidth="1"/>
    <col min="4869" max="4869" width="12.5703125" style="715" customWidth="1"/>
    <col min="4870" max="4870" width="11.7109375" style="715" customWidth="1"/>
    <col min="4871" max="4871" width="9.140625" style="715"/>
    <col min="4872" max="4872" width="2.85546875" style="715" customWidth="1"/>
    <col min="4873" max="4873" width="18.5703125" style="715" customWidth="1"/>
    <col min="4874" max="4874" width="14.42578125" style="715" customWidth="1"/>
    <col min="4875" max="4875" width="13.7109375" style="715" customWidth="1"/>
    <col min="4876" max="4876" width="10.140625" style="715" customWidth="1"/>
    <col min="4877" max="4877" width="4.42578125" style="715" customWidth="1"/>
    <col min="4878" max="4878" width="24" style="715" customWidth="1"/>
    <col min="4879" max="4879" width="13.140625" style="715" customWidth="1"/>
    <col min="4880" max="4880" width="13" style="715" customWidth="1"/>
    <col min="4881" max="4881" width="10.42578125" style="715" customWidth="1"/>
    <col min="4882" max="5117" width="9.140625" style="715"/>
    <col min="5118" max="5118" width="5" style="715" customWidth="1"/>
    <col min="5119" max="5119" width="17.7109375" style="715" customWidth="1"/>
    <col min="5120" max="5120" width="13.85546875" style="715" customWidth="1"/>
    <col min="5121" max="5121" width="13.140625" style="715" customWidth="1"/>
    <col min="5122" max="5122" width="12.28515625" style="715" customWidth="1"/>
    <col min="5123" max="5123" width="3" style="715" customWidth="1"/>
    <col min="5124" max="5124" width="20.28515625" style="715" customWidth="1"/>
    <col min="5125" max="5125" width="12.5703125" style="715" customWidth="1"/>
    <col min="5126" max="5126" width="11.7109375" style="715" customWidth="1"/>
    <col min="5127" max="5127" width="9.140625" style="715"/>
    <col min="5128" max="5128" width="2.85546875" style="715" customWidth="1"/>
    <col min="5129" max="5129" width="18.5703125" style="715" customWidth="1"/>
    <col min="5130" max="5130" width="14.42578125" style="715" customWidth="1"/>
    <col min="5131" max="5131" width="13.7109375" style="715" customWidth="1"/>
    <col min="5132" max="5132" width="10.140625" style="715" customWidth="1"/>
    <col min="5133" max="5133" width="4.42578125" style="715" customWidth="1"/>
    <col min="5134" max="5134" width="24" style="715" customWidth="1"/>
    <col min="5135" max="5135" width="13.140625" style="715" customWidth="1"/>
    <col min="5136" max="5136" width="13" style="715" customWidth="1"/>
    <col min="5137" max="5137" width="10.42578125" style="715" customWidth="1"/>
    <col min="5138" max="5373" width="9.140625" style="715"/>
    <col min="5374" max="5374" width="5" style="715" customWidth="1"/>
    <col min="5375" max="5375" width="17.7109375" style="715" customWidth="1"/>
    <col min="5376" max="5376" width="13.85546875" style="715" customWidth="1"/>
    <col min="5377" max="5377" width="13.140625" style="715" customWidth="1"/>
    <col min="5378" max="5378" width="12.28515625" style="715" customWidth="1"/>
    <col min="5379" max="5379" width="3" style="715" customWidth="1"/>
    <col min="5380" max="5380" width="20.28515625" style="715" customWidth="1"/>
    <col min="5381" max="5381" width="12.5703125" style="715" customWidth="1"/>
    <col min="5382" max="5382" width="11.7109375" style="715" customWidth="1"/>
    <col min="5383" max="5383" width="9.140625" style="715"/>
    <col min="5384" max="5384" width="2.85546875" style="715" customWidth="1"/>
    <col min="5385" max="5385" width="18.5703125" style="715" customWidth="1"/>
    <col min="5386" max="5386" width="14.42578125" style="715" customWidth="1"/>
    <col min="5387" max="5387" width="13.7109375" style="715" customWidth="1"/>
    <col min="5388" max="5388" width="10.140625" style="715" customWidth="1"/>
    <col min="5389" max="5389" width="4.42578125" style="715" customWidth="1"/>
    <col min="5390" max="5390" width="24" style="715" customWidth="1"/>
    <col min="5391" max="5391" width="13.140625" style="715" customWidth="1"/>
    <col min="5392" max="5392" width="13" style="715" customWidth="1"/>
    <col min="5393" max="5393" width="10.42578125" style="715" customWidth="1"/>
    <col min="5394" max="5629" width="9.140625" style="715"/>
    <col min="5630" max="5630" width="5" style="715" customWidth="1"/>
    <col min="5631" max="5631" width="17.7109375" style="715" customWidth="1"/>
    <col min="5632" max="5632" width="13.85546875" style="715" customWidth="1"/>
    <col min="5633" max="5633" width="13.140625" style="715" customWidth="1"/>
    <col min="5634" max="5634" width="12.28515625" style="715" customWidth="1"/>
    <col min="5635" max="5635" width="3" style="715" customWidth="1"/>
    <col min="5636" max="5636" width="20.28515625" style="715" customWidth="1"/>
    <col min="5637" max="5637" width="12.5703125" style="715" customWidth="1"/>
    <col min="5638" max="5638" width="11.7109375" style="715" customWidth="1"/>
    <col min="5639" max="5639" width="9.140625" style="715"/>
    <col min="5640" max="5640" width="2.85546875" style="715" customWidth="1"/>
    <col min="5641" max="5641" width="18.5703125" style="715" customWidth="1"/>
    <col min="5642" max="5642" width="14.42578125" style="715" customWidth="1"/>
    <col min="5643" max="5643" width="13.7109375" style="715" customWidth="1"/>
    <col min="5644" max="5644" width="10.140625" style="715" customWidth="1"/>
    <col min="5645" max="5645" width="4.42578125" style="715" customWidth="1"/>
    <col min="5646" max="5646" width="24" style="715" customWidth="1"/>
    <col min="5647" max="5647" width="13.140625" style="715" customWidth="1"/>
    <col min="5648" max="5648" width="13" style="715" customWidth="1"/>
    <col min="5649" max="5649" width="10.42578125" style="715" customWidth="1"/>
    <col min="5650" max="5885" width="9.140625" style="715"/>
    <col min="5886" max="5886" width="5" style="715" customWidth="1"/>
    <col min="5887" max="5887" width="17.7109375" style="715" customWidth="1"/>
    <col min="5888" max="5888" width="13.85546875" style="715" customWidth="1"/>
    <col min="5889" max="5889" width="13.140625" style="715" customWidth="1"/>
    <col min="5890" max="5890" width="12.28515625" style="715" customWidth="1"/>
    <col min="5891" max="5891" width="3" style="715" customWidth="1"/>
    <col min="5892" max="5892" width="20.28515625" style="715" customWidth="1"/>
    <col min="5893" max="5893" width="12.5703125" style="715" customWidth="1"/>
    <col min="5894" max="5894" width="11.7109375" style="715" customWidth="1"/>
    <col min="5895" max="5895" width="9.140625" style="715"/>
    <col min="5896" max="5896" width="2.85546875" style="715" customWidth="1"/>
    <col min="5897" max="5897" width="18.5703125" style="715" customWidth="1"/>
    <col min="5898" max="5898" width="14.42578125" style="715" customWidth="1"/>
    <col min="5899" max="5899" width="13.7109375" style="715" customWidth="1"/>
    <col min="5900" max="5900" width="10.140625" style="715" customWidth="1"/>
    <col min="5901" max="5901" width="4.42578125" style="715" customWidth="1"/>
    <col min="5902" max="5902" width="24" style="715" customWidth="1"/>
    <col min="5903" max="5903" width="13.140625" style="715" customWidth="1"/>
    <col min="5904" max="5904" width="13" style="715" customWidth="1"/>
    <col min="5905" max="5905" width="10.42578125" style="715" customWidth="1"/>
    <col min="5906" max="6141" width="9.140625" style="715"/>
    <col min="6142" max="6142" width="5" style="715" customWidth="1"/>
    <col min="6143" max="6143" width="17.7109375" style="715" customWidth="1"/>
    <col min="6144" max="6144" width="13.85546875" style="715" customWidth="1"/>
    <col min="6145" max="6145" width="13.140625" style="715" customWidth="1"/>
    <col min="6146" max="6146" width="12.28515625" style="715" customWidth="1"/>
    <col min="6147" max="6147" width="3" style="715" customWidth="1"/>
    <col min="6148" max="6148" width="20.28515625" style="715" customWidth="1"/>
    <col min="6149" max="6149" width="12.5703125" style="715" customWidth="1"/>
    <col min="6150" max="6150" width="11.7109375" style="715" customWidth="1"/>
    <col min="6151" max="6151" width="9.140625" style="715"/>
    <col min="6152" max="6152" width="2.85546875" style="715" customWidth="1"/>
    <col min="6153" max="6153" width="18.5703125" style="715" customWidth="1"/>
    <col min="6154" max="6154" width="14.42578125" style="715" customWidth="1"/>
    <col min="6155" max="6155" width="13.7109375" style="715" customWidth="1"/>
    <col min="6156" max="6156" width="10.140625" style="715" customWidth="1"/>
    <col min="6157" max="6157" width="4.42578125" style="715" customWidth="1"/>
    <col min="6158" max="6158" width="24" style="715" customWidth="1"/>
    <col min="6159" max="6159" width="13.140625" style="715" customWidth="1"/>
    <col min="6160" max="6160" width="13" style="715" customWidth="1"/>
    <col min="6161" max="6161" width="10.42578125" style="715" customWidth="1"/>
    <col min="6162" max="6397" width="9.140625" style="715"/>
    <col min="6398" max="6398" width="5" style="715" customWidth="1"/>
    <col min="6399" max="6399" width="17.7109375" style="715" customWidth="1"/>
    <col min="6400" max="6400" width="13.85546875" style="715" customWidth="1"/>
    <col min="6401" max="6401" width="13.140625" style="715" customWidth="1"/>
    <col min="6402" max="6402" width="12.28515625" style="715" customWidth="1"/>
    <col min="6403" max="6403" width="3" style="715" customWidth="1"/>
    <col min="6404" max="6404" width="20.28515625" style="715" customWidth="1"/>
    <col min="6405" max="6405" width="12.5703125" style="715" customWidth="1"/>
    <col min="6406" max="6406" width="11.7109375" style="715" customWidth="1"/>
    <col min="6407" max="6407" width="9.140625" style="715"/>
    <col min="6408" max="6408" width="2.85546875" style="715" customWidth="1"/>
    <col min="6409" max="6409" width="18.5703125" style="715" customWidth="1"/>
    <col min="6410" max="6410" width="14.42578125" style="715" customWidth="1"/>
    <col min="6411" max="6411" width="13.7109375" style="715" customWidth="1"/>
    <col min="6412" max="6412" width="10.140625" style="715" customWidth="1"/>
    <col min="6413" max="6413" width="4.42578125" style="715" customWidth="1"/>
    <col min="6414" max="6414" width="24" style="715" customWidth="1"/>
    <col min="6415" max="6415" width="13.140625" style="715" customWidth="1"/>
    <col min="6416" max="6416" width="13" style="715" customWidth="1"/>
    <col min="6417" max="6417" width="10.42578125" style="715" customWidth="1"/>
    <col min="6418" max="6653" width="9.140625" style="715"/>
    <col min="6654" max="6654" width="5" style="715" customWidth="1"/>
    <col min="6655" max="6655" width="17.7109375" style="715" customWidth="1"/>
    <col min="6656" max="6656" width="13.85546875" style="715" customWidth="1"/>
    <col min="6657" max="6657" width="13.140625" style="715" customWidth="1"/>
    <col min="6658" max="6658" width="12.28515625" style="715" customWidth="1"/>
    <col min="6659" max="6659" width="3" style="715" customWidth="1"/>
    <col min="6660" max="6660" width="20.28515625" style="715" customWidth="1"/>
    <col min="6661" max="6661" width="12.5703125" style="715" customWidth="1"/>
    <col min="6662" max="6662" width="11.7109375" style="715" customWidth="1"/>
    <col min="6663" max="6663" width="9.140625" style="715"/>
    <col min="6664" max="6664" width="2.85546875" style="715" customWidth="1"/>
    <col min="6665" max="6665" width="18.5703125" style="715" customWidth="1"/>
    <col min="6666" max="6666" width="14.42578125" style="715" customWidth="1"/>
    <col min="6667" max="6667" width="13.7109375" style="715" customWidth="1"/>
    <col min="6668" max="6668" width="10.140625" style="715" customWidth="1"/>
    <col min="6669" max="6669" width="4.42578125" style="715" customWidth="1"/>
    <col min="6670" max="6670" width="24" style="715" customWidth="1"/>
    <col min="6671" max="6671" width="13.140625" style="715" customWidth="1"/>
    <col min="6672" max="6672" width="13" style="715" customWidth="1"/>
    <col min="6673" max="6673" width="10.42578125" style="715" customWidth="1"/>
    <col min="6674" max="6909" width="9.140625" style="715"/>
    <col min="6910" max="6910" width="5" style="715" customWidth="1"/>
    <col min="6911" max="6911" width="17.7109375" style="715" customWidth="1"/>
    <col min="6912" max="6912" width="13.85546875" style="715" customWidth="1"/>
    <col min="6913" max="6913" width="13.140625" style="715" customWidth="1"/>
    <col min="6914" max="6914" width="12.28515625" style="715" customWidth="1"/>
    <col min="6915" max="6915" width="3" style="715" customWidth="1"/>
    <col min="6916" max="6916" width="20.28515625" style="715" customWidth="1"/>
    <col min="6917" max="6917" width="12.5703125" style="715" customWidth="1"/>
    <col min="6918" max="6918" width="11.7109375" style="715" customWidth="1"/>
    <col min="6919" max="6919" width="9.140625" style="715"/>
    <col min="6920" max="6920" width="2.85546875" style="715" customWidth="1"/>
    <col min="6921" max="6921" width="18.5703125" style="715" customWidth="1"/>
    <col min="6922" max="6922" width="14.42578125" style="715" customWidth="1"/>
    <col min="6923" max="6923" width="13.7109375" style="715" customWidth="1"/>
    <col min="6924" max="6924" width="10.140625" style="715" customWidth="1"/>
    <col min="6925" max="6925" width="4.42578125" style="715" customWidth="1"/>
    <col min="6926" max="6926" width="24" style="715" customWidth="1"/>
    <col min="6927" max="6927" width="13.140625" style="715" customWidth="1"/>
    <col min="6928" max="6928" width="13" style="715" customWidth="1"/>
    <col min="6929" max="6929" width="10.42578125" style="715" customWidth="1"/>
    <col min="6930" max="7165" width="9.140625" style="715"/>
    <col min="7166" max="7166" width="5" style="715" customWidth="1"/>
    <col min="7167" max="7167" width="17.7109375" style="715" customWidth="1"/>
    <col min="7168" max="7168" width="13.85546875" style="715" customWidth="1"/>
    <col min="7169" max="7169" width="13.140625" style="715" customWidth="1"/>
    <col min="7170" max="7170" width="12.28515625" style="715" customWidth="1"/>
    <col min="7171" max="7171" width="3" style="715" customWidth="1"/>
    <col min="7172" max="7172" width="20.28515625" style="715" customWidth="1"/>
    <col min="7173" max="7173" width="12.5703125" style="715" customWidth="1"/>
    <col min="7174" max="7174" width="11.7109375" style="715" customWidth="1"/>
    <col min="7175" max="7175" width="9.140625" style="715"/>
    <col min="7176" max="7176" width="2.85546875" style="715" customWidth="1"/>
    <col min="7177" max="7177" width="18.5703125" style="715" customWidth="1"/>
    <col min="7178" max="7178" width="14.42578125" style="715" customWidth="1"/>
    <col min="7179" max="7179" width="13.7109375" style="715" customWidth="1"/>
    <col min="7180" max="7180" width="10.140625" style="715" customWidth="1"/>
    <col min="7181" max="7181" width="4.42578125" style="715" customWidth="1"/>
    <col min="7182" max="7182" width="24" style="715" customWidth="1"/>
    <col min="7183" max="7183" width="13.140625" style="715" customWidth="1"/>
    <col min="7184" max="7184" width="13" style="715" customWidth="1"/>
    <col min="7185" max="7185" width="10.42578125" style="715" customWidth="1"/>
    <col min="7186" max="7421" width="9.140625" style="715"/>
    <col min="7422" max="7422" width="5" style="715" customWidth="1"/>
    <col min="7423" max="7423" width="17.7109375" style="715" customWidth="1"/>
    <col min="7424" max="7424" width="13.85546875" style="715" customWidth="1"/>
    <col min="7425" max="7425" width="13.140625" style="715" customWidth="1"/>
    <col min="7426" max="7426" width="12.28515625" style="715" customWidth="1"/>
    <col min="7427" max="7427" width="3" style="715" customWidth="1"/>
    <col min="7428" max="7428" width="20.28515625" style="715" customWidth="1"/>
    <col min="7429" max="7429" width="12.5703125" style="715" customWidth="1"/>
    <col min="7430" max="7430" width="11.7109375" style="715" customWidth="1"/>
    <col min="7431" max="7431" width="9.140625" style="715"/>
    <col min="7432" max="7432" width="2.85546875" style="715" customWidth="1"/>
    <col min="7433" max="7433" width="18.5703125" style="715" customWidth="1"/>
    <col min="7434" max="7434" width="14.42578125" style="715" customWidth="1"/>
    <col min="7435" max="7435" width="13.7109375" style="715" customWidth="1"/>
    <col min="7436" max="7436" width="10.140625" style="715" customWidth="1"/>
    <col min="7437" max="7437" width="4.42578125" style="715" customWidth="1"/>
    <col min="7438" max="7438" width="24" style="715" customWidth="1"/>
    <col min="7439" max="7439" width="13.140625" style="715" customWidth="1"/>
    <col min="7440" max="7440" width="13" style="715" customWidth="1"/>
    <col min="7441" max="7441" width="10.42578125" style="715" customWidth="1"/>
    <col min="7442" max="7677" width="9.140625" style="715"/>
    <col min="7678" max="7678" width="5" style="715" customWidth="1"/>
    <col min="7679" max="7679" width="17.7109375" style="715" customWidth="1"/>
    <col min="7680" max="7680" width="13.85546875" style="715" customWidth="1"/>
    <col min="7681" max="7681" width="13.140625" style="715" customWidth="1"/>
    <col min="7682" max="7682" width="12.28515625" style="715" customWidth="1"/>
    <col min="7683" max="7683" width="3" style="715" customWidth="1"/>
    <col min="7684" max="7684" width="20.28515625" style="715" customWidth="1"/>
    <col min="7685" max="7685" width="12.5703125" style="715" customWidth="1"/>
    <col min="7686" max="7686" width="11.7109375" style="715" customWidth="1"/>
    <col min="7687" max="7687" width="9.140625" style="715"/>
    <col min="7688" max="7688" width="2.85546875" style="715" customWidth="1"/>
    <col min="7689" max="7689" width="18.5703125" style="715" customWidth="1"/>
    <col min="7690" max="7690" width="14.42578125" style="715" customWidth="1"/>
    <col min="7691" max="7691" width="13.7109375" style="715" customWidth="1"/>
    <col min="7692" max="7692" width="10.140625" style="715" customWidth="1"/>
    <col min="7693" max="7693" width="4.42578125" style="715" customWidth="1"/>
    <col min="7694" max="7694" width="24" style="715" customWidth="1"/>
    <col min="7695" max="7695" width="13.140625" style="715" customWidth="1"/>
    <col min="7696" max="7696" width="13" style="715" customWidth="1"/>
    <col min="7697" max="7697" width="10.42578125" style="715" customWidth="1"/>
    <col min="7698" max="7933" width="9.140625" style="715"/>
    <col min="7934" max="7934" width="5" style="715" customWidth="1"/>
    <col min="7935" max="7935" width="17.7109375" style="715" customWidth="1"/>
    <col min="7936" max="7936" width="13.85546875" style="715" customWidth="1"/>
    <col min="7937" max="7937" width="13.140625" style="715" customWidth="1"/>
    <col min="7938" max="7938" width="12.28515625" style="715" customWidth="1"/>
    <col min="7939" max="7939" width="3" style="715" customWidth="1"/>
    <col min="7940" max="7940" width="20.28515625" style="715" customWidth="1"/>
    <col min="7941" max="7941" width="12.5703125" style="715" customWidth="1"/>
    <col min="7942" max="7942" width="11.7109375" style="715" customWidth="1"/>
    <col min="7943" max="7943" width="9.140625" style="715"/>
    <col min="7944" max="7944" width="2.85546875" style="715" customWidth="1"/>
    <col min="7945" max="7945" width="18.5703125" style="715" customWidth="1"/>
    <col min="7946" max="7946" width="14.42578125" style="715" customWidth="1"/>
    <col min="7947" max="7947" width="13.7109375" style="715" customWidth="1"/>
    <col min="7948" max="7948" width="10.140625" style="715" customWidth="1"/>
    <col min="7949" max="7949" width="4.42578125" style="715" customWidth="1"/>
    <col min="7950" max="7950" width="24" style="715" customWidth="1"/>
    <col min="7951" max="7951" width="13.140625" style="715" customWidth="1"/>
    <col min="7952" max="7952" width="13" style="715" customWidth="1"/>
    <col min="7953" max="7953" width="10.42578125" style="715" customWidth="1"/>
    <col min="7954" max="8189" width="9.140625" style="715"/>
    <col min="8190" max="8190" width="5" style="715" customWidth="1"/>
    <col min="8191" max="8191" width="17.7109375" style="715" customWidth="1"/>
    <col min="8192" max="8192" width="13.85546875" style="715" customWidth="1"/>
    <col min="8193" max="8193" width="13.140625" style="715" customWidth="1"/>
    <col min="8194" max="8194" width="12.28515625" style="715" customWidth="1"/>
    <col min="8195" max="8195" width="3" style="715" customWidth="1"/>
    <col min="8196" max="8196" width="20.28515625" style="715" customWidth="1"/>
    <col min="8197" max="8197" width="12.5703125" style="715" customWidth="1"/>
    <col min="8198" max="8198" width="11.7109375" style="715" customWidth="1"/>
    <col min="8199" max="8199" width="9.140625" style="715"/>
    <col min="8200" max="8200" width="2.85546875" style="715" customWidth="1"/>
    <col min="8201" max="8201" width="18.5703125" style="715" customWidth="1"/>
    <col min="8202" max="8202" width="14.42578125" style="715" customWidth="1"/>
    <col min="8203" max="8203" width="13.7109375" style="715" customWidth="1"/>
    <col min="8204" max="8204" width="10.140625" style="715" customWidth="1"/>
    <col min="8205" max="8205" width="4.42578125" style="715" customWidth="1"/>
    <col min="8206" max="8206" width="24" style="715" customWidth="1"/>
    <col min="8207" max="8207" width="13.140625" style="715" customWidth="1"/>
    <col min="8208" max="8208" width="13" style="715" customWidth="1"/>
    <col min="8209" max="8209" width="10.42578125" style="715" customWidth="1"/>
    <col min="8210" max="8445" width="9.140625" style="715"/>
    <col min="8446" max="8446" width="5" style="715" customWidth="1"/>
    <col min="8447" max="8447" width="17.7109375" style="715" customWidth="1"/>
    <col min="8448" max="8448" width="13.85546875" style="715" customWidth="1"/>
    <col min="8449" max="8449" width="13.140625" style="715" customWidth="1"/>
    <col min="8450" max="8450" width="12.28515625" style="715" customWidth="1"/>
    <col min="8451" max="8451" width="3" style="715" customWidth="1"/>
    <col min="8452" max="8452" width="20.28515625" style="715" customWidth="1"/>
    <col min="8453" max="8453" width="12.5703125" style="715" customWidth="1"/>
    <col min="8454" max="8454" width="11.7109375" style="715" customWidth="1"/>
    <col min="8455" max="8455" width="9.140625" style="715"/>
    <col min="8456" max="8456" width="2.85546875" style="715" customWidth="1"/>
    <col min="8457" max="8457" width="18.5703125" style="715" customWidth="1"/>
    <col min="8458" max="8458" width="14.42578125" style="715" customWidth="1"/>
    <col min="8459" max="8459" width="13.7109375" style="715" customWidth="1"/>
    <col min="8460" max="8460" width="10.140625" style="715" customWidth="1"/>
    <col min="8461" max="8461" width="4.42578125" style="715" customWidth="1"/>
    <col min="8462" max="8462" width="24" style="715" customWidth="1"/>
    <col min="8463" max="8463" width="13.140625" style="715" customWidth="1"/>
    <col min="8464" max="8464" width="13" style="715" customWidth="1"/>
    <col min="8465" max="8465" width="10.42578125" style="715" customWidth="1"/>
    <col min="8466" max="8701" width="9.140625" style="715"/>
    <col min="8702" max="8702" width="5" style="715" customWidth="1"/>
    <col min="8703" max="8703" width="17.7109375" style="715" customWidth="1"/>
    <col min="8704" max="8704" width="13.85546875" style="715" customWidth="1"/>
    <col min="8705" max="8705" width="13.140625" style="715" customWidth="1"/>
    <col min="8706" max="8706" width="12.28515625" style="715" customWidth="1"/>
    <col min="8707" max="8707" width="3" style="715" customWidth="1"/>
    <col min="8708" max="8708" width="20.28515625" style="715" customWidth="1"/>
    <col min="8709" max="8709" width="12.5703125" style="715" customWidth="1"/>
    <col min="8710" max="8710" width="11.7109375" style="715" customWidth="1"/>
    <col min="8711" max="8711" width="9.140625" style="715"/>
    <col min="8712" max="8712" width="2.85546875" style="715" customWidth="1"/>
    <col min="8713" max="8713" width="18.5703125" style="715" customWidth="1"/>
    <col min="8714" max="8714" width="14.42578125" style="715" customWidth="1"/>
    <col min="8715" max="8715" width="13.7109375" style="715" customWidth="1"/>
    <col min="8716" max="8716" width="10.140625" style="715" customWidth="1"/>
    <col min="8717" max="8717" width="4.42578125" style="715" customWidth="1"/>
    <col min="8718" max="8718" width="24" style="715" customWidth="1"/>
    <col min="8719" max="8719" width="13.140625" style="715" customWidth="1"/>
    <col min="8720" max="8720" width="13" style="715" customWidth="1"/>
    <col min="8721" max="8721" width="10.42578125" style="715" customWidth="1"/>
    <col min="8722" max="8957" width="9.140625" style="715"/>
    <col min="8958" max="8958" width="5" style="715" customWidth="1"/>
    <col min="8959" max="8959" width="17.7109375" style="715" customWidth="1"/>
    <col min="8960" max="8960" width="13.85546875" style="715" customWidth="1"/>
    <col min="8961" max="8961" width="13.140625" style="715" customWidth="1"/>
    <col min="8962" max="8962" width="12.28515625" style="715" customWidth="1"/>
    <col min="8963" max="8963" width="3" style="715" customWidth="1"/>
    <col min="8964" max="8964" width="20.28515625" style="715" customWidth="1"/>
    <col min="8965" max="8965" width="12.5703125" style="715" customWidth="1"/>
    <col min="8966" max="8966" width="11.7109375" style="715" customWidth="1"/>
    <col min="8967" max="8967" width="9.140625" style="715"/>
    <col min="8968" max="8968" width="2.85546875" style="715" customWidth="1"/>
    <col min="8969" max="8969" width="18.5703125" style="715" customWidth="1"/>
    <col min="8970" max="8970" width="14.42578125" style="715" customWidth="1"/>
    <col min="8971" max="8971" width="13.7109375" style="715" customWidth="1"/>
    <col min="8972" max="8972" width="10.140625" style="715" customWidth="1"/>
    <col min="8973" max="8973" width="4.42578125" style="715" customWidth="1"/>
    <col min="8974" max="8974" width="24" style="715" customWidth="1"/>
    <col min="8975" max="8975" width="13.140625" style="715" customWidth="1"/>
    <col min="8976" max="8976" width="13" style="715" customWidth="1"/>
    <col min="8977" max="8977" width="10.42578125" style="715" customWidth="1"/>
    <col min="8978" max="9213" width="9.140625" style="715"/>
    <col min="9214" max="9214" width="5" style="715" customWidth="1"/>
    <col min="9215" max="9215" width="17.7109375" style="715" customWidth="1"/>
    <col min="9216" max="9216" width="13.85546875" style="715" customWidth="1"/>
    <col min="9217" max="9217" width="13.140625" style="715" customWidth="1"/>
    <col min="9218" max="9218" width="12.28515625" style="715" customWidth="1"/>
    <col min="9219" max="9219" width="3" style="715" customWidth="1"/>
    <col min="9220" max="9220" width="20.28515625" style="715" customWidth="1"/>
    <col min="9221" max="9221" width="12.5703125" style="715" customWidth="1"/>
    <col min="9222" max="9222" width="11.7109375" style="715" customWidth="1"/>
    <col min="9223" max="9223" width="9.140625" style="715"/>
    <col min="9224" max="9224" width="2.85546875" style="715" customWidth="1"/>
    <col min="9225" max="9225" width="18.5703125" style="715" customWidth="1"/>
    <col min="9226" max="9226" width="14.42578125" style="715" customWidth="1"/>
    <col min="9227" max="9227" width="13.7109375" style="715" customWidth="1"/>
    <col min="9228" max="9228" width="10.140625" style="715" customWidth="1"/>
    <col min="9229" max="9229" width="4.42578125" style="715" customWidth="1"/>
    <col min="9230" max="9230" width="24" style="715" customWidth="1"/>
    <col min="9231" max="9231" width="13.140625" style="715" customWidth="1"/>
    <col min="9232" max="9232" width="13" style="715" customWidth="1"/>
    <col min="9233" max="9233" width="10.42578125" style="715" customWidth="1"/>
    <col min="9234" max="9469" width="9.140625" style="715"/>
    <col min="9470" max="9470" width="5" style="715" customWidth="1"/>
    <col min="9471" max="9471" width="17.7109375" style="715" customWidth="1"/>
    <col min="9472" max="9472" width="13.85546875" style="715" customWidth="1"/>
    <col min="9473" max="9473" width="13.140625" style="715" customWidth="1"/>
    <col min="9474" max="9474" width="12.28515625" style="715" customWidth="1"/>
    <col min="9475" max="9475" width="3" style="715" customWidth="1"/>
    <col min="9476" max="9476" width="20.28515625" style="715" customWidth="1"/>
    <col min="9477" max="9477" width="12.5703125" style="715" customWidth="1"/>
    <col min="9478" max="9478" width="11.7109375" style="715" customWidth="1"/>
    <col min="9479" max="9479" width="9.140625" style="715"/>
    <col min="9480" max="9480" width="2.85546875" style="715" customWidth="1"/>
    <col min="9481" max="9481" width="18.5703125" style="715" customWidth="1"/>
    <col min="9482" max="9482" width="14.42578125" style="715" customWidth="1"/>
    <col min="9483" max="9483" width="13.7109375" style="715" customWidth="1"/>
    <col min="9484" max="9484" width="10.140625" style="715" customWidth="1"/>
    <col min="9485" max="9485" width="4.42578125" style="715" customWidth="1"/>
    <col min="9486" max="9486" width="24" style="715" customWidth="1"/>
    <col min="9487" max="9487" width="13.140625" style="715" customWidth="1"/>
    <col min="9488" max="9488" width="13" style="715" customWidth="1"/>
    <col min="9489" max="9489" width="10.42578125" style="715" customWidth="1"/>
    <col min="9490" max="9725" width="9.140625" style="715"/>
    <col min="9726" max="9726" width="5" style="715" customWidth="1"/>
    <col min="9727" max="9727" width="17.7109375" style="715" customWidth="1"/>
    <col min="9728" max="9728" width="13.85546875" style="715" customWidth="1"/>
    <col min="9729" max="9729" width="13.140625" style="715" customWidth="1"/>
    <col min="9730" max="9730" width="12.28515625" style="715" customWidth="1"/>
    <col min="9731" max="9731" width="3" style="715" customWidth="1"/>
    <col min="9732" max="9732" width="20.28515625" style="715" customWidth="1"/>
    <col min="9733" max="9733" width="12.5703125" style="715" customWidth="1"/>
    <col min="9734" max="9734" width="11.7109375" style="715" customWidth="1"/>
    <col min="9735" max="9735" width="9.140625" style="715"/>
    <col min="9736" max="9736" width="2.85546875" style="715" customWidth="1"/>
    <col min="9737" max="9737" width="18.5703125" style="715" customWidth="1"/>
    <col min="9738" max="9738" width="14.42578125" style="715" customWidth="1"/>
    <col min="9739" max="9739" width="13.7109375" style="715" customWidth="1"/>
    <col min="9740" max="9740" width="10.140625" style="715" customWidth="1"/>
    <col min="9741" max="9741" width="4.42578125" style="715" customWidth="1"/>
    <col min="9742" max="9742" width="24" style="715" customWidth="1"/>
    <col min="9743" max="9743" width="13.140625" style="715" customWidth="1"/>
    <col min="9744" max="9744" width="13" style="715" customWidth="1"/>
    <col min="9745" max="9745" width="10.42578125" style="715" customWidth="1"/>
    <col min="9746" max="9981" width="9.140625" style="715"/>
    <col min="9982" max="9982" width="5" style="715" customWidth="1"/>
    <col min="9983" max="9983" width="17.7109375" style="715" customWidth="1"/>
    <col min="9984" max="9984" width="13.85546875" style="715" customWidth="1"/>
    <col min="9985" max="9985" width="13.140625" style="715" customWidth="1"/>
    <col min="9986" max="9986" width="12.28515625" style="715" customWidth="1"/>
    <col min="9987" max="9987" width="3" style="715" customWidth="1"/>
    <col min="9988" max="9988" width="20.28515625" style="715" customWidth="1"/>
    <col min="9989" max="9989" width="12.5703125" style="715" customWidth="1"/>
    <col min="9990" max="9990" width="11.7109375" style="715" customWidth="1"/>
    <col min="9991" max="9991" width="9.140625" style="715"/>
    <col min="9992" max="9992" width="2.85546875" style="715" customWidth="1"/>
    <col min="9993" max="9993" width="18.5703125" style="715" customWidth="1"/>
    <col min="9994" max="9994" width="14.42578125" style="715" customWidth="1"/>
    <col min="9995" max="9995" width="13.7109375" style="715" customWidth="1"/>
    <col min="9996" max="9996" width="10.140625" style="715" customWidth="1"/>
    <col min="9997" max="9997" width="4.42578125" style="715" customWidth="1"/>
    <col min="9998" max="9998" width="24" style="715" customWidth="1"/>
    <col min="9999" max="9999" width="13.140625" style="715" customWidth="1"/>
    <col min="10000" max="10000" width="13" style="715" customWidth="1"/>
    <col min="10001" max="10001" width="10.42578125" style="715" customWidth="1"/>
    <col min="10002" max="10237" width="9.140625" style="715"/>
    <col min="10238" max="10238" width="5" style="715" customWidth="1"/>
    <col min="10239" max="10239" width="17.7109375" style="715" customWidth="1"/>
    <col min="10240" max="10240" width="13.85546875" style="715" customWidth="1"/>
    <col min="10241" max="10241" width="13.140625" style="715" customWidth="1"/>
    <col min="10242" max="10242" width="12.28515625" style="715" customWidth="1"/>
    <col min="10243" max="10243" width="3" style="715" customWidth="1"/>
    <col min="10244" max="10244" width="20.28515625" style="715" customWidth="1"/>
    <col min="10245" max="10245" width="12.5703125" style="715" customWidth="1"/>
    <col min="10246" max="10246" width="11.7109375" style="715" customWidth="1"/>
    <col min="10247" max="10247" width="9.140625" style="715"/>
    <col min="10248" max="10248" width="2.85546875" style="715" customWidth="1"/>
    <col min="10249" max="10249" width="18.5703125" style="715" customWidth="1"/>
    <col min="10250" max="10250" width="14.42578125" style="715" customWidth="1"/>
    <col min="10251" max="10251" width="13.7109375" style="715" customWidth="1"/>
    <col min="10252" max="10252" width="10.140625" style="715" customWidth="1"/>
    <col min="10253" max="10253" width="4.42578125" style="715" customWidth="1"/>
    <col min="10254" max="10254" width="24" style="715" customWidth="1"/>
    <col min="10255" max="10255" width="13.140625" style="715" customWidth="1"/>
    <col min="10256" max="10256" width="13" style="715" customWidth="1"/>
    <col min="10257" max="10257" width="10.42578125" style="715" customWidth="1"/>
    <col min="10258" max="10493" width="9.140625" style="715"/>
    <col min="10494" max="10494" width="5" style="715" customWidth="1"/>
    <col min="10495" max="10495" width="17.7109375" style="715" customWidth="1"/>
    <col min="10496" max="10496" width="13.85546875" style="715" customWidth="1"/>
    <col min="10497" max="10497" width="13.140625" style="715" customWidth="1"/>
    <col min="10498" max="10498" width="12.28515625" style="715" customWidth="1"/>
    <col min="10499" max="10499" width="3" style="715" customWidth="1"/>
    <col min="10500" max="10500" width="20.28515625" style="715" customWidth="1"/>
    <col min="10501" max="10501" width="12.5703125" style="715" customWidth="1"/>
    <col min="10502" max="10502" width="11.7109375" style="715" customWidth="1"/>
    <col min="10503" max="10503" width="9.140625" style="715"/>
    <col min="10504" max="10504" width="2.85546875" style="715" customWidth="1"/>
    <col min="10505" max="10505" width="18.5703125" style="715" customWidth="1"/>
    <col min="10506" max="10506" width="14.42578125" style="715" customWidth="1"/>
    <col min="10507" max="10507" width="13.7109375" style="715" customWidth="1"/>
    <col min="10508" max="10508" width="10.140625" style="715" customWidth="1"/>
    <col min="10509" max="10509" width="4.42578125" style="715" customWidth="1"/>
    <col min="10510" max="10510" width="24" style="715" customWidth="1"/>
    <col min="10511" max="10511" width="13.140625" style="715" customWidth="1"/>
    <col min="10512" max="10512" width="13" style="715" customWidth="1"/>
    <col min="10513" max="10513" width="10.42578125" style="715" customWidth="1"/>
    <col min="10514" max="10749" width="9.140625" style="715"/>
    <col min="10750" max="10750" width="5" style="715" customWidth="1"/>
    <col min="10751" max="10751" width="17.7109375" style="715" customWidth="1"/>
    <col min="10752" max="10752" width="13.85546875" style="715" customWidth="1"/>
    <col min="10753" max="10753" width="13.140625" style="715" customWidth="1"/>
    <col min="10754" max="10754" width="12.28515625" style="715" customWidth="1"/>
    <col min="10755" max="10755" width="3" style="715" customWidth="1"/>
    <col min="10756" max="10756" width="20.28515625" style="715" customWidth="1"/>
    <col min="10757" max="10757" width="12.5703125" style="715" customWidth="1"/>
    <col min="10758" max="10758" width="11.7109375" style="715" customWidth="1"/>
    <col min="10759" max="10759" width="9.140625" style="715"/>
    <col min="10760" max="10760" width="2.85546875" style="715" customWidth="1"/>
    <col min="10761" max="10761" width="18.5703125" style="715" customWidth="1"/>
    <col min="10762" max="10762" width="14.42578125" style="715" customWidth="1"/>
    <col min="10763" max="10763" width="13.7109375" style="715" customWidth="1"/>
    <col min="10764" max="10764" width="10.140625" style="715" customWidth="1"/>
    <col min="10765" max="10765" width="4.42578125" style="715" customWidth="1"/>
    <col min="10766" max="10766" width="24" style="715" customWidth="1"/>
    <col min="10767" max="10767" width="13.140625" style="715" customWidth="1"/>
    <col min="10768" max="10768" width="13" style="715" customWidth="1"/>
    <col min="10769" max="10769" width="10.42578125" style="715" customWidth="1"/>
    <col min="10770" max="11005" width="9.140625" style="715"/>
    <col min="11006" max="11006" width="5" style="715" customWidth="1"/>
    <col min="11007" max="11007" width="17.7109375" style="715" customWidth="1"/>
    <col min="11008" max="11008" width="13.85546875" style="715" customWidth="1"/>
    <col min="11009" max="11009" width="13.140625" style="715" customWidth="1"/>
    <col min="11010" max="11010" width="12.28515625" style="715" customWidth="1"/>
    <col min="11011" max="11011" width="3" style="715" customWidth="1"/>
    <col min="11012" max="11012" width="20.28515625" style="715" customWidth="1"/>
    <col min="11013" max="11013" width="12.5703125" style="715" customWidth="1"/>
    <col min="11014" max="11014" width="11.7109375" style="715" customWidth="1"/>
    <col min="11015" max="11015" width="9.140625" style="715"/>
    <col min="11016" max="11016" width="2.85546875" style="715" customWidth="1"/>
    <col min="11017" max="11017" width="18.5703125" style="715" customWidth="1"/>
    <col min="11018" max="11018" width="14.42578125" style="715" customWidth="1"/>
    <col min="11019" max="11019" width="13.7109375" style="715" customWidth="1"/>
    <col min="11020" max="11020" width="10.140625" style="715" customWidth="1"/>
    <col min="11021" max="11021" width="4.42578125" style="715" customWidth="1"/>
    <col min="11022" max="11022" width="24" style="715" customWidth="1"/>
    <col min="11023" max="11023" width="13.140625" style="715" customWidth="1"/>
    <col min="11024" max="11024" width="13" style="715" customWidth="1"/>
    <col min="11025" max="11025" width="10.42578125" style="715" customWidth="1"/>
    <col min="11026" max="11261" width="9.140625" style="715"/>
    <col min="11262" max="11262" width="5" style="715" customWidth="1"/>
    <col min="11263" max="11263" width="17.7109375" style="715" customWidth="1"/>
    <col min="11264" max="11264" width="13.85546875" style="715" customWidth="1"/>
    <col min="11265" max="11265" width="13.140625" style="715" customWidth="1"/>
    <col min="11266" max="11266" width="12.28515625" style="715" customWidth="1"/>
    <col min="11267" max="11267" width="3" style="715" customWidth="1"/>
    <col min="11268" max="11268" width="20.28515625" style="715" customWidth="1"/>
    <col min="11269" max="11269" width="12.5703125" style="715" customWidth="1"/>
    <col min="11270" max="11270" width="11.7109375" style="715" customWidth="1"/>
    <col min="11271" max="11271" width="9.140625" style="715"/>
    <col min="11272" max="11272" width="2.85546875" style="715" customWidth="1"/>
    <col min="11273" max="11273" width="18.5703125" style="715" customWidth="1"/>
    <col min="11274" max="11274" width="14.42578125" style="715" customWidth="1"/>
    <col min="11275" max="11275" width="13.7109375" style="715" customWidth="1"/>
    <col min="11276" max="11276" width="10.140625" style="715" customWidth="1"/>
    <col min="11277" max="11277" width="4.42578125" style="715" customWidth="1"/>
    <col min="11278" max="11278" width="24" style="715" customWidth="1"/>
    <col min="11279" max="11279" width="13.140625" style="715" customWidth="1"/>
    <col min="11280" max="11280" width="13" style="715" customWidth="1"/>
    <col min="11281" max="11281" width="10.42578125" style="715" customWidth="1"/>
    <col min="11282" max="11517" width="9.140625" style="715"/>
    <col min="11518" max="11518" width="5" style="715" customWidth="1"/>
    <col min="11519" max="11519" width="17.7109375" style="715" customWidth="1"/>
    <col min="11520" max="11520" width="13.85546875" style="715" customWidth="1"/>
    <col min="11521" max="11521" width="13.140625" style="715" customWidth="1"/>
    <col min="11522" max="11522" width="12.28515625" style="715" customWidth="1"/>
    <col min="11523" max="11523" width="3" style="715" customWidth="1"/>
    <col min="11524" max="11524" width="20.28515625" style="715" customWidth="1"/>
    <col min="11525" max="11525" width="12.5703125" style="715" customWidth="1"/>
    <col min="11526" max="11526" width="11.7109375" style="715" customWidth="1"/>
    <col min="11527" max="11527" width="9.140625" style="715"/>
    <col min="11528" max="11528" width="2.85546875" style="715" customWidth="1"/>
    <col min="11529" max="11529" width="18.5703125" style="715" customWidth="1"/>
    <col min="11530" max="11530" width="14.42578125" style="715" customWidth="1"/>
    <col min="11531" max="11531" width="13.7109375" style="715" customWidth="1"/>
    <col min="11532" max="11532" width="10.140625" style="715" customWidth="1"/>
    <col min="11533" max="11533" width="4.42578125" style="715" customWidth="1"/>
    <col min="11534" max="11534" width="24" style="715" customWidth="1"/>
    <col min="11535" max="11535" width="13.140625" style="715" customWidth="1"/>
    <col min="11536" max="11536" width="13" style="715" customWidth="1"/>
    <col min="11537" max="11537" width="10.42578125" style="715" customWidth="1"/>
    <col min="11538" max="11773" width="9.140625" style="715"/>
    <col min="11774" max="11774" width="5" style="715" customWidth="1"/>
    <col min="11775" max="11775" width="17.7109375" style="715" customWidth="1"/>
    <col min="11776" max="11776" width="13.85546875" style="715" customWidth="1"/>
    <col min="11777" max="11777" width="13.140625" style="715" customWidth="1"/>
    <col min="11778" max="11778" width="12.28515625" style="715" customWidth="1"/>
    <col min="11779" max="11779" width="3" style="715" customWidth="1"/>
    <col min="11780" max="11780" width="20.28515625" style="715" customWidth="1"/>
    <col min="11781" max="11781" width="12.5703125" style="715" customWidth="1"/>
    <col min="11782" max="11782" width="11.7109375" style="715" customWidth="1"/>
    <col min="11783" max="11783" width="9.140625" style="715"/>
    <col min="11784" max="11784" width="2.85546875" style="715" customWidth="1"/>
    <col min="11785" max="11785" width="18.5703125" style="715" customWidth="1"/>
    <col min="11786" max="11786" width="14.42578125" style="715" customWidth="1"/>
    <col min="11787" max="11787" width="13.7109375" style="715" customWidth="1"/>
    <col min="11788" max="11788" width="10.140625" style="715" customWidth="1"/>
    <col min="11789" max="11789" width="4.42578125" style="715" customWidth="1"/>
    <col min="11790" max="11790" width="24" style="715" customWidth="1"/>
    <col min="11791" max="11791" width="13.140625" style="715" customWidth="1"/>
    <col min="11792" max="11792" width="13" style="715" customWidth="1"/>
    <col min="11793" max="11793" width="10.42578125" style="715" customWidth="1"/>
    <col min="11794" max="12029" width="9.140625" style="715"/>
    <col min="12030" max="12030" width="5" style="715" customWidth="1"/>
    <col min="12031" max="12031" width="17.7109375" style="715" customWidth="1"/>
    <col min="12032" max="12032" width="13.85546875" style="715" customWidth="1"/>
    <col min="12033" max="12033" width="13.140625" style="715" customWidth="1"/>
    <col min="12034" max="12034" width="12.28515625" style="715" customWidth="1"/>
    <col min="12035" max="12035" width="3" style="715" customWidth="1"/>
    <col min="12036" max="12036" width="20.28515625" style="715" customWidth="1"/>
    <col min="12037" max="12037" width="12.5703125" style="715" customWidth="1"/>
    <col min="12038" max="12038" width="11.7109375" style="715" customWidth="1"/>
    <col min="12039" max="12039" width="9.140625" style="715"/>
    <col min="12040" max="12040" width="2.85546875" style="715" customWidth="1"/>
    <col min="12041" max="12041" width="18.5703125" style="715" customWidth="1"/>
    <col min="12042" max="12042" width="14.42578125" style="715" customWidth="1"/>
    <col min="12043" max="12043" width="13.7109375" style="715" customWidth="1"/>
    <col min="12044" max="12044" width="10.140625" style="715" customWidth="1"/>
    <col min="12045" max="12045" width="4.42578125" style="715" customWidth="1"/>
    <col min="12046" max="12046" width="24" style="715" customWidth="1"/>
    <col min="12047" max="12047" width="13.140625" style="715" customWidth="1"/>
    <col min="12048" max="12048" width="13" style="715" customWidth="1"/>
    <col min="12049" max="12049" width="10.42578125" style="715" customWidth="1"/>
    <col min="12050" max="12285" width="9.140625" style="715"/>
    <col min="12286" max="12286" width="5" style="715" customWidth="1"/>
    <col min="12287" max="12287" width="17.7109375" style="715" customWidth="1"/>
    <col min="12288" max="12288" width="13.85546875" style="715" customWidth="1"/>
    <col min="12289" max="12289" width="13.140625" style="715" customWidth="1"/>
    <col min="12290" max="12290" width="12.28515625" style="715" customWidth="1"/>
    <col min="12291" max="12291" width="3" style="715" customWidth="1"/>
    <col min="12292" max="12292" width="20.28515625" style="715" customWidth="1"/>
    <col min="12293" max="12293" width="12.5703125" style="715" customWidth="1"/>
    <col min="12294" max="12294" width="11.7109375" style="715" customWidth="1"/>
    <col min="12295" max="12295" width="9.140625" style="715"/>
    <col min="12296" max="12296" width="2.85546875" style="715" customWidth="1"/>
    <col min="12297" max="12297" width="18.5703125" style="715" customWidth="1"/>
    <col min="12298" max="12298" width="14.42578125" style="715" customWidth="1"/>
    <col min="12299" max="12299" width="13.7109375" style="715" customWidth="1"/>
    <col min="12300" max="12300" width="10.140625" style="715" customWidth="1"/>
    <col min="12301" max="12301" width="4.42578125" style="715" customWidth="1"/>
    <col min="12302" max="12302" width="24" style="715" customWidth="1"/>
    <col min="12303" max="12303" width="13.140625" style="715" customWidth="1"/>
    <col min="12304" max="12304" width="13" style="715" customWidth="1"/>
    <col min="12305" max="12305" width="10.42578125" style="715" customWidth="1"/>
    <col min="12306" max="12541" width="9.140625" style="715"/>
    <col min="12542" max="12542" width="5" style="715" customWidth="1"/>
    <col min="12543" max="12543" width="17.7109375" style="715" customWidth="1"/>
    <col min="12544" max="12544" width="13.85546875" style="715" customWidth="1"/>
    <col min="12545" max="12545" width="13.140625" style="715" customWidth="1"/>
    <col min="12546" max="12546" width="12.28515625" style="715" customWidth="1"/>
    <col min="12547" max="12547" width="3" style="715" customWidth="1"/>
    <col min="12548" max="12548" width="20.28515625" style="715" customWidth="1"/>
    <col min="12549" max="12549" width="12.5703125" style="715" customWidth="1"/>
    <col min="12550" max="12550" width="11.7109375" style="715" customWidth="1"/>
    <col min="12551" max="12551" width="9.140625" style="715"/>
    <col min="12552" max="12552" width="2.85546875" style="715" customWidth="1"/>
    <col min="12553" max="12553" width="18.5703125" style="715" customWidth="1"/>
    <col min="12554" max="12554" width="14.42578125" style="715" customWidth="1"/>
    <col min="12555" max="12555" width="13.7109375" style="715" customWidth="1"/>
    <col min="12556" max="12556" width="10.140625" style="715" customWidth="1"/>
    <col min="12557" max="12557" width="4.42578125" style="715" customWidth="1"/>
    <col min="12558" max="12558" width="24" style="715" customWidth="1"/>
    <col min="12559" max="12559" width="13.140625" style="715" customWidth="1"/>
    <col min="12560" max="12560" width="13" style="715" customWidth="1"/>
    <col min="12561" max="12561" width="10.42578125" style="715" customWidth="1"/>
    <col min="12562" max="12797" width="9.140625" style="715"/>
    <col min="12798" max="12798" width="5" style="715" customWidth="1"/>
    <col min="12799" max="12799" width="17.7109375" style="715" customWidth="1"/>
    <col min="12800" max="12800" width="13.85546875" style="715" customWidth="1"/>
    <col min="12801" max="12801" width="13.140625" style="715" customWidth="1"/>
    <col min="12802" max="12802" width="12.28515625" style="715" customWidth="1"/>
    <col min="12803" max="12803" width="3" style="715" customWidth="1"/>
    <col min="12804" max="12804" width="20.28515625" style="715" customWidth="1"/>
    <col min="12805" max="12805" width="12.5703125" style="715" customWidth="1"/>
    <col min="12806" max="12806" width="11.7109375" style="715" customWidth="1"/>
    <col min="12807" max="12807" width="9.140625" style="715"/>
    <col min="12808" max="12808" width="2.85546875" style="715" customWidth="1"/>
    <col min="12809" max="12809" width="18.5703125" style="715" customWidth="1"/>
    <col min="12810" max="12810" width="14.42578125" style="715" customWidth="1"/>
    <col min="12811" max="12811" width="13.7109375" style="715" customWidth="1"/>
    <col min="12812" max="12812" width="10.140625" style="715" customWidth="1"/>
    <col min="12813" max="12813" width="4.42578125" style="715" customWidth="1"/>
    <col min="12814" max="12814" width="24" style="715" customWidth="1"/>
    <col min="12815" max="12815" width="13.140625" style="715" customWidth="1"/>
    <col min="12816" max="12816" width="13" style="715" customWidth="1"/>
    <col min="12817" max="12817" width="10.42578125" style="715" customWidth="1"/>
    <col min="12818" max="13053" width="9.140625" style="715"/>
    <col min="13054" max="13054" width="5" style="715" customWidth="1"/>
    <col min="13055" max="13055" width="17.7109375" style="715" customWidth="1"/>
    <col min="13056" max="13056" width="13.85546875" style="715" customWidth="1"/>
    <col min="13057" max="13057" width="13.140625" style="715" customWidth="1"/>
    <col min="13058" max="13058" width="12.28515625" style="715" customWidth="1"/>
    <col min="13059" max="13059" width="3" style="715" customWidth="1"/>
    <col min="13060" max="13060" width="20.28515625" style="715" customWidth="1"/>
    <col min="13061" max="13061" width="12.5703125" style="715" customWidth="1"/>
    <col min="13062" max="13062" width="11.7109375" style="715" customWidth="1"/>
    <col min="13063" max="13063" width="9.140625" style="715"/>
    <col min="13064" max="13064" width="2.85546875" style="715" customWidth="1"/>
    <col min="13065" max="13065" width="18.5703125" style="715" customWidth="1"/>
    <col min="13066" max="13066" width="14.42578125" style="715" customWidth="1"/>
    <col min="13067" max="13067" width="13.7109375" style="715" customWidth="1"/>
    <col min="13068" max="13068" width="10.140625" style="715" customWidth="1"/>
    <col min="13069" max="13069" width="4.42578125" style="715" customWidth="1"/>
    <col min="13070" max="13070" width="24" style="715" customWidth="1"/>
    <col min="13071" max="13071" width="13.140625" style="715" customWidth="1"/>
    <col min="13072" max="13072" width="13" style="715" customWidth="1"/>
    <col min="13073" max="13073" width="10.42578125" style="715" customWidth="1"/>
    <col min="13074" max="13309" width="9.140625" style="715"/>
    <col min="13310" max="13310" width="5" style="715" customWidth="1"/>
    <col min="13311" max="13311" width="17.7109375" style="715" customWidth="1"/>
    <col min="13312" max="13312" width="13.85546875" style="715" customWidth="1"/>
    <col min="13313" max="13313" width="13.140625" style="715" customWidth="1"/>
    <col min="13314" max="13314" width="12.28515625" style="715" customWidth="1"/>
    <col min="13315" max="13315" width="3" style="715" customWidth="1"/>
    <col min="13316" max="13316" width="20.28515625" style="715" customWidth="1"/>
    <col min="13317" max="13317" width="12.5703125" style="715" customWidth="1"/>
    <col min="13318" max="13318" width="11.7109375" style="715" customWidth="1"/>
    <col min="13319" max="13319" width="9.140625" style="715"/>
    <col min="13320" max="13320" width="2.85546875" style="715" customWidth="1"/>
    <col min="13321" max="13321" width="18.5703125" style="715" customWidth="1"/>
    <col min="13322" max="13322" width="14.42578125" style="715" customWidth="1"/>
    <col min="13323" max="13323" width="13.7109375" style="715" customWidth="1"/>
    <col min="13324" max="13324" width="10.140625" style="715" customWidth="1"/>
    <col min="13325" max="13325" width="4.42578125" style="715" customWidth="1"/>
    <col min="13326" max="13326" width="24" style="715" customWidth="1"/>
    <col min="13327" max="13327" width="13.140625" style="715" customWidth="1"/>
    <col min="13328" max="13328" width="13" style="715" customWidth="1"/>
    <col min="13329" max="13329" width="10.42578125" style="715" customWidth="1"/>
    <col min="13330" max="13565" width="9.140625" style="715"/>
    <col min="13566" max="13566" width="5" style="715" customWidth="1"/>
    <col min="13567" max="13567" width="17.7109375" style="715" customWidth="1"/>
    <col min="13568" max="13568" width="13.85546875" style="715" customWidth="1"/>
    <col min="13569" max="13569" width="13.140625" style="715" customWidth="1"/>
    <col min="13570" max="13570" width="12.28515625" style="715" customWidth="1"/>
    <col min="13571" max="13571" width="3" style="715" customWidth="1"/>
    <col min="13572" max="13572" width="20.28515625" style="715" customWidth="1"/>
    <col min="13573" max="13573" width="12.5703125" style="715" customWidth="1"/>
    <col min="13574" max="13574" width="11.7109375" style="715" customWidth="1"/>
    <col min="13575" max="13575" width="9.140625" style="715"/>
    <col min="13576" max="13576" width="2.85546875" style="715" customWidth="1"/>
    <col min="13577" max="13577" width="18.5703125" style="715" customWidth="1"/>
    <col min="13578" max="13578" width="14.42578125" style="715" customWidth="1"/>
    <col min="13579" max="13579" width="13.7109375" style="715" customWidth="1"/>
    <col min="13580" max="13580" width="10.140625" style="715" customWidth="1"/>
    <col min="13581" max="13581" width="4.42578125" style="715" customWidth="1"/>
    <col min="13582" max="13582" width="24" style="715" customWidth="1"/>
    <col min="13583" max="13583" width="13.140625" style="715" customWidth="1"/>
    <col min="13584" max="13584" width="13" style="715" customWidth="1"/>
    <col min="13585" max="13585" width="10.42578125" style="715" customWidth="1"/>
    <col min="13586" max="13821" width="9.140625" style="715"/>
    <col min="13822" max="13822" width="5" style="715" customWidth="1"/>
    <col min="13823" max="13823" width="17.7109375" style="715" customWidth="1"/>
    <col min="13824" max="13824" width="13.85546875" style="715" customWidth="1"/>
    <col min="13825" max="13825" width="13.140625" style="715" customWidth="1"/>
    <col min="13826" max="13826" width="12.28515625" style="715" customWidth="1"/>
    <col min="13827" max="13827" width="3" style="715" customWidth="1"/>
    <col min="13828" max="13828" width="20.28515625" style="715" customWidth="1"/>
    <col min="13829" max="13829" width="12.5703125" style="715" customWidth="1"/>
    <col min="13830" max="13830" width="11.7109375" style="715" customWidth="1"/>
    <col min="13831" max="13831" width="9.140625" style="715"/>
    <col min="13832" max="13832" width="2.85546875" style="715" customWidth="1"/>
    <col min="13833" max="13833" width="18.5703125" style="715" customWidth="1"/>
    <col min="13834" max="13834" width="14.42578125" style="715" customWidth="1"/>
    <col min="13835" max="13835" width="13.7109375" style="715" customWidth="1"/>
    <col min="13836" max="13836" width="10.140625" style="715" customWidth="1"/>
    <col min="13837" max="13837" width="4.42578125" style="715" customWidth="1"/>
    <col min="13838" max="13838" width="24" style="715" customWidth="1"/>
    <col min="13839" max="13839" width="13.140625" style="715" customWidth="1"/>
    <col min="13840" max="13840" width="13" style="715" customWidth="1"/>
    <col min="13841" max="13841" width="10.42578125" style="715" customWidth="1"/>
    <col min="13842" max="14077" width="9.140625" style="715"/>
    <col min="14078" max="14078" width="5" style="715" customWidth="1"/>
    <col min="14079" max="14079" width="17.7109375" style="715" customWidth="1"/>
    <col min="14080" max="14080" width="13.85546875" style="715" customWidth="1"/>
    <col min="14081" max="14081" width="13.140625" style="715" customWidth="1"/>
    <col min="14082" max="14082" width="12.28515625" style="715" customWidth="1"/>
    <col min="14083" max="14083" width="3" style="715" customWidth="1"/>
    <col min="14084" max="14084" width="20.28515625" style="715" customWidth="1"/>
    <col min="14085" max="14085" width="12.5703125" style="715" customWidth="1"/>
    <col min="14086" max="14086" width="11.7109375" style="715" customWidth="1"/>
    <col min="14087" max="14087" width="9.140625" style="715"/>
    <col min="14088" max="14088" width="2.85546875" style="715" customWidth="1"/>
    <col min="14089" max="14089" width="18.5703125" style="715" customWidth="1"/>
    <col min="14090" max="14090" width="14.42578125" style="715" customWidth="1"/>
    <col min="14091" max="14091" width="13.7109375" style="715" customWidth="1"/>
    <col min="14092" max="14092" width="10.140625" style="715" customWidth="1"/>
    <col min="14093" max="14093" width="4.42578125" style="715" customWidth="1"/>
    <col min="14094" max="14094" width="24" style="715" customWidth="1"/>
    <col min="14095" max="14095" width="13.140625" style="715" customWidth="1"/>
    <col min="14096" max="14096" width="13" style="715" customWidth="1"/>
    <col min="14097" max="14097" width="10.42578125" style="715" customWidth="1"/>
    <col min="14098" max="14333" width="9.140625" style="715"/>
    <col min="14334" max="14334" width="5" style="715" customWidth="1"/>
    <col min="14335" max="14335" width="17.7109375" style="715" customWidth="1"/>
    <col min="14336" max="14336" width="13.85546875" style="715" customWidth="1"/>
    <col min="14337" max="14337" width="13.140625" style="715" customWidth="1"/>
    <col min="14338" max="14338" width="12.28515625" style="715" customWidth="1"/>
    <col min="14339" max="14339" width="3" style="715" customWidth="1"/>
    <col min="14340" max="14340" width="20.28515625" style="715" customWidth="1"/>
    <col min="14341" max="14341" width="12.5703125" style="715" customWidth="1"/>
    <col min="14342" max="14342" width="11.7109375" style="715" customWidth="1"/>
    <col min="14343" max="14343" width="9.140625" style="715"/>
    <col min="14344" max="14344" width="2.85546875" style="715" customWidth="1"/>
    <col min="14345" max="14345" width="18.5703125" style="715" customWidth="1"/>
    <col min="14346" max="14346" width="14.42578125" style="715" customWidth="1"/>
    <col min="14347" max="14347" width="13.7109375" style="715" customWidth="1"/>
    <col min="14348" max="14348" width="10.140625" style="715" customWidth="1"/>
    <col min="14349" max="14349" width="4.42578125" style="715" customWidth="1"/>
    <col min="14350" max="14350" width="24" style="715" customWidth="1"/>
    <col min="14351" max="14351" width="13.140625" style="715" customWidth="1"/>
    <col min="14352" max="14352" width="13" style="715" customWidth="1"/>
    <col min="14353" max="14353" width="10.42578125" style="715" customWidth="1"/>
    <col min="14354" max="14589" width="9.140625" style="715"/>
    <col min="14590" max="14590" width="5" style="715" customWidth="1"/>
    <col min="14591" max="14591" width="17.7109375" style="715" customWidth="1"/>
    <col min="14592" max="14592" width="13.85546875" style="715" customWidth="1"/>
    <col min="14593" max="14593" width="13.140625" style="715" customWidth="1"/>
    <col min="14594" max="14594" width="12.28515625" style="715" customWidth="1"/>
    <col min="14595" max="14595" width="3" style="715" customWidth="1"/>
    <col min="14596" max="14596" width="20.28515625" style="715" customWidth="1"/>
    <col min="14597" max="14597" width="12.5703125" style="715" customWidth="1"/>
    <col min="14598" max="14598" width="11.7109375" style="715" customWidth="1"/>
    <col min="14599" max="14599" width="9.140625" style="715"/>
    <col min="14600" max="14600" width="2.85546875" style="715" customWidth="1"/>
    <col min="14601" max="14601" width="18.5703125" style="715" customWidth="1"/>
    <col min="14602" max="14602" width="14.42578125" style="715" customWidth="1"/>
    <col min="14603" max="14603" width="13.7109375" style="715" customWidth="1"/>
    <col min="14604" max="14604" width="10.140625" style="715" customWidth="1"/>
    <col min="14605" max="14605" width="4.42578125" style="715" customWidth="1"/>
    <col min="14606" max="14606" width="24" style="715" customWidth="1"/>
    <col min="14607" max="14607" width="13.140625" style="715" customWidth="1"/>
    <col min="14608" max="14608" width="13" style="715" customWidth="1"/>
    <col min="14609" max="14609" width="10.42578125" style="715" customWidth="1"/>
    <col min="14610" max="14845" width="9.140625" style="715"/>
    <col min="14846" max="14846" width="5" style="715" customWidth="1"/>
    <col min="14847" max="14847" width="17.7109375" style="715" customWidth="1"/>
    <col min="14848" max="14848" width="13.85546875" style="715" customWidth="1"/>
    <col min="14849" max="14849" width="13.140625" style="715" customWidth="1"/>
    <col min="14850" max="14850" width="12.28515625" style="715" customWidth="1"/>
    <col min="14851" max="14851" width="3" style="715" customWidth="1"/>
    <col min="14852" max="14852" width="20.28515625" style="715" customWidth="1"/>
    <col min="14853" max="14853" width="12.5703125" style="715" customWidth="1"/>
    <col min="14854" max="14854" width="11.7109375" style="715" customWidth="1"/>
    <col min="14855" max="14855" width="9.140625" style="715"/>
    <col min="14856" max="14856" width="2.85546875" style="715" customWidth="1"/>
    <col min="14857" max="14857" width="18.5703125" style="715" customWidth="1"/>
    <col min="14858" max="14858" width="14.42578125" style="715" customWidth="1"/>
    <col min="14859" max="14859" width="13.7109375" style="715" customWidth="1"/>
    <col min="14860" max="14860" width="10.140625" style="715" customWidth="1"/>
    <col min="14861" max="14861" width="4.42578125" style="715" customWidth="1"/>
    <col min="14862" max="14862" width="24" style="715" customWidth="1"/>
    <col min="14863" max="14863" width="13.140625" style="715" customWidth="1"/>
    <col min="14864" max="14864" width="13" style="715" customWidth="1"/>
    <col min="14865" max="14865" width="10.42578125" style="715" customWidth="1"/>
    <col min="14866" max="15101" width="9.140625" style="715"/>
    <col min="15102" max="15102" width="5" style="715" customWidth="1"/>
    <col min="15103" max="15103" width="17.7109375" style="715" customWidth="1"/>
    <col min="15104" max="15104" width="13.85546875" style="715" customWidth="1"/>
    <col min="15105" max="15105" width="13.140625" style="715" customWidth="1"/>
    <col min="15106" max="15106" width="12.28515625" style="715" customWidth="1"/>
    <col min="15107" max="15107" width="3" style="715" customWidth="1"/>
    <col min="15108" max="15108" width="20.28515625" style="715" customWidth="1"/>
    <col min="15109" max="15109" width="12.5703125" style="715" customWidth="1"/>
    <col min="15110" max="15110" width="11.7109375" style="715" customWidth="1"/>
    <col min="15111" max="15111" width="9.140625" style="715"/>
    <col min="15112" max="15112" width="2.85546875" style="715" customWidth="1"/>
    <col min="15113" max="15113" width="18.5703125" style="715" customWidth="1"/>
    <col min="15114" max="15114" width="14.42578125" style="715" customWidth="1"/>
    <col min="15115" max="15115" width="13.7109375" style="715" customWidth="1"/>
    <col min="15116" max="15116" width="10.140625" style="715" customWidth="1"/>
    <col min="15117" max="15117" width="4.42578125" style="715" customWidth="1"/>
    <col min="15118" max="15118" width="24" style="715" customWidth="1"/>
    <col min="15119" max="15119" width="13.140625" style="715" customWidth="1"/>
    <col min="15120" max="15120" width="13" style="715" customWidth="1"/>
    <col min="15121" max="15121" width="10.42578125" style="715" customWidth="1"/>
    <col min="15122" max="15357" width="9.140625" style="715"/>
    <col min="15358" max="15358" width="5" style="715" customWidth="1"/>
    <col min="15359" max="15359" width="17.7109375" style="715" customWidth="1"/>
    <col min="15360" max="15360" width="13.85546875" style="715" customWidth="1"/>
    <col min="15361" max="15361" width="13.140625" style="715" customWidth="1"/>
    <col min="15362" max="15362" width="12.28515625" style="715" customWidth="1"/>
    <col min="15363" max="15363" width="3" style="715" customWidth="1"/>
    <col min="15364" max="15364" width="20.28515625" style="715" customWidth="1"/>
    <col min="15365" max="15365" width="12.5703125" style="715" customWidth="1"/>
    <col min="15366" max="15366" width="11.7109375" style="715" customWidth="1"/>
    <col min="15367" max="15367" width="9.140625" style="715"/>
    <col min="15368" max="15368" width="2.85546875" style="715" customWidth="1"/>
    <col min="15369" max="15369" width="18.5703125" style="715" customWidth="1"/>
    <col min="15370" max="15370" width="14.42578125" style="715" customWidth="1"/>
    <col min="15371" max="15371" width="13.7109375" style="715" customWidth="1"/>
    <col min="15372" max="15372" width="10.140625" style="715" customWidth="1"/>
    <col min="15373" max="15373" width="4.42578125" style="715" customWidth="1"/>
    <col min="15374" max="15374" width="24" style="715" customWidth="1"/>
    <col min="15375" max="15375" width="13.140625" style="715" customWidth="1"/>
    <col min="15376" max="15376" width="13" style="715" customWidth="1"/>
    <col min="15377" max="15377" width="10.42578125" style="715" customWidth="1"/>
    <col min="15378" max="15613" width="9.140625" style="715"/>
    <col min="15614" max="15614" width="5" style="715" customWidth="1"/>
    <col min="15615" max="15615" width="17.7109375" style="715" customWidth="1"/>
    <col min="15616" max="15616" width="13.85546875" style="715" customWidth="1"/>
    <col min="15617" max="15617" width="13.140625" style="715" customWidth="1"/>
    <col min="15618" max="15618" width="12.28515625" style="715" customWidth="1"/>
    <col min="15619" max="15619" width="3" style="715" customWidth="1"/>
    <col min="15620" max="15620" width="20.28515625" style="715" customWidth="1"/>
    <col min="15621" max="15621" width="12.5703125" style="715" customWidth="1"/>
    <col min="15622" max="15622" width="11.7109375" style="715" customWidth="1"/>
    <col min="15623" max="15623" width="9.140625" style="715"/>
    <col min="15624" max="15624" width="2.85546875" style="715" customWidth="1"/>
    <col min="15625" max="15625" width="18.5703125" style="715" customWidth="1"/>
    <col min="15626" max="15626" width="14.42578125" style="715" customWidth="1"/>
    <col min="15627" max="15627" width="13.7109375" style="715" customWidth="1"/>
    <col min="15628" max="15628" width="10.140625" style="715" customWidth="1"/>
    <col min="15629" max="15629" width="4.42578125" style="715" customWidth="1"/>
    <col min="15630" max="15630" width="24" style="715" customWidth="1"/>
    <col min="15631" max="15631" width="13.140625" style="715" customWidth="1"/>
    <col min="15632" max="15632" width="13" style="715" customWidth="1"/>
    <col min="15633" max="15633" width="10.42578125" style="715" customWidth="1"/>
    <col min="15634" max="15869" width="9.140625" style="715"/>
    <col min="15870" max="15870" width="5" style="715" customWidth="1"/>
    <col min="15871" max="15871" width="17.7109375" style="715" customWidth="1"/>
    <col min="15872" max="15872" width="13.85546875" style="715" customWidth="1"/>
    <col min="15873" max="15873" width="13.140625" style="715" customWidth="1"/>
    <col min="15874" max="15874" width="12.28515625" style="715" customWidth="1"/>
    <col min="15875" max="15875" width="3" style="715" customWidth="1"/>
    <col min="15876" max="15876" width="20.28515625" style="715" customWidth="1"/>
    <col min="15877" max="15877" width="12.5703125" style="715" customWidth="1"/>
    <col min="15878" max="15878" width="11.7109375" style="715" customWidth="1"/>
    <col min="15879" max="15879" width="9.140625" style="715"/>
    <col min="15880" max="15880" width="2.85546875" style="715" customWidth="1"/>
    <col min="15881" max="15881" width="18.5703125" style="715" customWidth="1"/>
    <col min="15882" max="15882" width="14.42578125" style="715" customWidth="1"/>
    <col min="15883" max="15883" width="13.7109375" style="715" customWidth="1"/>
    <col min="15884" max="15884" width="10.140625" style="715" customWidth="1"/>
    <col min="15885" max="15885" width="4.42578125" style="715" customWidth="1"/>
    <col min="15886" max="15886" width="24" style="715" customWidth="1"/>
    <col min="15887" max="15887" width="13.140625" style="715" customWidth="1"/>
    <col min="15888" max="15888" width="13" style="715" customWidth="1"/>
    <col min="15889" max="15889" width="10.42578125" style="715" customWidth="1"/>
    <col min="15890" max="16125" width="9.140625" style="715"/>
    <col min="16126" max="16126" width="5" style="715" customWidth="1"/>
    <col min="16127" max="16127" width="17.7109375" style="715" customWidth="1"/>
    <col min="16128" max="16128" width="13.85546875" style="715" customWidth="1"/>
    <col min="16129" max="16129" width="13.140625" style="715" customWidth="1"/>
    <col min="16130" max="16130" width="12.28515625" style="715" customWidth="1"/>
    <col min="16131" max="16131" width="3" style="715" customWidth="1"/>
    <col min="16132" max="16132" width="20.28515625" style="715" customWidth="1"/>
    <col min="16133" max="16133" width="12.5703125" style="715" customWidth="1"/>
    <col min="16134" max="16134" width="11.7109375" style="715" customWidth="1"/>
    <col min="16135" max="16135" width="9.140625" style="715"/>
    <col min="16136" max="16136" width="2.85546875" style="715" customWidth="1"/>
    <col min="16137" max="16137" width="18.5703125" style="715" customWidth="1"/>
    <col min="16138" max="16138" width="14.42578125" style="715" customWidth="1"/>
    <col min="16139" max="16139" width="13.7109375" style="715" customWidth="1"/>
    <col min="16140" max="16140" width="10.140625" style="715" customWidth="1"/>
    <col min="16141" max="16141" width="4.42578125" style="715" customWidth="1"/>
    <col min="16142" max="16142" width="24" style="715" customWidth="1"/>
    <col min="16143" max="16143" width="13.140625" style="715" customWidth="1"/>
    <col min="16144" max="16144" width="13" style="715" customWidth="1"/>
    <col min="16145" max="16145" width="10.42578125" style="715" customWidth="1"/>
    <col min="16146" max="16384" width="9.140625" style="715"/>
  </cols>
  <sheetData>
    <row r="1" spans="2:25" ht="18.75">
      <c r="B1" s="617" t="s">
        <v>307</v>
      </c>
    </row>
    <row r="2" spans="2:25" ht="28.5" customHeight="1">
      <c r="B2" s="1199" t="s">
        <v>372</v>
      </c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</row>
    <row r="3" spans="2:25" ht="15.75" customHeight="1">
      <c r="B3" s="1200" t="s">
        <v>371</v>
      </c>
      <c r="C3" s="1200"/>
      <c r="D3" s="1200"/>
      <c r="E3" s="1200"/>
      <c r="F3" s="1200"/>
      <c r="G3" s="1200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201" t="s">
        <v>182</v>
      </c>
      <c r="D5" s="1201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701" t="s">
        <v>192</v>
      </c>
      <c r="G6" s="626" t="s">
        <v>189</v>
      </c>
      <c r="H6" s="627" t="s">
        <v>190</v>
      </c>
      <c r="I6" s="628" t="s">
        <v>191</v>
      </c>
      <c r="J6" s="670" t="s">
        <v>192</v>
      </c>
      <c r="L6" s="626" t="s">
        <v>189</v>
      </c>
      <c r="M6" s="627" t="s">
        <v>190</v>
      </c>
      <c r="N6" s="628" t="s">
        <v>193</v>
      </c>
      <c r="O6" s="670" t="s">
        <v>192</v>
      </c>
      <c r="Q6" s="630" t="s">
        <v>189</v>
      </c>
      <c r="R6" s="631" t="s">
        <v>190</v>
      </c>
      <c r="S6" s="632" t="s">
        <v>193</v>
      </c>
      <c r="T6" s="701" t="s">
        <v>192</v>
      </c>
    </row>
    <row r="7" spans="2:25" ht="15.75">
      <c r="B7" s="822" t="s">
        <v>194</v>
      </c>
      <c r="C7" s="633">
        <v>5236.6369999999997</v>
      </c>
      <c r="D7" s="633">
        <v>10192</v>
      </c>
      <c r="E7" s="1042">
        <v>2.805415894101468</v>
      </c>
      <c r="G7" s="636" t="s">
        <v>196</v>
      </c>
      <c r="H7" s="637">
        <v>2092.6</v>
      </c>
      <c r="I7" s="637">
        <v>9992</v>
      </c>
      <c r="J7" s="985">
        <v>2.9553533473338125</v>
      </c>
      <c r="L7" s="822" t="s">
        <v>194</v>
      </c>
      <c r="M7" s="633">
        <v>194830.27</v>
      </c>
      <c r="N7" s="633">
        <v>51636.654999999999</v>
      </c>
      <c r="O7" s="806">
        <v>3.7731001359402541</v>
      </c>
      <c r="Q7" s="634" t="s">
        <v>195</v>
      </c>
      <c r="R7" s="635">
        <v>45541.608999999997</v>
      </c>
      <c r="S7" s="635">
        <v>12517.094999999999</v>
      </c>
      <c r="T7" s="700">
        <v>3.6383529085622501</v>
      </c>
    </row>
    <row r="8" spans="2:25" ht="15.75">
      <c r="B8" s="636" t="s">
        <v>206</v>
      </c>
      <c r="C8" s="637">
        <v>3251.4389999999999</v>
      </c>
      <c r="D8" s="637">
        <v>2147</v>
      </c>
      <c r="E8" s="985">
        <v>2.3641172403112272</v>
      </c>
      <c r="G8" s="636" t="s">
        <v>194</v>
      </c>
      <c r="H8" s="637">
        <v>1684.7829999999999</v>
      </c>
      <c r="I8" s="637">
        <v>6438</v>
      </c>
      <c r="J8" s="985">
        <v>3.9699119673506318</v>
      </c>
      <c r="L8" s="636" t="s">
        <v>343</v>
      </c>
      <c r="M8" s="637">
        <v>96340.781000000003</v>
      </c>
      <c r="N8" s="637">
        <v>28980.951000000001</v>
      </c>
      <c r="O8" s="698">
        <v>3.3242794896551184</v>
      </c>
      <c r="Q8" s="636" t="s">
        <v>197</v>
      </c>
      <c r="R8" s="637">
        <v>26293.714</v>
      </c>
      <c r="S8" s="637">
        <v>8108.915</v>
      </c>
      <c r="T8" s="700">
        <v>3.242568703704503</v>
      </c>
    </row>
    <row r="9" spans="2:25" ht="16.5" thickBot="1">
      <c r="B9" s="636" t="s">
        <v>204</v>
      </c>
      <c r="C9" s="637">
        <v>2749.0720000000001</v>
      </c>
      <c r="D9" s="637">
        <v>2219</v>
      </c>
      <c r="E9" s="985">
        <v>2.3843664594603267</v>
      </c>
      <c r="G9" s="636" t="s">
        <v>311</v>
      </c>
      <c r="H9" s="637">
        <v>1128.5260000000001</v>
      </c>
      <c r="I9" s="637">
        <v>4361</v>
      </c>
      <c r="J9" s="985">
        <v>3.7210696386177791</v>
      </c>
      <c r="L9" s="636" t="s">
        <v>197</v>
      </c>
      <c r="M9" s="637">
        <v>94989.599000000002</v>
      </c>
      <c r="N9" s="637">
        <v>25722.940999999999</v>
      </c>
      <c r="O9" s="698">
        <v>3.6927969861611083</v>
      </c>
      <c r="Q9" s="636" t="s">
        <v>311</v>
      </c>
      <c r="R9" s="637">
        <v>13679.259</v>
      </c>
      <c r="S9" s="637">
        <v>4695.5349999999999</v>
      </c>
      <c r="T9" s="700">
        <v>2.9132482241107778</v>
      </c>
    </row>
    <row r="10" spans="2:25" ht="14.25" customHeight="1" thickBot="1">
      <c r="B10" s="636" t="s">
        <v>202</v>
      </c>
      <c r="C10" s="637">
        <v>2918.4459999999999</v>
      </c>
      <c r="D10" s="637">
        <v>4139</v>
      </c>
      <c r="E10" s="985">
        <v>2.7478796164478489</v>
      </c>
      <c r="G10" s="640" t="s">
        <v>331</v>
      </c>
      <c r="H10" s="641">
        <v>5061.7889999999998</v>
      </c>
      <c r="I10" s="641">
        <v>21595</v>
      </c>
      <c r="J10" s="1010">
        <v>3.388241602004916</v>
      </c>
      <c r="L10" s="636" t="s">
        <v>196</v>
      </c>
      <c r="M10" s="637">
        <v>67993.066999999995</v>
      </c>
      <c r="N10" s="637">
        <v>17508.602999999999</v>
      </c>
      <c r="O10" s="698">
        <v>3.8834090304063666</v>
      </c>
      <c r="Q10" s="636" t="s">
        <v>201</v>
      </c>
      <c r="R10" s="637">
        <v>25294.491000000002</v>
      </c>
      <c r="S10" s="637">
        <v>4493.4369999999999</v>
      </c>
      <c r="T10" s="700">
        <v>5.6292078869693736</v>
      </c>
    </row>
    <row r="11" spans="2:25" ht="15.75">
      <c r="B11" s="636" t="s">
        <v>196</v>
      </c>
      <c r="C11" s="637">
        <v>2092.6</v>
      </c>
      <c r="D11" s="637">
        <v>9992</v>
      </c>
      <c r="E11" s="985">
        <v>2.9553533473338125</v>
      </c>
      <c r="L11" s="636" t="s">
        <v>311</v>
      </c>
      <c r="M11" s="637">
        <v>53457.677000000003</v>
      </c>
      <c r="N11" s="637">
        <v>15887.528</v>
      </c>
      <c r="O11" s="698">
        <v>3.3647573744637933</v>
      </c>
      <c r="Q11" s="636" t="s">
        <v>196</v>
      </c>
      <c r="R11" s="637">
        <v>17135.478999999999</v>
      </c>
      <c r="S11" s="637">
        <v>4285.1989999999996</v>
      </c>
      <c r="T11" s="700">
        <v>3.9987592174832489</v>
      </c>
    </row>
    <row r="12" spans="2:25" ht="15.75">
      <c r="B12" s="636" t="s">
        <v>200</v>
      </c>
      <c r="C12" s="637">
        <v>1211.306</v>
      </c>
      <c r="D12" s="637">
        <v>2591</v>
      </c>
      <c r="E12" s="985">
        <v>2.7578319946086736</v>
      </c>
      <c r="L12" s="636" t="s">
        <v>203</v>
      </c>
      <c r="M12" s="637">
        <v>48725.076000000001</v>
      </c>
      <c r="N12" s="637">
        <v>9988.634</v>
      </c>
      <c r="O12" s="698">
        <v>4.8780519938962623</v>
      </c>
      <c r="Q12" s="636" t="s">
        <v>198</v>
      </c>
      <c r="R12" s="637">
        <v>16337.856</v>
      </c>
      <c r="S12" s="637">
        <v>3511.462</v>
      </c>
      <c r="T12" s="700">
        <v>4.6527218577333311</v>
      </c>
    </row>
    <row r="13" spans="2:25" ht="15.75">
      <c r="B13" s="636" t="s">
        <v>311</v>
      </c>
      <c r="C13" s="637">
        <v>1461.366</v>
      </c>
      <c r="D13" s="637">
        <v>5023</v>
      </c>
      <c r="E13" s="985">
        <v>3.4460733799140231</v>
      </c>
      <c r="L13" s="636" t="s">
        <v>199</v>
      </c>
      <c r="M13" s="637">
        <v>24486.952000000001</v>
      </c>
      <c r="N13" s="637">
        <v>6622.393</v>
      </c>
      <c r="O13" s="698">
        <v>3.6975987380996567</v>
      </c>
      <c r="Q13" s="636" t="s">
        <v>203</v>
      </c>
      <c r="R13" s="637">
        <v>9985.1170000000002</v>
      </c>
      <c r="S13" s="637">
        <v>2718.2089999999998</v>
      </c>
      <c r="T13" s="700">
        <v>3.6734176805389138</v>
      </c>
    </row>
    <row r="14" spans="2:25" ht="16.5" thickBot="1">
      <c r="B14" s="636" t="s">
        <v>370</v>
      </c>
      <c r="C14" s="637">
        <v>695.20699999999999</v>
      </c>
      <c r="D14" s="637">
        <v>353</v>
      </c>
      <c r="E14" s="985">
        <v>3.971839756847241</v>
      </c>
      <c r="G14" s="716"/>
      <c r="L14" s="636" t="s">
        <v>204</v>
      </c>
      <c r="M14" s="637">
        <v>21722.187000000002</v>
      </c>
      <c r="N14" s="637">
        <v>6108.9889999999996</v>
      </c>
      <c r="O14" s="698">
        <v>3.5557744497493782</v>
      </c>
      <c r="Q14" s="636" t="s">
        <v>205</v>
      </c>
      <c r="R14" s="637">
        <v>6295.6729999999998</v>
      </c>
      <c r="S14" s="637">
        <v>2224.0610000000001</v>
      </c>
      <c r="T14" s="700">
        <v>2.8307105785317934</v>
      </c>
    </row>
    <row r="15" spans="2:25" ht="16.5" thickBot="1">
      <c r="B15" s="640" t="s">
        <v>331</v>
      </c>
      <c r="C15" s="641">
        <v>20122.362000000001</v>
      </c>
      <c r="D15" s="641">
        <v>37866</v>
      </c>
      <c r="E15" s="1010">
        <v>2.7265515299077214</v>
      </c>
      <c r="F15" s="943"/>
      <c r="G15" s="716"/>
      <c r="L15" s="636" t="s">
        <v>195</v>
      </c>
      <c r="M15" s="637">
        <v>25197.5</v>
      </c>
      <c r="N15" s="637">
        <v>5619.3810000000003</v>
      </c>
      <c r="O15" s="698">
        <v>4.4840348073924865</v>
      </c>
      <c r="Q15" s="636" t="s">
        <v>204</v>
      </c>
      <c r="R15" s="637">
        <v>6451.3530000000001</v>
      </c>
      <c r="S15" s="637">
        <v>1705.319</v>
      </c>
      <c r="T15" s="700">
        <v>3.7830769492394092</v>
      </c>
    </row>
    <row r="16" spans="2:25" ht="15.75">
      <c r="F16" s="716"/>
      <c r="L16" s="636" t="s">
        <v>212</v>
      </c>
      <c r="M16" s="637">
        <v>14500.59</v>
      </c>
      <c r="N16" s="637">
        <v>4957.598</v>
      </c>
      <c r="O16" s="698">
        <v>2.9249225128782124</v>
      </c>
      <c r="Q16" s="636" t="s">
        <v>211</v>
      </c>
      <c r="R16" s="637">
        <v>4687.1980000000003</v>
      </c>
      <c r="S16" s="637">
        <v>1563.799</v>
      </c>
      <c r="T16" s="700">
        <v>2.9973148723077583</v>
      </c>
    </row>
    <row r="17" spans="12:20" ht="15.75">
      <c r="L17" s="636" t="s">
        <v>201</v>
      </c>
      <c r="M17" s="637">
        <v>29142.093000000001</v>
      </c>
      <c r="N17" s="637">
        <v>4635.5060000000003</v>
      </c>
      <c r="O17" s="698">
        <v>6.2867123891113499</v>
      </c>
      <c r="Q17" s="636" t="s">
        <v>199</v>
      </c>
      <c r="R17" s="637">
        <v>3560.375</v>
      </c>
      <c r="S17" s="637">
        <v>1391.5550000000001</v>
      </c>
      <c r="T17" s="700">
        <v>2.5585585909288531</v>
      </c>
    </row>
    <row r="18" spans="12:20" ht="15.75">
      <c r="L18" s="636" t="s">
        <v>211</v>
      </c>
      <c r="M18" s="637">
        <v>14116.062</v>
      </c>
      <c r="N18" s="637">
        <v>4282.7790000000005</v>
      </c>
      <c r="O18" s="698">
        <v>3.2960052339847556</v>
      </c>
      <c r="Q18" s="636" t="s">
        <v>194</v>
      </c>
      <c r="R18" s="637">
        <v>4553.482</v>
      </c>
      <c r="S18" s="637">
        <v>1280.2360000000001</v>
      </c>
      <c r="T18" s="700">
        <v>3.556752036343299</v>
      </c>
    </row>
    <row r="19" spans="12:20" ht="15.75">
      <c r="L19" s="636" t="s">
        <v>202</v>
      </c>
      <c r="M19" s="637">
        <v>12211.269</v>
      </c>
      <c r="N19" s="637">
        <v>4206.9530000000004</v>
      </c>
      <c r="O19" s="698">
        <v>2.9026397490059908</v>
      </c>
      <c r="Q19" s="636" t="s">
        <v>215</v>
      </c>
      <c r="R19" s="637">
        <v>4358.08</v>
      </c>
      <c r="S19" s="637">
        <v>1080.818</v>
      </c>
      <c r="T19" s="700">
        <v>4.032205237144459</v>
      </c>
    </row>
    <row r="20" spans="12:20" ht="15.75">
      <c r="L20" s="636" t="s">
        <v>208</v>
      </c>
      <c r="M20" s="637">
        <v>15719.950999999999</v>
      </c>
      <c r="N20" s="637">
        <v>3902.569</v>
      </c>
      <c r="O20" s="698">
        <v>4.0281032827350396</v>
      </c>
      <c r="Q20" s="636" t="s">
        <v>216</v>
      </c>
      <c r="R20" s="637">
        <v>2883.8710000000001</v>
      </c>
      <c r="S20" s="637">
        <v>1012.123</v>
      </c>
      <c r="T20" s="700">
        <v>2.8493285895093776</v>
      </c>
    </row>
    <row r="21" spans="12:20" ht="15.75">
      <c r="L21" s="636" t="s">
        <v>200</v>
      </c>
      <c r="M21" s="637">
        <v>8351.1209999999992</v>
      </c>
      <c r="N21" s="637">
        <v>3290.1030000000001</v>
      </c>
      <c r="O21" s="698">
        <v>2.538255185323985</v>
      </c>
      <c r="Q21" s="636" t="s">
        <v>208</v>
      </c>
      <c r="R21" s="637">
        <v>3927.8229999999999</v>
      </c>
      <c r="S21" s="637">
        <v>985.68</v>
      </c>
      <c r="T21" s="700">
        <v>3.9848865757649543</v>
      </c>
    </row>
    <row r="22" spans="12:20" ht="15.75">
      <c r="L22" s="636" t="s">
        <v>209</v>
      </c>
      <c r="M22" s="637">
        <v>13206.239</v>
      </c>
      <c r="N22" s="637">
        <v>3204.0909999999999</v>
      </c>
      <c r="O22" s="698">
        <v>4.121680376743357</v>
      </c>
      <c r="Q22" s="636" t="s">
        <v>213</v>
      </c>
      <c r="R22" s="637">
        <v>3334.5059999999999</v>
      </c>
      <c r="S22" s="637">
        <v>858.18499999999995</v>
      </c>
      <c r="T22" s="700">
        <v>3.8855328396557853</v>
      </c>
    </row>
    <row r="23" spans="12:20" ht="15.75">
      <c r="L23" s="636" t="s">
        <v>210</v>
      </c>
      <c r="M23" s="637">
        <v>15576.927</v>
      </c>
      <c r="N23" s="637">
        <v>2890.6120000000001</v>
      </c>
      <c r="O23" s="698">
        <v>5.3887989809770387</v>
      </c>
      <c r="Q23" s="636" t="s">
        <v>209</v>
      </c>
      <c r="R23" s="637">
        <v>2090.4450000000002</v>
      </c>
      <c r="S23" s="637">
        <v>596.67399999999998</v>
      </c>
      <c r="T23" s="700">
        <v>3.5034960464173071</v>
      </c>
    </row>
    <row r="24" spans="12:20" ht="15.75">
      <c r="L24" s="636" t="s">
        <v>198</v>
      </c>
      <c r="M24" s="637">
        <v>10071.585999999999</v>
      </c>
      <c r="N24" s="637">
        <v>2170.8270000000002</v>
      </c>
      <c r="O24" s="698">
        <v>4.6395157237310931</v>
      </c>
      <c r="Q24" s="636" t="s">
        <v>350</v>
      </c>
      <c r="R24" s="637">
        <v>2281.0439999999999</v>
      </c>
      <c r="S24" s="637">
        <v>521.50900000000001</v>
      </c>
      <c r="T24" s="700">
        <v>4.3739302677422627</v>
      </c>
    </row>
    <row r="25" spans="12:20" ht="16.5" thickBot="1">
      <c r="L25" s="636" t="s">
        <v>349</v>
      </c>
      <c r="M25" s="637">
        <v>6185.3620000000001</v>
      </c>
      <c r="N25" s="637">
        <v>1845.3389999999999</v>
      </c>
      <c r="O25" s="698">
        <v>3.3518838544029039</v>
      </c>
      <c r="Q25" s="636" t="s">
        <v>214</v>
      </c>
      <c r="R25" s="637">
        <v>1877.7470000000001</v>
      </c>
      <c r="S25" s="637">
        <v>502.09800000000001</v>
      </c>
      <c r="T25" s="700">
        <v>3.739801791682102</v>
      </c>
    </row>
    <row r="26" spans="12:20" ht="16.5" thickBot="1">
      <c r="L26" s="640" t="s">
        <v>331</v>
      </c>
      <c r="M26" s="641">
        <v>789552.78</v>
      </c>
      <c r="N26" s="641">
        <v>209502.37299999999</v>
      </c>
      <c r="O26" s="805">
        <v>3.7687056652098163</v>
      </c>
      <c r="Q26" s="636" t="s">
        <v>206</v>
      </c>
      <c r="R26" s="637">
        <v>1196.1769999999999</v>
      </c>
      <c r="S26" s="637">
        <v>439.68599999999998</v>
      </c>
      <c r="T26" s="700">
        <v>2.7205255568746787</v>
      </c>
    </row>
    <row r="27" spans="12:20" ht="15.75">
      <c r="Q27" s="636" t="s">
        <v>212</v>
      </c>
      <c r="R27" s="637">
        <v>1445.1210000000001</v>
      </c>
      <c r="S27" s="637">
        <v>425.67399999999998</v>
      </c>
      <c r="T27" s="700">
        <v>3.3949007926253429</v>
      </c>
    </row>
    <row r="28" spans="12:20" ht="15.75">
      <c r="Q28" s="636" t="s">
        <v>369</v>
      </c>
      <c r="R28" s="637">
        <v>307.15699999999998</v>
      </c>
      <c r="S28" s="637">
        <v>418.07</v>
      </c>
      <c r="T28" s="700">
        <v>0.73470232257755874</v>
      </c>
    </row>
    <row r="29" spans="12:20" ht="15.75">
      <c r="Q29" s="636" t="s">
        <v>207</v>
      </c>
      <c r="R29" s="637">
        <v>1209.8530000000001</v>
      </c>
      <c r="S29" s="637">
        <v>403.31099999999998</v>
      </c>
      <c r="T29" s="700">
        <v>2.9998016419090976</v>
      </c>
    </row>
    <row r="30" spans="12:20" ht="15.75">
      <c r="Q30" s="636" t="s">
        <v>355</v>
      </c>
      <c r="R30" s="637">
        <v>1478.0540000000001</v>
      </c>
      <c r="S30" s="637">
        <v>372.65199999999999</v>
      </c>
      <c r="T30" s="700">
        <v>3.9663117331988023</v>
      </c>
    </row>
    <row r="31" spans="12:20" ht="16.5" thickBot="1">
      <c r="Q31" s="636" t="s">
        <v>368</v>
      </c>
      <c r="R31" s="637">
        <v>1021.881</v>
      </c>
      <c r="S31" s="637">
        <v>280.589</v>
      </c>
      <c r="T31" s="700">
        <v>3.6419139738193587</v>
      </c>
    </row>
    <row r="32" spans="12:20" ht="16.5" thickBot="1">
      <c r="Q32" s="640" t="s">
        <v>331</v>
      </c>
      <c r="R32" s="641">
        <v>218111.628</v>
      </c>
      <c r="S32" s="641">
        <v>59700.154999999999</v>
      </c>
      <c r="T32" s="805">
        <v>3.6534516200167322</v>
      </c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22"/>
  <sheetViews>
    <sheetView zoomScaleNormal="100" workbookViewId="0">
      <selection activeCell="X16" sqref="X16"/>
    </sheetView>
  </sheetViews>
  <sheetFormatPr defaultRowHeight="12.75"/>
  <cols>
    <col min="1" max="1" width="4" style="715" customWidth="1"/>
    <col min="2" max="2" width="16.85546875" style="715" customWidth="1"/>
    <col min="3" max="3" width="12.28515625" style="715" bestFit="1" customWidth="1"/>
    <col min="4" max="4" width="12.42578125" style="715" customWidth="1"/>
    <col min="5" max="5" width="9.140625" style="715"/>
    <col min="6" max="6" width="6" style="715" customWidth="1"/>
    <col min="7" max="7" width="13.28515625" style="715" customWidth="1"/>
    <col min="8" max="8" width="11.28515625" style="715" customWidth="1"/>
    <col min="9" max="9" width="10.42578125" style="715" customWidth="1"/>
    <col min="10" max="10" width="9.140625" style="715"/>
    <col min="11" max="11" width="3.5703125" style="715" customWidth="1"/>
    <col min="12" max="12" width="18" style="715" customWidth="1"/>
    <col min="13" max="13" width="11.7109375" style="715" customWidth="1"/>
    <col min="14" max="14" width="12.28515625" style="715" customWidth="1"/>
    <col min="15" max="15" width="10.42578125" style="715" customWidth="1"/>
    <col min="16" max="16" width="3.85546875" style="715" customWidth="1"/>
    <col min="17" max="17" width="16.85546875" style="715" bestFit="1" customWidth="1"/>
    <col min="18" max="18" width="11.28515625" style="715" customWidth="1"/>
    <col min="19" max="19" width="10.28515625" style="715" customWidth="1"/>
    <col min="20" max="20" width="10" style="715" customWidth="1"/>
    <col min="21" max="256" width="9.140625" style="715"/>
    <col min="257" max="257" width="4" style="715" customWidth="1"/>
    <col min="258" max="258" width="15.140625" style="715" customWidth="1"/>
    <col min="259" max="259" width="13.85546875" style="715" customWidth="1"/>
    <col min="260" max="260" width="10.140625" style="715" customWidth="1"/>
    <col min="261" max="261" width="9.140625" style="715"/>
    <col min="262" max="262" width="3.42578125" style="715" customWidth="1"/>
    <col min="263" max="263" width="19.5703125" style="715" customWidth="1"/>
    <col min="264" max="264" width="12.28515625" style="715" customWidth="1"/>
    <col min="265" max="265" width="10.42578125" style="715" customWidth="1"/>
    <col min="266" max="266" width="9.140625" style="715"/>
    <col min="267" max="267" width="3.5703125" style="715" customWidth="1"/>
    <col min="268" max="268" width="16.42578125" style="715" customWidth="1"/>
    <col min="269" max="269" width="11.7109375" style="715" customWidth="1"/>
    <col min="270" max="270" width="10.140625" style="715" customWidth="1"/>
    <col min="271" max="271" width="15.85546875" style="715" customWidth="1"/>
    <col min="272" max="272" width="3.85546875" style="715" customWidth="1"/>
    <col min="273" max="273" width="16.42578125" style="715" customWidth="1"/>
    <col min="274" max="274" width="11.28515625" style="715" customWidth="1"/>
    <col min="275" max="275" width="10.28515625" style="715" customWidth="1"/>
    <col min="276" max="276" width="10" style="715" customWidth="1"/>
    <col min="277" max="512" width="9.140625" style="715"/>
    <col min="513" max="513" width="4" style="715" customWidth="1"/>
    <col min="514" max="514" width="15.140625" style="715" customWidth="1"/>
    <col min="515" max="515" width="13.85546875" style="715" customWidth="1"/>
    <col min="516" max="516" width="10.140625" style="715" customWidth="1"/>
    <col min="517" max="517" width="9.140625" style="715"/>
    <col min="518" max="518" width="3.42578125" style="715" customWidth="1"/>
    <col min="519" max="519" width="19.5703125" style="715" customWidth="1"/>
    <col min="520" max="520" width="12.28515625" style="715" customWidth="1"/>
    <col min="521" max="521" width="10.42578125" style="715" customWidth="1"/>
    <col min="522" max="522" width="9.140625" style="715"/>
    <col min="523" max="523" width="3.5703125" style="715" customWidth="1"/>
    <col min="524" max="524" width="16.42578125" style="715" customWidth="1"/>
    <col min="525" max="525" width="11.7109375" style="715" customWidth="1"/>
    <col min="526" max="526" width="10.140625" style="715" customWidth="1"/>
    <col min="527" max="527" width="15.85546875" style="715" customWidth="1"/>
    <col min="528" max="528" width="3.85546875" style="715" customWidth="1"/>
    <col min="529" max="529" width="16.42578125" style="715" customWidth="1"/>
    <col min="530" max="530" width="11.28515625" style="715" customWidth="1"/>
    <col min="531" max="531" width="10.28515625" style="715" customWidth="1"/>
    <col min="532" max="532" width="10" style="715" customWidth="1"/>
    <col min="533" max="768" width="9.140625" style="715"/>
    <col min="769" max="769" width="4" style="715" customWidth="1"/>
    <col min="770" max="770" width="15.140625" style="715" customWidth="1"/>
    <col min="771" max="771" width="13.85546875" style="715" customWidth="1"/>
    <col min="772" max="772" width="10.140625" style="715" customWidth="1"/>
    <col min="773" max="773" width="9.140625" style="715"/>
    <col min="774" max="774" width="3.42578125" style="715" customWidth="1"/>
    <col min="775" max="775" width="19.5703125" style="715" customWidth="1"/>
    <col min="776" max="776" width="12.28515625" style="715" customWidth="1"/>
    <col min="777" max="777" width="10.42578125" style="715" customWidth="1"/>
    <col min="778" max="778" width="9.140625" style="715"/>
    <col min="779" max="779" width="3.5703125" style="715" customWidth="1"/>
    <col min="780" max="780" width="16.42578125" style="715" customWidth="1"/>
    <col min="781" max="781" width="11.7109375" style="715" customWidth="1"/>
    <col min="782" max="782" width="10.140625" style="715" customWidth="1"/>
    <col min="783" max="783" width="15.85546875" style="715" customWidth="1"/>
    <col min="784" max="784" width="3.85546875" style="715" customWidth="1"/>
    <col min="785" max="785" width="16.42578125" style="715" customWidth="1"/>
    <col min="786" max="786" width="11.28515625" style="715" customWidth="1"/>
    <col min="787" max="787" width="10.28515625" style="715" customWidth="1"/>
    <col min="788" max="788" width="10" style="715" customWidth="1"/>
    <col min="789" max="1024" width="9.140625" style="715"/>
    <col min="1025" max="1025" width="4" style="715" customWidth="1"/>
    <col min="1026" max="1026" width="15.140625" style="715" customWidth="1"/>
    <col min="1027" max="1027" width="13.85546875" style="715" customWidth="1"/>
    <col min="1028" max="1028" width="10.140625" style="715" customWidth="1"/>
    <col min="1029" max="1029" width="9.140625" style="715"/>
    <col min="1030" max="1030" width="3.42578125" style="715" customWidth="1"/>
    <col min="1031" max="1031" width="19.5703125" style="715" customWidth="1"/>
    <col min="1032" max="1032" width="12.28515625" style="715" customWidth="1"/>
    <col min="1033" max="1033" width="10.42578125" style="715" customWidth="1"/>
    <col min="1034" max="1034" width="9.140625" style="715"/>
    <col min="1035" max="1035" width="3.5703125" style="715" customWidth="1"/>
    <col min="1036" max="1036" width="16.42578125" style="715" customWidth="1"/>
    <col min="1037" max="1037" width="11.7109375" style="715" customWidth="1"/>
    <col min="1038" max="1038" width="10.140625" style="715" customWidth="1"/>
    <col min="1039" max="1039" width="15.85546875" style="715" customWidth="1"/>
    <col min="1040" max="1040" width="3.85546875" style="715" customWidth="1"/>
    <col min="1041" max="1041" width="16.42578125" style="715" customWidth="1"/>
    <col min="1042" max="1042" width="11.28515625" style="715" customWidth="1"/>
    <col min="1043" max="1043" width="10.28515625" style="715" customWidth="1"/>
    <col min="1044" max="1044" width="10" style="715" customWidth="1"/>
    <col min="1045" max="1280" width="9.140625" style="715"/>
    <col min="1281" max="1281" width="4" style="715" customWidth="1"/>
    <col min="1282" max="1282" width="15.140625" style="715" customWidth="1"/>
    <col min="1283" max="1283" width="13.85546875" style="715" customWidth="1"/>
    <col min="1284" max="1284" width="10.140625" style="715" customWidth="1"/>
    <col min="1285" max="1285" width="9.140625" style="715"/>
    <col min="1286" max="1286" width="3.42578125" style="715" customWidth="1"/>
    <col min="1287" max="1287" width="19.5703125" style="715" customWidth="1"/>
    <col min="1288" max="1288" width="12.28515625" style="715" customWidth="1"/>
    <col min="1289" max="1289" width="10.42578125" style="715" customWidth="1"/>
    <col min="1290" max="1290" width="9.140625" style="715"/>
    <col min="1291" max="1291" width="3.5703125" style="715" customWidth="1"/>
    <col min="1292" max="1292" width="16.42578125" style="715" customWidth="1"/>
    <col min="1293" max="1293" width="11.7109375" style="715" customWidth="1"/>
    <col min="1294" max="1294" width="10.140625" style="715" customWidth="1"/>
    <col min="1295" max="1295" width="15.85546875" style="715" customWidth="1"/>
    <col min="1296" max="1296" width="3.85546875" style="715" customWidth="1"/>
    <col min="1297" max="1297" width="16.42578125" style="715" customWidth="1"/>
    <col min="1298" max="1298" width="11.28515625" style="715" customWidth="1"/>
    <col min="1299" max="1299" width="10.28515625" style="715" customWidth="1"/>
    <col min="1300" max="1300" width="10" style="715" customWidth="1"/>
    <col min="1301" max="1536" width="9.140625" style="715"/>
    <col min="1537" max="1537" width="4" style="715" customWidth="1"/>
    <col min="1538" max="1538" width="15.140625" style="715" customWidth="1"/>
    <col min="1539" max="1539" width="13.85546875" style="715" customWidth="1"/>
    <col min="1540" max="1540" width="10.140625" style="715" customWidth="1"/>
    <col min="1541" max="1541" width="9.140625" style="715"/>
    <col min="1542" max="1542" width="3.42578125" style="715" customWidth="1"/>
    <col min="1543" max="1543" width="19.5703125" style="715" customWidth="1"/>
    <col min="1544" max="1544" width="12.28515625" style="715" customWidth="1"/>
    <col min="1545" max="1545" width="10.42578125" style="715" customWidth="1"/>
    <col min="1546" max="1546" width="9.140625" style="715"/>
    <col min="1547" max="1547" width="3.5703125" style="715" customWidth="1"/>
    <col min="1548" max="1548" width="16.42578125" style="715" customWidth="1"/>
    <col min="1549" max="1549" width="11.7109375" style="715" customWidth="1"/>
    <col min="1550" max="1550" width="10.140625" style="715" customWidth="1"/>
    <col min="1551" max="1551" width="15.85546875" style="715" customWidth="1"/>
    <col min="1552" max="1552" width="3.85546875" style="715" customWidth="1"/>
    <col min="1553" max="1553" width="16.42578125" style="715" customWidth="1"/>
    <col min="1554" max="1554" width="11.28515625" style="715" customWidth="1"/>
    <col min="1555" max="1555" width="10.28515625" style="715" customWidth="1"/>
    <col min="1556" max="1556" width="10" style="715" customWidth="1"/>
    <col min="1557" max="1792" width="9.140625" style="715"/>
    <col min="1793" max="1793" width="4" style="715" customWidth="1"/>
    <col min="1794" max="1794" width="15.140625" style="715" customWidth="1"/>
    <col min="1795" max="1795" width="13.85546875" style="715" customWidth="1"/>
    <col min="1796" max="1796" width="10.140625" style="715" customWidth="1"/>
    <col min="1797" max="1797" width="9.140625" style="715"/>
    <col min="1798" max="1798" width="3.42578125" style="715" customWidth="1"/>
    <col min="1799" max="1799" width="19.5703125" style="715" customWidth="1"/>
    <col min="1800" max="1800" width="12.28515625" style="715" customWidth="1"/>
    <col min="1801" max="1801" width="10.42578125" style="715" customWidth="1"/>
    <col min="1802" max="1802" width="9.140625" style="715"/>
    <col min="1803" max="1803" width="3.5703125" style="715" customWidth="1"/>
    <col min="1804" max="1804" width="16.42578125" style="715" customWidth="1"/>
    <col min="1805" max="1805" width="11.7109375" style="715" customWidth="1"/>
    <col min="1806" max="1806" width="10.140625" style="715" customWidth="1"/>
    <col min="1807" max="1807" width="15.85546875" style="715" customWidth="1"/>
    <col min="1808" max="1808" width="3.85546875" style="715" customWidth="1"/>
    <col min="1809" max="1809" width="16.42578125" style="715" customWidth="1"/>
    <col min="1810" max="1810" width="11.28515625" style="715" customWidth="1"/>
    <col min="1811" max="1811" width="10.28515625" style="715" customWidth="1"/>
    <col min="1812" max="1812" width="10" style="715" customWidth="1"/>
    <col min="1813" max="2048" width="9.140625" style="715"/>
    <col min="2049" max="2049" width="4" style="715" customWidth="1"/>
    <col min="2050" max="2050" width="15.140625" style="715" customWidth="1"/>
    <col min="2051" max="2051" width="13.85546875" style="715" customWidth="1"/>
    <col min="2052" max="2052" width="10.140625" style="715" customWidth="1"/>
    <col min="2053" max="2053" width="9.140625" style="715"/>
    <col min="2054" max="2054" width="3.42578125" style="715" customWidth="1"/>
    <col min="2055" max="2055" width="19.5703125" style="715" customWidth="1"/>
    <col min="2056" max="2056" width="12.28515625" style="715" customWidth="1"/>
    <col min="2057" max="2057" width="10.42578125" style="715" customWidth="1"/>
    <col min="2058" max="2058" width="9.140625" style="715"/>
    <col min="2059" max="2059" width="3.5703125" style="715" customWidth="1"/>
    <col min="2060" max="2060" width="16.42578125" style="715" customWidth="1"/>
    <col min="2061" max="2061" width="11.7109375" style="715" customWidth="1"/>
    <col min="2062" max="2062" width="10.140625" style="715" customWidth="1"/>
    <col min="2063" max="2063" width="15.85546875" style="715" customWidth="1"/>
    <col min="2064" max="2064" width="3.85546875" style="715" customWidth="1"/>
    <col min="2065" max="2065" width="16.42578125" style="715" customWidth="1"/>
    <col min="2066" max="2066" width="11.28515625" style="715" customWidth="1"/>
    <col min="2067" max="2067" width="10.28515625" style="715" customWidth="1"/>
    <col min="2068" max="2068" width="10" style="715" customWidth="1"/>
    <col min="2069" max="2304" width="9.140625" style="715"/>
    <col min="2305" max="2305" width="4" style="715" customWidth="1"/>
    <col min="2306" max="2306" width="15.140625" style="715" customWidth="1"/>
    <col min="2307" max="2307" width="13.85546875" style="715" customWidth="1"/>
    <col min="2308" max="2308" width="10.140625" style="715" customWidth="1"/>
    <col min="2309" max="2309" width="9.140625" style="715"/>
    <col min="2310" max="2310" width="3.42578125" style="715" customWidth="1"/>
    <col min="2311" max="2311" width="19.5703125" style="715" customWidth="1"/>
    <col min="2312" max="2312" width="12.28515625" style="715" customWidth="1"/>
    <col min="2313" max="2313" width="10.42578125" style="715" customWidth="1"/>
    <col min="2314" max="2314" width="9.140625" style="715"/>
    <col min="2315" max="2315" width="3.5703125" style="715" customWidth="1"/>
    <col min="2316" max="2316" width="16.42578125" style="715" customWidth="1"/>
    <col min="2317" max="2317" width="11.7109375" style="715" customWidth="1"/>
    <col min="2318" max="2318" width="10.140625" style="715" customWidth="1"/>
    <col min="2319" max="2319" width="15.85546875" style="715" customWidth="1"/>
    <col min="2320" max="2320" width="3.85546875" style="715" customWidth="1"/>
    <col min="2321" max="2321" width="16.42578125" style="715" customWidth="1"/>
    <col min="2322" max="2322" width="11.28515625" style="715" customWidth="1"/>
    <col min="2323" max="2323" width="10.28515625" style="715" customWidth="1"/>
    <col min="2324" max="2324" width="10" style="715" customWidth="1"/>
    <col min="2325" max="2560" width="9.140625" style="715"/>
    <col min="2561" max="2561" width="4" style="715" customWidth="1"/>
    <col min="2562" max="2562" width="15.140625" style="715" customWidth="1"/>
    <col min="2563" max="2563" width="13.85546875" style="715" customWidth="1"/>
    <col min="2564" max="2564" width="10.140625" style="715" customWidth="1"/>
    <col min="2565" max="2565" width="9.140625" style="715"/>
    <col min="2566" max="2566" width="3.42578125" style="715" customWidth="1"/>
    <col min="2567" max="2567" width="19.5703125" style="715" customWidth="1"/>
    <col min="2568" max="2568" width="12.28515625" style="715" customWidth="1"/>
    <col min="2569" max="2569" width="10.42578125" style="715" customWidth="1"/>
    <col min="2570" max="2570" width="9.140625" style="715"/>
    <col min="2571" max="2571" width="3.5703125" style="715" customWidth="1"/>
    <col min="2572" max="2572" width="16.42578125" style="715" customWidth="1"/>
    <col min="2573" max="2573" width="11.7109375" style="715" customWidth="1"/>
    <col min="2574" max="2574" width="10.140625" style="715" customWidth="1"/>
    <col min="2575" max="2575" width="15.85546875" style="715" customWidth="1"/>
    <col min="2576" max="2576" width="3.85546875" style="715" customWidth="1"/>
    <col min="2577" max="2577" width="16.42578125" style="715" customWidth="1"/>
    <col min="2578" max="2578" width="11.28515625" style="715" customWidth="1"/>
    <col min="2579" max="2579" width="10.28515625" style="715" customWidth="1"/>
    <col min="2580" max="2580" width="10" style="715" customWidth="1"/>
    <col min="2581" max="2816" width="9.140625" style="715"/>
    <col min="2817" max="2817" width="4" style="715" customWidth="1"/>
    <col min="2818" max="2818" width="15.140625" style="715" customWidth="1"/>
    <col min="2819" max="2819" width="13.85546875" style="715" customWidth="1"/>
    <col min="2820" max="2820" width="10.140625" style="715" customWidth="1"/>
    <col min="2821" max="2821" width="9.140625" style="715"/>
    <col min="2822" max="2822" width="3.42578125" style="715" customWidth="1"/>
    <col min="2823" max="2823" width="19.5703125" style="715" customWidth="1"/>
    <col min="2824" max="2824" width="12.28515625" style="715" customWidth="1"/>
    <col min="2825" max="2825" width="10.42578125" style="715" customWidth="1"/>
    <col min="2826" max="2826" width="9.140625" style="715"/>
    <col min="2827" max="2827" width="3.5703125" style="715" customWidth="1"/>
    <col min="2828" max="2828" width="16.42578125" style="715" customWidth="1"/>
    <col min="2829" max="2829" width="11.7109375" style="715" customWidth="1"/>
    <col min="2830" max="2830" width="10.140625" style="715" customWidth="1"/>
    <col min="2831" max="2831" width="15.85546875" style="715" customWidth="1"/>
    <col min="2832" max="2832" width="3.85546875" style="715" customWidth="1"/>
    <col min="2833" max="2833" width="16.42578125" style="715" customWidth="1"/>
    <col min="2834" max="2834" width="11.28515625" style="715" customWidth="1"/>
    <col min="2835" max="2835" width="10.28515625" style="715" customWidth="1"/>
    <col min="2836" max="2836" width="10" style="715" customWidth="1"/>
    <col min="2837" max="3072" width="9.140625" style="715"/>
    <col min="3073" max="3073" width="4" style="715" customWidth="1"/>
    <col min="3074" max="3074" width="15.140625" style="715" customWidth="1"/>
    <col min="3075" max="3075" width="13.85546875" style="715" customWidth="1"/>
    <col min="3076" max="3076" width="10.140625" style="715" customWidth="1"/>
    <col min="3077" max="3077" width="9.140625" style="715"/>
    <col min="3078" max="3078" width="3.42578125" style="715" customWidth="1"/>
    <col min="3079" max="3079" width="19.5703125" style="715" customWidth="1"/>
    <col min="3080" max="3080" width="12.28515625" style="715" customWidth="1"/>
    <col min="3081" max="3081" width="10.42578125" style="715" customWidth="1"/>
    <col min="3082" max="3082" width="9.140625" style="715"/>
    <col min="3083" max="3083" width="3.5703125" style="715" customWidth="1"/>
    <col min="3084" max="3084" width="16.42578125" style="715" customWidth="1"/>
    <col min="3085" max="3085" width="11.7109375" style="715" customWidth="1"/>
    <col min="3086" max="3086" width="10.140625" style="715" customWidth="1"/>
    <col min="3087" max="3087" width="15.85546875" style="715" customWidth="1"/>
    <col min="3088" max="3088" width="3.85546875" style="715" customWidth="1"/>
    <col min="3089" max="3089" width="16.42578125" style="715" customWidth="1"/>
    <col min="3090" max="3090" width="11.28515625" style="715" customWidth="1"/>
    <col min="3091" max="3091" width="10.28515625" style="715" customWidth="1"/>
    <col min="3092" max="3092" width="10" style="715" customWidth="1"/>
    <col min="3093" max="3328" width="9.140625" style="715"/>
    <col min="3329" max="3329" width="4" style="715" customWidth="1"/>
    <col min="3330" max="3330" width="15.140625" style="715" customWidth="1"/>
    <col min="3331" max="3331" width="13.85546875" style="715" customWidth="1"/>
    <col min="3332" max="3332" width="10.140625" style="715" customWidth="1"/>
    <col min="3333" max="3333" width="9.140625" style="715"/>
    <col min="3334" max="3334" width="3.42578125" style="715" customWidth="1"/>
    <col min="3335" max="3335" width="19.5703125" style="715" customWidth="1"/>
    <col min="3336" max="3336" width="12.28515625" style="715" customWidth="1"/>
    <col min="3337" max="3337" width="10.42578125" style="715" customWidth="1"/>
    <col min="3338" max="3338" width="9.140625" style="715"/>
    <col min="3339" max="3339" width="3.5703125" style="715" customWidth="1"/>
    <col min="3340" max="3340" width="16.42578125" style="715" customWidth="1"/>
    <col min="3341" max="3341" width="11.7109375" style="715" customWidth="1"/>
    <col min="3342" max="3342" width="10.140625" style="715" customWidth="1"/>
    <col min="3343" max="3343" width="15.85546875" style="715" customWidth="1"/>
    <col min="3344" max="3344" width="3.85546875" style="715" customWidth="1"/>
    <col min="3345" max="3345" width="16.42578125" style="715" customWidth="1"/>
    <col min="3346" max="3346" width="11.28515625" style="715" customWidth="1"/>
    <col min="3347" max="3347" width="10.28515625" style="715" customWidth="1"/>
    <col min="3348" max="3348" width="10" style="715" customWidth="1"/>
    <col min="3349" max="3584" width="9.140625" style="715"/>
    <col min="3585" max="3585" width="4" style="715" customWidth="1"/>
    <col min="3586" max="3586" width="15.140625" style="715" customWidth="1"/>
    <col min="3587" max="3587" width="13.85546875" style="715" customWidth="1"/>
    <col min="3588" max="3588" width="10.140625" style="715" customWidth="1"/>
    <col min="3589" max="3589" width="9.140625" style="715"/>
    <col min="3590" max="3590" width="3.42578125" style="715" customWidth="1"/>
    <col min="3591" max="3591" width="19.5703125" style="715" customWidth="1"/>
    <col min="3592" max="3592" width="12.28515625" style="715" customWidth="1"/>
    <col min="3593" max="3593" width="10.42578125" style="715" customWidth="1"/>
    <col min="3594" max="3594" width="9.140625" style="715"/>
    <col min="3595" max="3595" width="3.5703125" style="715" customWidth="1"/>
    <col min="3596" max="3596" width="16.42578125" style="715" customWidth="1"/>
    <col min="3597" max="3597" width="11.7109375" style="715" customWidth="1"/>
    <col min="3598" max="3598" width="10.140625" style="715" customWidth="1"/>
    <col min="3599" max="3599" width="15.85546875" style="715" customWidth="1"/>
    <col min="3600" max="3600" width="3.85546875" style="715" customWidth="1"/>
    <col min="3601" max="3601" width="16.42578125" style="715" customWidth="1"/>
    <col min="3602" max="3602" width="11.28515625" style="715" customWidth="1"/>
    <col min="3603" max="3603" width="10.28515625" style="715" customWidth="1"/>
    <col min="3604" max="3604" width="10" style="715" customWidth="1"/>
    <col min="3605" max="3840" width="9.140625" style="715"/>
    <col min="3841" max="3841" width="4" style="715" customWidth="1"/>
    <col min="3842" max="3842" width="15.140625" style="715" customWidth="1"/>
    <col min="3843" max="3843" width="13.85546875" style="715" customWidth="1"/>
    <col min="3844" max="3844" width="10.140625" style="715" customWidth="1"/>
    <col min="3845" max="3845" width="9.140625" style="715"/>
    <col min="3846" max="3846" width="3.42578125" style="715" customWidth="1"/>
    <col min="3847" max="3847" width="19.5703125" style="715" customWidth="1"/>
    <col min="3848" max="3848" width="12.28515625" style="715" customWidth="1"/>
    <col min="3849" max="3849" width="10.42578125" style="715" customWidth="1"/>
    <col min="3850" max="3850" width="9.140625" style="715"/>
    <col min="3851" max="3851" width="3.5703125" style="715" customWidth="1"/>
    <col min="3852" max="3852" width="16.42578125" style="715" customWidth="1"/>
    <col min="3853" max="3853" width="11.7109375" style="715" customWidth="1"/>
    <col min="3854" max="3854" width="10.140625" style="715" customWidth="1"/>
    <col min="3855" max="3855" width="15.85546875" style="715" customWidth="1"/>
    <col min="3856" max="3856" width="3.85546875" style="715" customWidth="1"/>
    <col min="3857" max="3857" width="16.42578125" style="715" customWidth="1"/>
    <col min="3858" max="3858" width="11.28515625" style="715" customWidth="1"/>
    <col min="3859" max="3859" width="10.28515625" style="715" customWidth="1"/>
    <col min="3860" max="3860" width="10" style="715" customWidth="1"/>
    <col min="3861" max="4096" width="9.140625" style="715"/>
    <col min="4097" max="4097" width="4" style="715" customWidth="1"/>
    <col min="4098" max="4098" width="15.140625" style="715" customWidth="1"/>
    <col min="4099" max="4099" width="13.85546875" style="715" customWidth="1"/>
    <col min="4100" max="4100" width="10.140625" style="715" customWidth="1"/>
    <col min="4101" max="4101" width="9.140625" style="715"/>
    <col min="4102" max="4102" width="3.42578125" style="715" customWidth="1"/>
    <col min="4103" max="4103" width="19.5703125" style="715" customWidth="1"/>
    <col min="4104" max="4104" width="12.28515625" style="715" customWidth="1"/>
    <col min="4105" max="4105" width="10.42578125" style="715" customWidth="1"/>
    <col min="4106" max="4106" width="9.140625" style="715"/>
    <col min="4107" max="4107" width="3.5703125" style="715" customWidth="1"/>
    <col min="4108" max="4108" width="16.42578125" style="715" customWidth="1"/>
    <col min="4109" max="4109" width="11.7109375" style="715" customWidth="1"/>
    <col min="4110" max="4110" width="10.140625" style="715" customWidth="1"/>
    <col min="4111" max="4111" width="15.85546875" style="715" customWidth="1"/>
    <col min="4112" max="4112" width="3.85546875" style="715" customWidth="1"/>
    <col min="4113" max="4113" width="16.42578125" style="715" customWidth="1"/>
    <col min="4114" max="4114" width="11.28515625" style="715" customWidth="1"/>
    <col min="4115" max="4115" width="10.28515625" style="715" customWidth="1"/>
    <col min="4116" max="4116" width="10" style="715" customWidth="1"/>
    <col min="4117" max="4352" width="9.140625" style="715"/>
    <col min="4353" max="4353" width="4" style="715" customWidth="1"/>
    <col min="4354" max="4354" width="15.140625" style="715" customWidth="1"/>
    <col min="4355" max="4355" width="13.85546875" style="715" customWidth="1"/>
    <col min="4356" max="4356" width="10.140625" style="715" customWidth="1"/>
    <col min="4357" max="4357" width="9.140625" style="715"/>
    <col min="4358" max="4358" width="3.42578125" style="715" customWidth="1"/>
    <col min="4359" max="4359" width="19.5703125" style="715" customWidth="1"/>
    <col min="4360" max="4360" width="12.28515625" style="715" customWidth="1"/>
    <col min="4361" max="4361" width="10.42578125" style="715" customWidth="1"/>
    <col min="4362" max="4362" width="9.140625" style="715"/>
    <col min="4363" max="4363" width="3.5703125" style="715" customWidth="1"/>
    <col min="4364" max="4364" width="16.42578125" style="715" customWidth="1"/>
    <col min="4365" max="4365" width="11.7109375" style="715" customWidth="1"/>
    <col min="4366" max="4366" width="10.140625" style="715" customWidth="1"/>
    <col min="4367" max="4367" width="15.85546875" style="715" customWidth="1"/>
    <col min="4368" max="4368" width="3.85546875" style="715" customWidth="1"/>
    <col min="4369" max="4369" width="16.42578125" style="715" customWidth="1"/>
    <col min="4370" max="4370" width="11.28515625" style="715" customWidth="1"/>
    <col min="4371" max="4371" width="10.28515625" style="715" customWidth="1"/>
    <col min="4372" max="4372" width="10" style="715" customWidth="1"/>
    <col min="4373" max="4608" width="9.140625" style="715"/>
    <col min="4609" max="4609" width="4" style="715" customWidth="1"/>
    <col min="4610" max="4610" width="15.140625" style="715" customWidth="1"/>
    <col min="4611" max="4611" width="13.85546875" style="715" customWidth="1"/>
    <col min="4612" max="4612" width="10.140625" style="715" customWidth="1"/>
    <col min="4613" max="4613" width="9.140625" style="715"/>
    <col min="4614" max="4614" width="3.42578125" style="715" customWidth="1"/>
    <col min="4615" max="4615" width="19.5703125" style="715" customWidth="1"/>
    <col min="4616" max="4616" width="12.28515625" style="715" customWidth="1"/>
    <col min="4617" max="4617" width="10.42578125" style="715" customWidth="1"/>
    <col min="4618" max="4618" width="9.140625" style="715"/>
    <col min="4619" max="4619" width="3.5703125" style="715" customWidth="1"/>
    <col min="4620" max="4620" width="16.42578125" style="715" customWidth="1"/>
    <col min="4621" max="4621" width="11.7109375" style="715" customWidth="1"/>
    <col min="4622" max="4622" width="10.140625" style="715" customWidth="1"/>
    <col min="4623" max="4623" width="15.85546875" style="715" customWidth="1"/>
    <col min="4624" max="4624" width="3.85546875" style="715" customWidth="1"/>
    <col min="4625" max="4625" width="16.42578125" style="715" customWidth="1"/>
    <col min="4626" max="4626" width="11.28515625" style="715" customWidth="1"/>
    <col min="4627" max="4627" width="10.28515625" style="715" customWidth="1"/>
    <col min="4628" max="4628" width="10" style="715" customWidth="1"/>
    <col min="4629" max="4864" width="9.140625" style="715"/>
    <col min="4865" max="4865" width="4" style="715" customWidth="1"/>
    <col min="4866" max="4866" width="15.140625" style="715" customWidth="1"/>
    <col min="4867" max="4867" width="13.85546875" style="715" customWidth="1"/>
    <col min="4868" max="4868" width="10.140625" style="715" customWidth="1"/>
    <col min="4869" max="4869" width="9.140625" style="715"/>
    <col min="4870" max="4870" width="3.42578125" style="715" customWidth="1"/>
    <col min="4871" max="4871" width="19.5703125" style="715" customWidth="1"/>
    <col min="4872" max="4872" width="12.28515625" style="715" customWidth="1"/>
    <col min="4873" max="4873" width="10.42578125" style="715" customWidth="1"/>
    <col min="4874" max="4874" width="9.140625" style="715"/>
    <col min="4875" max="4875" width="3.5703125" style="715" customWidth="1"/>
    <col min="4876" max="4876" width="16.42578125" style="715" customWidth="1"/>
    <col min="4877" max="4877" width="11.7109375" style="715" customWidth="1"/>
    <col min="4878" max="4878" width="10.140625" style="715" customWidth="1"/>
    <col min="4879" max="4879" width="15.85546875" style="715" customWidth="1"/>
    <col min="4880" max="4880" width="3.85546875" style="715" customWidth="1"/>
    <col min="4881" max="4881" width="16.42578125" style="715" customWidth="1"/>
    <col min="4882" max="4882" width="11.28515625" style="715" customWidth="1"/>
    <col min="4883" max="4883" width="10.28515625" style="715" customWidth="1"/>
    <col min="4884" max="4884" width="10" style="715" customWidth="1"/>
    <col min="4885" max="5120" width="9.140625" style="715"/>
    <col min="5121" max="5121" width="4" style="715" customWidth="1"/>
    <col min="5122" max="5122" width="15.140625" style="715" customWidth="1"/>
    <col min="5123" max="5123" width="13.85546875" style="715" customWidth="1"/>
    <col min="5124" max="5124" width="10.140625" style="715" customWidth="1"/>
    <col min="5125" max="5125" width="9.140625" style="715"/>
    <col min="5126" max="5126" width="3.42578125" style="715" customWidth="1"/>
    <col min="5127" max="5127" width="19.5703125" style="715" customWidth="1"/>
    <col min="5128" max="5128" width="12.28515625" style="715" customWidth="1"/>
    <col min="5129" max="5129" width="10.42578125" style="715" customWidth="1"/>
    <col min="5130" max="5130" width="9.140625" style="715"/>
    <col min="5131" max="5131" width="3.5703125" style="715" customWidth="1"/>
    <col min="5132" max="5132" width="16.42578125" style="715" customWidth="1"/>
    <col min="5133" max="5133" width="11.7109375" style="715" customWidth="1"/>
    <col min="5134" max="5134" width="10.140625" style="715" customWidth="1"/>
    <col min="5135" max="5135" width="15.85546875" style="715" customWidth="1"/>
    <col min="5136" max="5136" width="3.85546875" style="715" customWidth="1"/>
    <col min="5137" max="5137" width="16.42578125" style="715" customWidth="1"/>
    <col min="5138" max="5138" width="11.28515625" style="715" customWidth="1"/>
    <col min="5139" max="5139" width="10.28515625" style="715" customWidth="1"/>
    <col min="5140" max="5140" width="10" style="715" customWidth="1"/>
    <col min="5141" max="5376" width="9.140625" style="715"/>
    <col min="5377" max="5377" width="4" style="715" customWidth="1"/>
    <col min="5378" max="5378" width="15.140625" style="715" customWidth="1"/>
    <col min="5379" max="5379" width="13.85546875" style="715" customWidth="1"/>
    <col min="5380" max="5380" width="10.140625" style="715" customWidth="1"/>
    <col min="5381" max="5381" width="9.140625" style="715"/>
    <col min="5382" max="5382" width="3.42578125" style="715" customWidth="1"/>
    <col min="5383" max="5383" width="19.5703125" style="715" customWidth="1"/>
    <col min="5384" max="5384" width="12.28515625" style="715" customWidth="1"/>
    <col min="5385" max="5385" width="10.42578125" style="715" customWidth="1"/>
    <col min="5386" max="5386" width="9.140625" style="715"/>
    <col min="5387" max="5387" width="3.5703125" style="715" customWidth="1"/>
    <col min="5388" max="5388" width="16.42578125" style="715" customWidth="1"/>
    <col min="5389" max="5389" width="11.7109375" style="715" customWidth="1"/>
    <col min="5390" max="5390" width="10.140625" style="715" customWidth="1"/>
    <col min="5391" max="5391" width="15.85546875" style="715" customWidth="1"/>
    <col min="5392" max="5392" width="3.85546875" style="715" customWidth="1"/>
    <col min="5393" max="5393" width="16.42578125" style="715" customWidth="1"/>
    <col min="5394" max="5394" width="11.28515625" style="715" customWidth="1"/>
    <col min="5395" max="5395" width="10.28515625" style="715" customWidth="1"/>
    <col min="5396" max="5396" width="10" style="715" customWidth="1"/>
    <col min="5397" max="5632" width="9.140625" style="715"/>
    <col min="5633" max="5633" width="4" style="715" customWidth="1"/>
    <col min="5634" max="5634" width="15.140625" style="715" customWidth="1"/>
    <col min="5635" max="5635" width="13.85546875" style="715" customWidth="1"/>
    <col min="5636" max="5636" width="10.140625" style="715" customWidth="1"/>
    <col min="5637" max="5637" width="9.140625" style="715"/>
    <col min="5638" max="5638" width="3.42578125" style="715" customWidth="1"/>
    <col min="5639" max="5639" width="19.5703125" style="715" customWidth="1"/>
    <col min="5640" max="5640" width="12.28515625" style="715" customWidth="1"/>
    <col min="5641" max="5641" width="10.42578125" style="715" customWidth="1"/>
    <col min="5642" max="5642" width="9.140625" style="715"/>
    <col min="5643" max="5643" width="3.5703125" style="715" customWidth="1"/>
    <col min="5644" max="5644" width="16.42578125" style="715" customWidth="1"/>
    <col min="5645" max="5645" width="11.7109375" style="715" customWidth="1"/>
    <col min="5646" max="5646" width="10.140625" style="715" customWidth="1"/>
    <col min="5647" max="5647" width="15.85546875" style="715" customWidth="1"/>
    <col min="5648" max="5648" width="3.85546875" style="715" customWidth="1"/>
    <col min="5649" max="5649" width="16.42578125" style="715" customWidth="1"/>
    <col min="5650" max="5650" width="11.28515625" style="715" customWidth="1"/>
    <col min="5651" max="5651" width="10.28515625" style="715" customWidth="1"/>
    <col min="5652" max="5652" width="10" style="715" customWidth="1"/>
    <col min="5653" max="5888" width="9.140625" style="715"/>
    <col min="5889" max="5889" width="4" style="715" customWidth="1"/>
    <col min="5890" max="5890" width="15.140625" style="715" customWidth="1"/>
    <col min="5891" max="5891" width="13.85546875" style="715" customWidth="1"/>
    <col min="5892" max="5892" width="10.140625" style="715" customWidth="1"/>
    <col min="5893" max="5893" width="9.140625" style="715"/>
    <col min="5894" max="5894" width="3.42578125" style="715" customWidth="1"/>
    <col min="5895" max="5895" width="19.5703125" style="715" customWidth="1"/>
    <col min="5896" max="5896" width="12.28515625" style="715" customWidth="1"/>
    <col min="5897" max="5897" width="10.42578125" style="715" customWidth="1"/>
    <col min="5898" max="5898" width="9.140625" style="715"/>
    <col min="5899" max="5899" width="3.5703125" style="715" customWidth="1"/>
    <col min="5900" max="5900" width="16.42578125" style="715" customWidth="1"/>
    <col min="5901" max="5901" width="11.7109375" style="715" customWidth="1"/>
    <col min="5902" max="5902" width="10.140625" style="715" customWidth="1"/>
    <col min="5903" max="5903" width="15.85546875" style="715" customWidth="1"/>
    <col min="5904" max="5904" width="3.85546875" style="715" customWidth="1"/>
    <col min="5905" max="5905" width="16.42578125" style="715" customWidth="1"/>
    <col min="5906" max="5906" width="11.28515625" style="715" customWidth="1"/>
    <col min="5907" max="5907" width="10.28515625" style="715" customWidth="1"/>
    <col min="5908" max="5908" width="10" style="715" customWidth="1"/>
    <col min="5909" max="6144" width="9.140625" style="715"/>
    <col min="6145" max="6145" width="4" style="715" customWidth="1"/>
    <col min="6146" max="6146" width="15.140625" style="715" customWidth="1"/>
    <col min="6147" max="6147" width="13.85546875" style="715" customWidth="1"/>
    <col min="6148" max="6148" width="10.140625" style="715" customWidth="1"/>
    <col min="6149" max="6149" width="9.140625" style="715"/>
    <col min="6150" max="6150" width="3.42578125" style="715" customWidth="1"/>
    <col min="6151" max="6151" width="19.5703125" style="715" customWidth="1"/>
    <col min="6152" max="6152" width="12.28515625" style="715" customWidth="1"/>
    <col min="6153" max="6153" width="10.42578125" style="715" customWidth="1"/>
    <col min="6154" max="6154" width="9.140625" style="715"/>
    <col min="6155" max="6155" width="3.5703125" style="715" customWidth="1"/>
    <col min="6156" max="6156" width="16.42578125" style="715" customWidth="1"/>
    <col min="6157" max="6157" width="11.7109375" style="715" customWidth="1"/>
    <col min="6158" max="6158" width="10.140625" style="715" customWidth="1"/>
    <col min="6159" max="6159" width="15.85546875" style="715" customWidth="1"/>
    <col min="6160" max="6160" width="3.85546875" style="715" customWidth="1"/>
    <col min="6161" max="6161" width="16.42578125" style="715" customWidth="1"/>
    <col min="6162" max="6162" width="11.28515625" style="715" customWidth="1"/>
    <col min="6163" max="6163" width="10.28515625" style="715" customWidth="1"/>
    <col min="6164" max="6164" width="10" style="715" customWidth="1"/>
    <col min="6165" max="6400" width="9.140625" style="715"/>
    <col min="6401" max="6401" width="4" style="715" customWidth="1"/>
    <col min="6402" max="6402" width="15.140625" style="715" customWidth="1"/>
    <col min="6403" max="6403" width="13.85546875" style="715" customWidth="1"/>
    <col min="6404" max="6404" width="10.140625" style="715" customWidth="1"/>
    <col min="6405" max="6405" width="9.140625" style="715"/>
    <col min="6406" max="6406" width="3.42578125" style="715" customWidth="1"/>
    <col min="6407" max="6407" width="19.5703125" style="715" customWidth="1"/>
    <col min="6408" max="6408" width="12.28515625" style="715" customWidth="1"/>
    <col min="6409" max="6409" width="10.42578125" style="715" customWidth="1"/>
    <col min="6410" max="6410" width="9.140625" style="715"/>
    <col min="6411" max="6411" width="3.5703125" style="715" customWidth="1"/>
    <col min="6412" max="6412" width="16.42578125" style="715" customWidth="1"/>
    <col min="6413" max="6413" width="11.7109375" style="715" customWidth="1"/>
    <col min="6414" max="6414" width="10.140625" style="715" customWidth="1"/>
    <col min="6415" max="6415" width="15.85546875" style="715" customWidth="1"/>
    <col min="6416" max="6416" width="3.85546875" style="715" customWidth="1"/>
    <col min="6417" max="6417" width="16.42578125" style="715" customWidth="1"/>
    <col min="6418" max="6418" width="11.28515625" style="715" customWidth="1"/>
    <col min="6419" max="6419" width="10.28515625" style="715" customWidth="1"/>
    <col min="6420" max="6420" width="10" style="715" customWidth="1"/>
    <col min="6421" max="6656" width="9.140625" style="715"/>
    <col min="6657" max="6657" width="4" style="715" customWidth="1"/>
    <col min="6658" max="6658" width="15.140625" style="715" customWidth="1"/>
    <col min="6659" max="6659" width="13.85546875" style="715" customWidth="1"/>
    <col min="6660" max="6660" width="10.140625" style="715" customWidth="1"/>
    <col min="6661" max="6661" width="9.140625" style="715"/>
    <col min="6662" max="6662" width="3.42578125" style="715" customWidth="1"/>
    <col min="6663" max="6663" width="19.5703125" style="715" customWidth="1"/>
    <col min="6664" max="6664" width="12.28515625" style="715" customWidth="1"/>
    <col min="6665" max="6665" width="10.42578125" style="715" customWidth="1"/>
    <col min="6666" max="6666" width="9.140625" style="715"/>
    <col min="6667" max="6667" width="3.5703125" style="715" customWidth="1"/>
    <col min="6668" max="6668" width="16.42578125" style="715" customWidth="1"/>
    <col min="6669" max="6669" width="11.7109375" style="715" customWidth="1"/>
    <col min="6670" max="6670" width="10.140625" style="715" customWidth="1"/>
    <col min="6671" max="6671" width="15.85546875" style="715" customWidth="1"/>
    <col min="6672" max="6672" width="3.85546875" style="715" customWidth="1"/>
    <col min="6673" max="6673" width="16.42578125" style="715" customWidth="1"/>
    <col min="6674" max="6674" width="11.28515625" style="715" customWidth="1"/>
    <col min="6675" max="6675" width="10.28515625" style="715" customWidth="1"/>
    <col min="6676" max="6676" width="10" style="715" customWidth="1"/>
    <col min="6677" max="6912" width="9.140625" style="715"/>
    <col min="6913" max="6913" width="4" style="715" customWidth="1"/>
    <col min="6914" max="6914" width="15.140625" style="715" customWidth="1"/>
    <col min="6915" max="6915" width="13.85546875" style="715" customWidth="1"/>
    <col min="6916" max="6916" width="10.140625" style="715" customWidth="1"/>
    <col min="6917" max="6917" width="9.140625" style="715"/>
    <col min="6918" max="6918" width="3.42578125" style="715" customWidth="1"/>
    <col min="6919" max="6919" width="19.5703125" style="715" customWidth="1"/>
    <col min="6920" max="6920" width="12.28515625" style="715" customWidth="1"/>
    <col min="6921" max="6921" width="10.42578125" style="715" customWidth="1"/>
    <col min="6922" max="6922" width="9.140625" style="715"/>
    <col min="6923" max="6923" width="3.5703125" style="715" customWidth="1"/>
    <col min="6924" max="6924" width="16.42578125" style="715" customWidth="1"/>
    <col min="6925" max="6925" width="11.7109375" style="715" customWidth="1"/>
    <col min="6926" max="6926" width="10.140625" style="715" customWidth="1"/>
    <col min="6927" max="6927" width="15.85546875" style="715" customWidth="1"/>
    <col min="6928" max="6928" width="3.85546875" style="715" customWidth="1"/>
    <col min="6929" max="6929" width="16.42578125" style="715" customWidth="1"/>
    <col min="6930" max="6930" width="11.28515625" style="715" customWidth="1"/>
    <col min="6931" max="6931" width="10.28515625" style="715" customWidth="1"/>
    <col min="6932" max="6932" width="10" style="715" customWidth="1"/>
    <col min="6933" max="7168" width="9.140625" style="715"/>
    <col min="7169" max="7169" width="4" style="715" customWidth="1"/>
    <col min="7170" max="7170" width="15.140625" style="715" customWidth="1"/>
    <col min="7171" max="7171" width="13.85546875" style="715" customWidth="1"/>
    <col min="7172" max="7172" width="10.140625" style="715" customWidth="1"/>
    <col min="7173" max="7173" width="9.140625" style="715"/>
    <col min="7174" max="7174" width="3.42578125" style="715" customWidth="1"/>
    <col min="7175" max="7175" width="19.5703125" style="715" customWidth="1"/>
    <col min="7176" max="7176" width="12.28515625" style="715" customWidth="1"/>
    <col min="7177" max="7177" width="10.42578125" style="715" customWidth="1"/>
    <col min="7178" max="7178" width="9.140625" style="715"/>
    <col min="7179" max="7179" width="3.5703125" style="715" customWidth="1"/>
    <col min="7180" max="7180" width="16.42578125" style="715" customWidth="1"/>
    <col min="7181" max="7181" width="11.7109375" style="715" customWidth="1"/>
    <col min="7182" max="7182" width="10.140625" style="715" customWidth="1"/>
    <col min="7183" max="7183" width="15.85546875" style="715" customWidth="1"/>
    <col min="7184" max="7184" width="3.85546875" style="715" customWidth="1"/>
    <col min="7185" max="7185" width="16.42578125" style="715" customWidth="1"/>
    <col min="7186" max="7186" width="11.28515625" style="715" customWidth="1"/>
    <col min="7187" max="7187" width="10.28515625" style="715" customWidth="1"/>
    <col min="7188" max="7188" width="10" style="715" customWidth="1"/>
    <col min="7189" max="7424" width="9.140625" style="715"/>
    <col min="7425" max="7425" width="4" style="715" customWidth="1"/>
    <col min="7426" max="7426" width="15.140625" style="715" customWidth="1"/>
    <col min="7427" max="7427" width="13.85546875" style="715" customWidth="1"/>
    <col min="7428" max="7428" width="10.140625" style="715" customWidth="1"/>
    <col min="7429" max="7429" width="9.140625" style="715"/>
    <col min="7430" max="7430" width="3.42578125" style="715" customWidth="1"/>
    <col min="7431" max="7431" width="19.5703125" style="715" customWidth="1"/>
    <col min="7432" max="7432" width="12.28515625" style="715" customWidth="1"/>
    <col min="7433" max="7433" width="10.42578125" style="715" customWidth="1"/>
    <col min="7434" max="7434" width="9.140625" style="715"/>
    <col min="7435" max="7435" width="3.5703125" style="715" customWidth="1"/>
    <col min="7436" max="7436" width="16.42578125" style="715" customWidth="1"/>
    <col min="7437" max="7437" width="11.7109375" style="715" customWidth="1"/>
    <col min="7438" max="7438" width="10.140625" style="715" customWidth="1"/>
    <col min="7439" max="7439" width="15.85546875" style="715" customWidth="1"/>
    <col min="7440" max="7440" width="3.85546875" style="715" customWidth="1"/>
    <col min="7441" max="7441" width="16.42578125" style="715" customWidth="1"/>
    <col min="7442" max="7442" width="11.28515625" style="715" customWidth="1"/>
    <col min="7443" max="7443" width="10.28515625" style="715" customWidth="1"/>
    <col min="7444" max="7444" width="10" style="715" customWidth="1"/>
    <col min="7445" max="7680" width="9.140625" style="715"/>
    <col min="7681" max="7681" width="4" style="715" customWidth="1"/>
    <col min="7682" max="7682" width="15.140625" style="715" customWidth="1"/>
    <col min="7683" max="7683" width="13.85546875" style="715" customWidth="1"/>
    <col min="7684" max="7684" width="10.140625" style="715" customWidth="1"/>
    <col min="7685" max="7685" width="9.140625" style="715"/>
    <col min="7686" max="7686" width="3.42578125" style="715" customWidth="1"/>
    <col min="7687" max="7687" width="19.5703125" style="715" customWidth="1"/>
    <col min="7688" max="7688" width="12.28515625" style="715" customWidth="1"/>
    <col min="7689" max="7689" width="10.42578125" style="715" customWidth="1"/>
    <col min="7690" max="7690" width="9.140625" style="715"/>
    <col min="7691" max="7691" width="3.5703125" style="715" customWidth="1"/>
    <col min="7692" max="7692" width="16.42578125" style="715" customWidth="1"/>
    <col min="7693" max="7693" width="11.7109375" style="715" customWidth="1"/>
    <col min="7694" max="7694" width="10.140625" style="715" customWidth="1"/>
    <col min="7695" max="7695" width="15.85546875" style="715" customWidth="1"/>
    <col min="7696" max="7696" width="3.85546875" style="715" customWidth="1"/>
    <col min="7697" max="7697" width="16.42578125" style="715" customWidth="1"/>
    <col min="7698" max="7698" width="11.28515625" style="715" customWidth="1"/>
    <col min="7699" max="7699" width="10.28515625" style="715" customWidth="1"/>
    <col min="7700" max="7700" width="10" style="715" customWidth="1"/>
    <col min="7701" max="7936" width="9.140625" style="715"/>
    <col min="7937" max="7937" width="4" style="715" customWidth="1"/>
    <col min="7938" max="7938" width="15.140625" style="715" customWidth="1"/>
    <col min="7939" max="7939" width="13.85546875" style="715" customWidth="1"/>
    <col min="7940" max="7940" width="10.140625" style="715" customWidth="1"/>
    <col min="7941" max="7941" width="9.140625" style="715"/>
    <col min="7942" max="7942" width="3.42578125" style="715" customWidth="1"/>
    <col min="7943" max="7943" width="19.5703125" style="715" customWidth="1"/>
    <col min="7944" max="7944" width="12.28515625" style="715" customWidth="1"/>
    <col min="7945" max="7945" width="10.42578125" style="715" customWidth="1"/>
    <col min="7946" max="7946" width="9.140625" style="715"/>
    <col min="7947" max="7947" width="3.5703125" style="715" customWidth="1"/>
    <col min="7948" max="7948" width="16.42578125" style="715" customWidth="1"/>
    <col min="7949" max="7949" width="11.7109375" style="715" customWidth="1"/>
    <col min="7950" max="7950" width="10.140625" style="715" customWidth="1"/>
    <col min="7951" max="7951" width="15.85546875" style="715" customWidth="1"/>
    <col min="7952" max="7952" width="3.85546875" style="715" customWidth="1"/>
    <col min="7953" max="7953" width="16.42578125" style="715" customWidth="1"/>
    <col min="7954" max="7954" width="11.28515625" style="715" customWidth="1"/>
    <col min="7955" max="7955" width="10.28515625" style="715" customWidth="1"/>
    <col min="7956" max="7956" width="10" style="715" customWidth="1"/>
    <col min="7957" max="8192" width="9.140625" style="715"/>
    <col min="8193" max="8193" width="4" style="715" customWidth="1"/>
    <col min="8194" max="8194" width="15.140625" style="715" customWidth="1"/>
    <col min="8195" max="8195" width="13.85546875" style="715" customWidth="1"/>
    <col min="8196" max="8196" width="10.140625" style="715" customWidth="1"/>
    <col min="8197" max="8197" width="9.140625" style="715"/>
    <col min="8198" max="8198" width="3.42578125" style="715" customWidth="1"/>
    <col min="8199" max="8199" width="19.5703125" style="715" customWidth="1"/>
    <col min="8200" max="8200" width="12.28515625" style="715" customWidth="1"/>
    <col min="8201" max="8201" width="10.42578125" style="715" customWidth="1"/>
    <col min="8202" max="8202" width="9.140625" style="715"/>
    <col min="8203" max="8203" width="3.5703125" style="715" customWidth="1"/>
    <col min="8204" max="8204" width="16.42578125" style="715" customWidth="1"/>
    <col min="8205" max="8205" width="11.7109375" style="715" customWidth="1"/>
    <col min="8206" max="8206" width="10.140625" style="715" customWidth="1"/>
    <col min="8207" max="8207" width="15.85546875" style="715" customWidth="1"/>
    <col min="8208" max="8208" width="3.85546875" style="715" customWidth="1"/>
    <col min="8209" max="8209" width="16.42578125" style="715" customWidth="1"/>
    <col min="8210" max="8210" width="11.28515625" style="715" customWidth="1"/>
    <col min="8211" max="8211" width="10.28515625" style="715" customWidth="1"/>
    <col min="8212" max="8212" width="10" style="715" customWidth="1"/>
    <col min="8213" max="8448" width="9.140625" style="715"/>
    <col min="8449" max="8449" width="4" style="715" customWidth="1"/>
    <col min="8450" max="8450" width="15.140625" style="715" customWidth="1"/>
    <col min="8451" max="8451" width="13.85546875" style="715" customWidth="1"/>
    <col min="8452" max="8452" width="10.140625" style="715" customWidth="1"/>
    <col min="8453" max="8453" width="9.140625" style="715"/>
    <col min="8454" max="8454" width="3.42578125" style="715" customWidth="1"/>
    <col min="8455" max="8455" width="19.5703125" style="715" customWidth="1"/>
    <col min="8456" max="8456" width="12.28515625" style="715" customWidth="1"/>
    <col min="8457" max="8457" width="10.42578125" style="715" customWidth="1"/>
    <col min="8458" max="8458" width="9.140625" style="715"/>
    <col min="8459" max="8459" width="3.5703125" style="715" customWidth="1"/>
    <col min="8460" max="8460" width="16.42578125" style="715" customWidth="1"/>
    <col min="8461" max="8461" width="11.7109375" style="715" customWidth="1"/>
    <col min="8462" max="8462" width="10.140625" style="715" customWidth="1"/>
    <col min="8463" max="8463" width="15.85546875" style="715" customWidth="1"/>
    <col min="8464" max="8464" width="3.85546875" style="715" customWidth="1"/>
    <col min="8465" max="8465" width="16.42578125" style="715" customWidth="1"/>
    <col min="8466" max="8466" width="11.28515625" style="715" customWidth="1"/>
    <col min="8467" max="8467" width="10.28515625" style="715" customWidth="1"/>
    <col min="8468" max="8468" width="10" style="715" customWidth="1"/>
    <col min="8469" max="8704" width="9.140625" style="715"/>
    <col min="8705" max="8705" width="4" style="715" customWidth="1"/>
    <col min="8706" max="8706" width="15.140625" style="715" customWidth="1"/>
    <col min="8707" max="8707" width="13.85546875" style="715" customWidth="1"/>
    <col min="8708" max="8708" width="10.140625" style="715" customWidth="1"/>
    <col min="8709" max="8709" width="9.140625" style="715"/>
    <col min="8710" max="8710" width="3.42578125" style="715" customWidth="1"/>
    <col min="8711" max="8711" width="19.5703125" style="715" customWidth="1"/>
    <col min="8712" max="8712" width="12.28515625" style="715" customWidth="1"/>
    <col min="8713" max="8713" width="10.42578125" style="715" customWidth="1"/>
    <col min="8714" max="8714" width="9.140625" style="715"/>
    <col min="8715" max="8715" width="3.5703125" style="715" customWidth="1"/>
    <col min="8716" max="8716" width="16.42578125" style="715" customWidth="1"/>
    <col min="8717" max="8717" width="11.7109375" style="715" customWidth="1"/>
    <col min="8718" max="8718" width="10.140625" style="715" customWidth="1"/>
    <col min="8719" max="8719" width="15.85546875" style="715" customWidth="1"/>
    <col min="8720" max="8720" width="3.85546875" style="715" customWidth="1"/>
    <col min="8721" max="8721" width="16.42578125" style="715" customWidth="1"/>
    <col min="8722" max="8722" width="11.28515625" style="715" customWidth="1"/>
    <col min="8723" max="8723" width="10.28515625" style="715" customWidth="1"/>
    <col min="8724" max="8724" width="10" style="715" customWidth="1"/>
    <col min="8725" max="8960" width="9.140625" style="715"/>
    <col min="8961" max="8961" width="4" style="715" customWidth="1"/>
    <col min="8962" max="8962" width="15.140625" style="715" customWidth="1"/>
    <col min="8963" max="8963" width="13.85546875" style="715" customWidth="1"/>
    <col min="8964" max="8964" width="10.140625" style="715" customWidth="1"/>
    <col min="8965" max="8965" width="9.140625" style="715"/>
    <col min="8966" max="8966" width="3.42578125" style="715" customWidth="1"/>
    <col min="8967" max="8967" width="19.5703125" style="715" customWidth="1"/>
    <col min="8968" max="8968" width="12.28515625" style="715" customWidth="1"/>
    <col min="8969" max="8969" width="10.42578125" style="715" customWidth="1"/>
    <col min="8970" max="8970" width="9.140625" style="715"/>
    <col min="8971" max="8971" width="3.5703125" style="715" customWidth="1"/>
    <col min="8972" max="8972" width="16.42578125" style="715" customWidth="1"/>
    <col min="8973" max="8973" width="11.7109375" style="715" customWidth="1"/>
    <col min="8974" max="8974" width="10.140625" style="715" customWidth="1"/>
    <col min="8975" max="8975" width="15.85546875" style="715" customWidth="1"/>
    <col min="8976" max="8976" width="3.85546875" style="715" customWidth="1"/>
    <col min="8977" max="8977" width="16.42578125" style="715" customWidth="1"/>
    <col min="8978" max="8978" width="11.28515625" style="715" customWidth="1"/>
    <col min="8979" max="8979" width="10.28515625" style="715" customWidth="1"/>
    <col min="8980" max="8980" width="10" style="715" customWidth="1"/>
    <col min="8981" max="9216" width="9.140625" style="715"/>
    <col min="9217" max="9217" width="4" style="715" customWidth="1"/>
    <col min="9218" max="9218" width="15.140625" style="715" customWidth="1"/>
    <col min="9219" max="9219" width="13.85546875" style="715" customWidth="1"/>
    <col min="9220" max="9220" width="10.140625" style="715" customWidth="1"/>
    <col min="9221" max="9221" width="9.140625" style="715"/>
    <col min="9222" max="9222" width="3.42578125" style="715" customWidth="1"/>
    <col min="9223" max="9223" width="19.5703125" style="715" customWidth="1"/>
    <col min="9224" max="9224" width="12.28515625" style="715" customWidth="1"/>
    <col min="9225" max="9225" width="10.42578125" style="715" customWidth="1"/>
    <col min="9226" max="9226" width="9.140625" style="715"/>
    <col min="9227" max="9227" width="3.5703125" style="715" customWidth="1"/>
    <col min="9228" max="9228" width="16.42578125" style="715" customWidth="1"/>
    <col min="9229" max="9229" width="11.7109375" style="715" customWidth="1"/>
    <col min="9230" max="9230" width="10.140625" style="715" customWidth="1"/>
    <col min="9231" max="9231" width="15.85546875" style="715" customWidth="1"/>
    <col min="9232" max="9232" width="3.85546875" style="715" customWidth="1"/>
    <col min="9233" max="9233" width="16.42578125" style="715" customWidth="1"/>
    <col min="9234" max="9234" width="11.28515625" style="715" customWidth="1"/>
    <col min="9235" max="9235" width="10.28515625" style="715" customWidth="1"/>
    <col min="9236" max="9236" width="10" style="715" customWidth="1"/>
    <col min="9237" max="9472" width="9.140625" style="715"/>
    <col min="9473" max="9473" width="4" style="715" customWidth="1"/>
    <col min="9474" max="9474" width="15.140625" style="715" customWidth="1"/>
    <col min="9475" max="9475" width="13.85546875" style="715" customWidth="1"/>
    <col min="9476" max="9476" width="10.140625" style="715" customWidth="1"/>
    <col min="9477" max="9477" width="9.140625" style="715"/>
    <col min="9478" max="9478" width="3.42578125" style="715" customWidth="1"/>
    <col min="9479" max="9479" width="19.5703125" style="715" customWidth="1"/>
    <col min="9480" max="9480" width="12.28515625" style="715" customWidth="1"/>
    <col min="9481" max="9481" width="10.42578125" style="715" customWidth="1"/>
    <col min="9482" max="9482" width="9.140625" style="715"/>
    <col min="9483" max="9483" width="3.5703125" style="715" customWidth="1"/>
    <col min="9484" max="9484" width="16.42578125" style="715" customWidth="1"/>
    <col min="9485" max="9485" width="11.7109375" style="715" customWidth="1"/>
    <col min="9486" max="9486" width="10.140625" style="715" customWidth="1"/>
    <col min="9487" max="9487" width="15.85546875" style="715" customWidth="1"/>
    <col min="9488" max="9488" width="3.85546875" style="715" customWidth="1"/>
    <col min="9489" max="9489" width="16.42578125" style="715" customWidth="1"/>
    <col min="9490" max="9490" width="11.28515625" style="715" customWidth="1"/>
    <col min="9491" max="9491" width="10.28515625" style="715" customWidth="1"/>
    <col min="9492" max="9492" width="10" style="715" customWidth="1"/>
    <col min="9493" max="9728" width="9.140625" style="715"/>
    <col min="9729" max="9729" width="4" style="715" customWidth="1"/>
    <col min="9730" max="9730" width="15.140625" style="715" customWidth="1"/>
    <col min="9731" max="9731" width="13.85546875" style="715" customWidth="1"/>
    <col min="9732" max="9732" width="10.140625" style="715" customWidth="1"/>
    <col min="9733" max="9733" width="9.140625" style="715"/>
    <col min="9734" max="9734" width="3.42578125" style="715" customWidth="1"/>
    <col min="9735" max="9735" width="19.5703125" style="715" customWidth="1"/>
    <col min="9736" max="9736" width="12.28515625" style="715" customWidth="1"/>
    <col min="9737" max="9737" width="10.42578125" style="715" customWidth="1"/>
    <col min="9738" max="9738" width="9.140625" style="715"/>
    <col min="9739" max="9739" width="3.5703125" style="715" customWidth="1"/>
    <col min="9740" max="9740" width="16.42578125" style="715" customWidth="1"/>
    <col min="9741" max="9741" width="11.7109375" style="715" customWidth="1"/>
    <col min="9742" max="9742" width="10.140625" style="715" customWidth="1"/>
    <col min="9743" max="9743" width="15.85546875" style="715" customWidth="1"/>
    <col min="9744" max="9744" width="3.85546875" style="715" customWidth="1"/>
    <col min="9745" max="9745" width="16.42578125" style="715" customWidth="1"/>
    <col min="9746" max="9746" width="11.28515625" style="715" customWidth="1"/>
    <col min="9747" max="9747" width="10.28515625" style="715" customWidth="1"/>
    <col min="9748" max="9748" width="10" style="715" customWidth="1"/>
    <col min="9749" max="9984" width="9.140625" style="715"/>
    <col min="9985" max="9985" width="4" style="715" customWidth="1"/>
    <col min="9986" max="9986" width="15.140625" style="715" customWidth="1"/>
    <col min="9987" max="9987" width="13.85546875" style="715" customWidth="1"/>
    <col min="9988" max="9988" width="10.140625" style="715" customWidth="1"/>
    <col min="9989" max="9989" width="9.140625" style="715"/>
    <col min="9990" max="9990" width="3.42578125" style="715" customWidth="1"/>
    <col min="9991" max="9991" width="19.5703125" style="715" customWidth="1"/>
    <col min="9992" max="9992" width="12.28515625" style="715" customWidth="1"/>
    <col min="9993" max="9993" width="10.42578125" style="715" customWidth="1"/>
    <col min="9994" max="9994" width="9.140625" style="715"/>
    <col min="9995" max="9995" width="3.5703125" style="715" customWidth="1"/>
    <col min="9996" max="9996" width="16.42578125" style="715" customWidth="1"/>
    <col min="9997" max="9997" width="11.7109375" style="715" customWidth="1"/>
    <col min="9998" max="9998" width="10.140625" style="715" customWidth="1"/>
    <col min="9999" max="9999" width="15.85546875" style="715" customWidth="1"/>
    <col min="10000" max="10000" width="3.85546875" style="715" customWidth="1"/>
    <col min="10001" max="10001" width="16.42578125" style="715" customWidth="1"/>
    <col min="10002" max="10002" width="11.28515625" style="715" customWidth="1"/>
    <col min="10003" max="10003" width="10.28515625" style="715" customWidth="1"/>
    <col min="10004" max="10004" width="10" style="715" customWidth="1"/>
    <col min="10005" max="10240" width="9.140625" style="715"/>
    <col min="10241" max="10241" width="4" style="715" customWidth="1"/>
    <col min="10242" max="10242" width="15.140625" style="715" customWidth="1"/>
    <col min="10243" max="10243" width="13.85546875" style="715" customWidth="1"/>
    <col min="10244" max="10244" width="10.140625" style="715" customWidth="1"/>
    <col min="10245" max="10245" width="9.140625" style="715"/>
    <col min="10246" max="10246" width="3.42578125" style="715" customWidth="1"/>
    <col min="10247" max="10247" width="19.5703125" style="715" customWidth="1"/>
    <col min="10248" max="10248" width="12.28515625" style="715" customWidth="1"/>
    <col min="10249" max="10249" width="10.42578125" style="715" customWidth="1"/>
    <col min="10250" max="10250" width="9.140625" style="715"/>
    <col min="10251" max="10251" width="3.5703125" style="715" customWidth="1"/>
    <col min="10252" max="10252" width="16.42578125" style="715" customWidth="1"/>
    <col min="10253" max="10253" width="11.7109375" style="715" customWidth="1"/>
    <col min="10254" max="10254" width="10.140625" style="715" customWidth="1"/>
    <col min="10255" max="10255" width="15.85546875" style="715" customWidth="1"/>
    <col min="10256" max="10256" width="3.85546875" style="715" customWidth="1"/>
    <col min="10257" max="10257" width="16.42578125" style="715" customWidth="1"/>
    <col min="10258" max="10258" width="11.28515625" style="715" customWidth="1"/>
    <col min="10259" max="10259" width="10.28515625" style="715" customWidth="1"/>
    <col min="10260" max="10260" width="10" style="715" customWidth="1"/>
    <col min="10261" max="10496" width="9.140625" style="715"/>
    <col min="10497" max="10497" width="4" style="715" customWidth="1"/>
    <col min="10498" max="10498" width="15.140625" style="715" customWidth="1"/>
    <col min="10499" max="10499" width="13.85546875" style="715" customWidth="1"/>
    <col min="10500" max="10500" width="10.140625" style="715" customWidth="1"/>
    <col min="10501" max="10501" width="9.140625" style="715"/>
    <col min="10502" max="10502" width="3.42578125" style="715" customWidth="1"/>
    <col min="10503" max="10503" width="19.5703125" style="715" customWidth="1"/>
    <col min="10504" max="10504" width="12.28515625" style="715" customWidth="1"/>
    <col min="10505" max="10505" width="10.42578125" style="715" customWidth="1"/>
    <col min="10506" max="10506" width="9.140625" style="715"/>
    <col min="10507" max="10507" width="3.5703125" style="715" customWidth="1"/>
    <col min="10508" max="10508" width="16.42578125" style="715" customWidth="1"/>
    <col min="10509" max="10509" width="11.7109375" style="715" customWidth="1"/>
    <col min="10510" max="10510" width="10.140625" style="715" customWidth="1"/>
    <col min="10511" max="10511" width="15.85546875" style="715" customWidth="1"/>
    <col min="10512" max="10512" width="3.85546875" style="715" customWidth="1"/>
    <col min="10513" max="10513" width="16.42578125" style="715" customWidth="1"/>
    <col min="10514" max="10514" width="11.28515625" style="715" customWidth="1"/>
    <col min="10515" max="10515" width="10.28515625" style="715" customWidth="1"/>
    <col min="10516" max="10516" width="10" style="715" customWidth="1"/>
    <col min="10517" max="10752" width="9.140625" style="715"/>
    <col min="10753" max="10753" width="4" style="715" customWidth="1"/>
    <col min="10754" max="10754" width="15.140625" style="715" customWidth="1"/>
    <col min="10755" max="10755" width="13.85546875" style="715" customWidth="1"/>
    <col min="10756" max="10756" width="10.140625" style="715" customWidth="1"/>
    <col min="10757" max="10757" width="9.140625" style="715"/>
    <col min="10758" max="10758" width="3.42578125" style="715" customWidth="1"/>
    <col min="10759" max="10759" width="19.5703125" style="715" customWidth="1"/>
    <col min="10760" max="10760" width="12.28515625" style="715" customWidth="1"/>
    <col min="10761" max="10761" width="10.42578125" style="715" customWidth="1"/>
    <col min="10762" max="10762" width="9.140625" style="715"/>
    <col min="10763" max="10763" width="3.5703125" style="715" customWidth="1"/>
    <col min="10764" max="10764" width="16.42578125" style="715" customWidth="1"/>
    <col min="10765" max="10765" width="11.7109375" style="715" customWidth="1"/>
    <col min="10766" max="10766" width="10.140625" style="715" customWidth="1"/>
    <col min="10767" max="10767" width="15.85546875" style="715" customWidth="1"/>
    <col min="10768" max="10768" width="3.85546875" style="715" customWidth="1"/>
    <col min="10769" max="10769" width="16.42578125" style="715" customWidth="1"/>
    <col min="10770" max="10770" width="11.28515625" style="715" customWidth="1"/>
    <col min="10771" max="10771" width="10.28515625" style="715" customWidth="1"/>
    <col min="10772" max="10772" width="10" style="715" customWidth="1"/>
    <col min="10773" max="11008" width="9.140625" style="715"/>
    <col min="11009" max="11009" width="4" style="715" customWidth="1"/>
    <col min="11010" max="11010" width="15.140625" style="715" customWidth="1"/>
    <col min="11011" max="11011" width="13.85546875" style="715" customWidth="1"/>
    <col min="11012" max="11012" width="10.140625" style="715" customWidth="1"/>
    <col min="11013" max="11013" width="9.140625" style="715"/>
    <col min="11014" max="11014" width="3.42578125" style="715" customWidth="1"/>
    <col min="11015" max="11015" width="19.5703125" style="715" customWidth="1"/>
    <col min="11016" max="11016" width="12.28515625" style="715" customWidth="1"/>
    <col min="11017" max="11017" width="10.42578125" style="715" customWidth="1"/>
    <col min="11018" max="11018" width="9.140625" style="715"/>
    <col min="11019" max="11019" width="3.5703125" style="715" customWidth="1"/>
    <col min="11020" max="11020" width="16.42578125" style="715" customWidth="1"/>
    <col min="11021" max="11021" width="11.7109375" style="715" customWidth="1"/>
    <col min="11022" max="11022" width="10.140625" style="715" customWidth="1"/>
    <col min="11023" max="11023" width="15.85546875" style="715" customWidth="1"/>
    <col min="11024" max="11024" width="3.85546875" style="715" customWidth="1"/>
    <col min="11025" max="11025" width="16.42578125" style="715" customWidth="1"/>
    <col min="11026" max="11026" width="11.28515625" style="715" customWidth="1"/>
    <col min="11027" max="11027" width="10.28515625" style="715" customWidth="1"/>
    <col min="11028" max="11028" width="10" style="715" customWidth="1"/>
    <col min="11029" max="11264" width="9.140625" style="715"/>
    <col min="11265" max="11265" width="4" style="715" customWidth="1"/>
    <col min="11266" max="11266" width="15.140625" style="715" customWidth="1"/>
    <col min="11267" max="11267" width="13.85546875" style="715" customWidth="1"/>
    <col min="11268" max="11268" width="10.140625" style="715" customWidth="1"/>
    <col min="11269" max="11269" width="9.140625" style="715"/>
    <col min="11270" max="11270" width="3.42578125" style="715" customWidth="1"/>
    <col min="11271" max="11271" width="19.5703125" style="715" customWidth="1"/>
    <col min="11272" max="11272" width="12.28515625" style="715" customWidth="1"/>
    <col min="11273" max="11273" width="10.42578125" style="715" customWidth="1"/>
    <col min="11274" max="11274" width="9.140625" style="715"/>
    <col min="11275" max="11275" width="3.5703125" style="715" customWidth="1"/>
    <col min="11276" max="11276" width="16.42578125" style="715" customWidth="1"/>
    <col min="11277" max="11277" width="11.7109375" style="715" customWidth="1"/>
    <col min="11278" max="11278" width="10.140625" style="715" customWidth="1"/>
    <col min="11279" max="11279" width="15.85546875" style="715" customWidth="1"/>
    <col min="11280" max="11280" width="3.85546875" style="715" customWidth="1"/>
    <col min="11281" max="11281" width="16.42578125" style="715" customWidth="1"/>
    <col min="11282" max="11282" width="11.28515625" style="715" customWidth="1"/>
    <col min="11283" max="11283" width="10.28515625" style="715" customWidth="1"/>
    <col min="11284" max="11284" width="10" style="715" customWidth="1"/>
    <col min="11285" max="11520" width="9.140625" style="715"/>
    <col min="11521" max="11521" width="4" style="715" customWidth="1"/>
    <col min="11522" max="11522" width="15.140625" style="715" customWidth="1"/>
    <col min="11523" max="11523" width="13.85546875" style="715" customWidth="1"/>
    <col min="11524" max="11524" width="10.140625" style="715" customWidth="1"/>
    <col min="11525" max="11525" width="9.140625" style="715"/>
    <col min="11526" max="11526" width="3.42578125" style="715" customWidth="1"/>
    <col min="11527" max="11527" width="19.5703125" style="715" customWidth="1"/>
    <col min="11528" max="11528" width="12.28515625" style="715" customWidth="1"/>
    <col min="11529" max="11529" width="10.42578125" style="715" customWidth="1"/>
    <col min="11530" max="11530" width="9.140625" style="715"/>
    <col min="11531" max="11531" width="3.5703125" style="715" customWidth="1"/>
    <col min="11532" max="11532" width="16.42578125" style="715" customWidth="1"/>
    <col min="11533" max="11533" width="11.7109375" style="715" customWidth="1"/>
    <col min="11534" max="11534" width="10.140625" style="715" customWidth="1"/>
    <col min="11535" max="11535" width="15.85546875" style="715" customWidth="1"/>
    <col min="11536" max="11536" width="3.85546875" style="715" customWidth="1"/>
    <col min="11537" max="11537" width="16.42578125" style="715" customWidth="1"/>
    <col min="11538" max="11538" width="11.28515625" style="715" customWidth="1"/>
    <col min="11539" max="11539" width="10.28515625" style="715" customWidth="1"/>
    <col min="11540" max="11540" width="10" style="715" customWidth="1"/>
    <col min="11541" max="11776" width="9.140625" style="715"/>
    <col min="11777" max="11777" width="4" style="715" customWidth="1"/>
    <col min="11778" max="11778" width="15.140625" style="715" customWidth="1"/>
    <col min="11779" max="11779" width="13.85546875" style="715" customWidth="1"/>
    <col min="11780" max="11780" width="10.140625" style="715" customWidth="1"/>
    <col min="11781" max="11781" width="9.140625" style="715"/>
    <col min="11782" max="11782" width="3.42578125" style="715" customWidth="1"/>
    <col min="11783" max="11783" width="19.5703125" style="715" customWidth="1"/>
    <col min="11784" max="11784" width="12.28515625" style="715" customWidth="1"/>
    <col min="11785" max="11785" width="10.42578125" style="715" customWidth="1"/>
    <col min="11786" max="11786" width="9.140625" style="715"/>
    <col min="11787" max="11787" width="3.5703125" style="715" customWidth="1"/>
    <col min="11788" max="11788" width="16.42578125" style="715" customWidth="1"/>
    <col min="11789" max="11789" width="11.7109375" style="715" customWidth="1"/>
    <col min="11790" max="11790" width="10.140625" style="715" customWidth="1"/>
    <col min="11791" max="11791" width="15.85546875" style="715" customWidth="1"/>
    <col min="11792" max="11792" width="3.85546875" style="715" customWidth="1"/>
    <col min="11793" max="11793" width="16.42578125" style="715" customWidth="1"/>
    <col min="11794" max="11794" width="11.28515625" style="715" customWidth="1"/>
    <col min="11795" max="11795" width="10.28515625" style="715" customWidth="1"/>
    <col min="11796" max="11796" width="10" style="715" customWidth="1"/>
    <col min="11797" max="12032" width="9.140625" style="715"/>
    <col min="12033" max="12033" width="4" style="715" customWidth="1"/>
    <col min="12034" max="12034" width="15.140625" style="715" customWidth="1"/>
    <col min="12035" max="12035" width="13.85546875" style="715" customWidth="1"/>
    <col min="12036" max="12036" width="10.140625" style="715" customWidth="1"/>
    <col min="12037" max="12037" width="9.140625" style="715"/>
    <col min="12038" max="12038" width="3.42578125" style="715" customWidth="1"/>
    <col min="12039" max="12039" width="19.5703125" style="715" customWidth="1"/>
    <col min="12040" max="12040" width="12.28515625" style="715" customWidth="1"/>
    <col min="12041" max="12041" width="10.42578125" style="715" customWidth="1"/>
    <col min="12042" max="12042" width="9.140625" style="715"/>
    <col min="12043" max="12043" width="3.5703125" style="715" customWidth="1"/>
    <col min="12044" max="12044" width="16.42578125" style="715" customWidth="1"/>
    <col min="12045" max="12045" width="11.7109375" style="715" customWidth="1"/>
    <col min="12046" max="12046" width="10.140625" style="715" customWidth="1"/>
    <col min="12047" max="12047" width="15.85546875" style="715" customWidth="1"/>
    <col min="12048" max="12048" width="3.85546875" style="715" customWidth="1"/>
    <col min="12049" max="12049" width="16.42578125" style="715" customWidth="1"/>
    <col min="12050" max="12050" width="11.28515625" style="715" customWidth="1"/>
    <col min="12051" max="12051" width="10.28515625" style="715" customWidth="1"/>
    <col min="12052" max="12052" width="10" style="715" customWidth="1"/>
    <col min="12053" max="12288" width="9.140625" style="715"/>
    <col min="12289" max="12289" width="4" style="715" customWidth="1"/>
    <col min="12290" max="12290" width="15.140625" style="715" customWidth="1"/>
    <col min="12291" max="12291" width="13.85546875" style="715" customWidth="1"/>
    <col min="12292" max="12292" width="10.140625" style="715" customWidth="1"/>
    <col min="12293" max="12293" width="9.140625" style="715"/>
    <col min="12294" max="12294" width="3.42578125" style="715" customWidth="1"/>
    <col min="12295" max="12295" width="19.5703125" style="715" customWidth="1"/>
    <col min="12296" max="12296" width="12.28515625" style="715" customWidth="1"/>
    <col min="12297" max="12297" width="10.42578125" style="715" customWidth="1"/>
    <col min="12298" max="12298" width="9.140625" style="715"/>
    <col min="12299" max="12299" width="3.5703125" style="715" customWidth="1"/>
    <col min="12300" max="12300" width="16.42578125" style="715" customWidth="1"/>
    <col min="12301" max="12301" width="11.7109375" style="715" customWidth="1"/>
    <col min="12302" max="12302" width="10.140625" style="715" customWidth="1"/>
    <col min="12303" max="12303" width="15.85546875" style="715" customWidth="1"/>
    <col min="12304" max="12304" width="3.85546875" style="715" customWidth="1"/>
    <col min="12305" max="12305" width="16.42578125" style="715" customWidth="1"/>
    <col min="12306" max="12306" width="11.28515625" style="715" customWidth="1"/>
    <col min="12307" max="12307" width="10.28515625" style="715" customWidth="1"/>
    <col min="12308" max="12308" width="10" style="715" customWidth="1"/>
    <col min="12309" max="12544" width="9.140625" style="715"/>
    <col min="12545" max="12545" width="4" style="715" customWidth="1"/>
    <col min="12546" max="12546" width="15.140625" style="715" customWidth="1"/>
    <col min="12547" max="12547" width="13.85546875" style="715" customWidth="1"/>
    <col min="12548" max="12548" width="10.140625" style="715" customWidth="1"/>
    <col min="12549" max="12549" width="9.140625" style="715"/>
    <col min="12550" max="12550" width="3.42578125" style="715" customWidth="1"/>
    <col min="12551" max="12551" width="19.5703125" style="715" customWidth="1"/>
    <col min="12552" max="12552" width="12.28515625" style="715" customWidth="1"/>
    <col min="12553" max="12553" width="10.42578125" style="715" customWidth="1"/>
    <col min="12554" max="12554" width="9.140625" style="715"/>
    <col min="12555" max="12555" width="3.5703125" style="715" customWidth="1"/>
    <col min="12556" max="12556" width="16.42578125" style="715" customWidth="1"/>
    <col min="12557" max="12557" width="11.7109375" style="715" customWidth="1"/>
    <col min="12558" max="12558" width="10.140625" style="715" customWidth="1"/>
    <col min="12559" max="12559" width="15.85546875" style="715" customWidth="1"/>
    <col min="12560" max="12560" width="3.85546875" style="715" customWidth="1"/>
    <col min="12561" max="12561" width="16.42578125" style="715" customWidth="1"/>
    <col min="12562" max="12562" width="11.28515625" style="715" customWidth="1"/>
    <col min="12563" max="12563" width="10.28515625" style="715" customWidth="1"/>
    <col min="12564" max="12564" width="10" style="715" customWidth="1"/>
    <col min="12565" max="12800" width="9.140625" style="715"/>
    <col min="12801" max="12801" width="4" style="715" customWidth="1"/>
    <col min="12802" max="12802" width="15.140625" style="715" customWidth="1"/>
    <col min="12803" max="12803" width="13.85546875" style="715" customWidth="1"/>
    <col min="12804" max="12804" width="10.140625" style="715" customWidth="1"/>
    <col min="12805" max="12805" width="9.140625" style="715"/>
    <col min="12806" max="12806" width="3.42578125" style="715" customWidth="1"/>
    <col min="12807" max="12807" width="19.5703125" style="715" customWidth="1"/>
    <col min="12808" max="12808" width="12.28515625" style="715" customWidth="1"/>
    <col min="12809" max="12809" width="10.42578125" style="715" customWidth="1"/>
    <col min="12810" max="12810" width="9.140625" style="715"/>
    <col min="12811" max="12811" width="3.5703125" style="715" customWidth="1"/>
    <col min="12812" max="12812" width="16.42578125" style="715" customWidth="1"/>
    <col min="12813" max="12813" width="11.7109375" style="715" customWidth="1"/>
    <col min="12814" max="12814" width="10.140625" style="715" customWidth="1"/>
    <col min="12815" max="12815" width="15.85546875" style="715" customWidth="1"/>
    <col min="12816" max="12816" width="3.85546875" style="715" customWidth="1"/>
    <col min="12817" max="12817" width="16.42578125" style="715" customWidth="1"/>
    <col min="12818" max="12818" width="11.28515625" style="715" customWidth="1"/>
    <col min="12819" max="12819" width="10.28515625" style="715" customWidth="1"/>
    <col min="12820" max="12820" width="10" style="715" customWidth="1"/>
    <col min="12821" max="13056" width="9.140625" style="715"/>
    <col min="13057" max="13057" width="4" style="715" customWidth="1"/>
    <col min="13058" max="13058" width="15.140625" style="715" customWidth="1"/>
    <col min="13059" max="13059" width="13.85546875" style="715" customWidth="1"/>
    <col min="13060" max="13060" width="10.140625" style="715" customWidth="1"/>
    <col min="13061" max="13061" width="9.140625" style="715"/>
    <col min="13062" max="13062" width="3.42578125" style="715" customWidth="1"/>
    <col min="13063" max="13063" width="19.5703125" style="715" customWidth="1"/>
    <col min="13064" max="13064" width="12.28515625" style="715" customWidth="1"/>
    <col min="13065" max="13065" width="10.42578125" style="715" customWidth="1"/>
    <col min="13066" max="13066" width="9.140625" style="715"/>
    <col min="13067" max="13067" width="3.5703125" style="715" customWidth="1"/>
    <col min="13068" max="13068" width="16.42578125" style="715" customWidth="1"/>
    <col min="13069" max="13069" width="11.7109375" style="715" customWidth="1"/>
    <col min="13070" max="13070" width="10.140625" style="715" customWidth="1"/>
    <col min="13071" max="13071" width="15.85546875" style="715" customWidth="1"/>
    <col min="13072" max="13072" width="3.85546875" style="715" customWidth="1"/>
    <col min="13073" max="13073" width="16.42578125" style="715" customWidth="1"/>
    <col min="13074" max="13074" width="11.28515625" style="715" customWidth="1"/>
    <col min="13075" max="13075" width="10.28515625" style="715" customWidth="1"/>
    <col min="13076" max="13076" width="10" style="715" customWidth="1"/>
    <col min="13077" max="13312" width="9.140625" style="715"/>
    <col min="13313" max="13313" width="4" style="715" customWidth="1"/>
    <col min="13314" max="13314" width="15.140625" style="715" customWidth="1"/>
    <col min="13315" max="13315" width="13.85546875" style="715" customWidth="1"/>
    <col min="13316" max="13316" width="10.140625" style="715" customWidth="1"/>
    <col min="13317" max="13317" width="9.140625" style="715"/>
    <col min="13318" max="13318" width="3.42578125" style="715" customWidth="1"/>
    <col min="13319" max="13319" width="19.5703125" style="715" customWidth="1"/>
    <col min="13320" max="13320" width="12.28515625" style="715" customWidth="1"/>
    <col min="13321" max="13321" width="10.42578125" style="715" customWidth="1"/>
    <col min="13322" max="13322" width="9.140625" style="715"/>
    <col min="13323" max="13323" width="3.5703125" style="715" customWidth="1"/>
    <col min="13324" max="13324" width="16.42578125" style="715" customWidth="1"/>
    <col min="13325" max="13325" width="11.7109375" style="715" customWidth="1"/>
    <col min="13326" max="13326" width="10.140625" style="715" customWidth="1"/>
    <col min="13327" max="13327" width="15.85546875" style="715" customWidth="1"/>
    <col min="13328" max="13328" width="3.85546875" style="715" customWidth="1"/>
    <col min="13329" max="13329" width="16.42578125" style="715" customWidth="1"/>
    <col min="13330" max="13330" width="11.28515625" style="715" customWidth="1"/>
    <col min="13331" max="13331" width="10.28515625" style="715" customWidth="1"/>
    <col min="13332" max="13332" width="10" style="715" customWidth="1"/>
    <col min="13333" max="13568" width="9.140625" style="715"/>
    <col min="13569" max="13569" width="4" style="715" customWidth="1"/>
    <col min="13570" max="13570" width="15.140625" style="715" customWidth="1"/>
    <col min="13571" max="13571" width="13.85546875" style="715" customWidth="1"/>
    <col min="13572" max="13572" width="10.140625" style="715" customWidth="1"/>
    <col min="13573" max="13573" width="9.140625" style="715"/>
    <col min="13574" max="13574" width="3.42578125" style="715" customWidth="1"/>
    <col min="13575" max="13575" width="19.5703125" style="715" customWidth="1"/>
    <col min="13576" max="13576" width="12.28515625" style="715" customWidth="1"/>
    <col min="13577" max="13577" width="10.42578125" style="715" customWidth="1"/>
    <col min="13578" max="13578" width="9.140625" style="715"/>
    <col min="13579" max="13579" width="3.5703125" style="715" customWidth="1"/>
    <col min="13580" max="13580" width="16.42578125" style="715" customWidth="1"/>
    <col min="13581" max="13581" width="11.7109375" style="715" customWidth="1"/>
    <col min="13582" max="13582" width="10.140625" style="715" customWidth="1"/>
    <col min="13583" max="13583" width="15.85546875" style="715" customWidth="1"/>
    <col min="13584" max="13584" width="3.85546875" style="715" customWidth="1"/>
    <col min="13585" max="13585" width="16.42578125" style="715" customWidth="1"/>
    <col min="13586" max="13586" width="11.28515625" style="715" customWidth="1"/>
    <col min="13587" max="13587" width="10.28515625" style="715" customWidth="1"/>
    <col min="13588" max="13588" width="10" style="715" customWidth="1"/>
    <col min="13589" max="13824" width="9.140625" style="715"/>
    <col min="13825" max="13825" width="4" style="715" customWidth="1"/>
    <col min="13826" max="13826" width="15.140625" style="715" customWidth="1"/>
    <col min="13827" max="13827" width="13.85546875" style="715" customWidth="1"/>
    <col min="13828" max="13828" width="10.140625" style="715" customWidth="1"/>
    <col min="13829" max="13829" width="9.140625" style="715"/>
    <col min="13830" max="13830" width="3.42578125" style="715" customWidth="1"/>
    <col min="13831" max="13831" width="19.5703125" style="715" customWidth="1"/>
    <col min="13832" max="13832" width="12.28515625" style="715" customWidth="1"/>
    <col min="13833" max="13833" width="10.42578125" style="715" customWidth="1"/>
    <col min="13834" max="13834" width="9.140625" style="715"/>
    <col min="13835" max="13835" width="3.5703125" style="715" customWidth="1"/>
    <col min="13836" max="13836" width="16.42578125" style="715" customWidth="1"/>
    <col min="13837" max="13837" width="11.7109375" style="715" customWidth="1"/>
    <col min="13838" max="13838" width="10.140625" style="715" customWidth="1"/>
    <col min="13839" max="13839" width="15.85546875" style="715" customWidth="1"/>
    <col min="13840" max="13840" width="3.85546875" style="715" customWidth="1"/>
    <col min="13841" max="13841" width="16.42578125" style="715" customWidth="1"/>
    <col min="13842" max="13842" width="11.28515625" style="715" customWidth="1"/>
    <col min="13843" max="13843" width="10.28515625" style="715" customWidth="1"/>
    <col min="13844" max="13844" width="10" style="715" customWidth="1"/>
    <col min="13845" max="14080" width="9.140625" style="715"/>
    <col min="14081" max="14081" width="4" style="715" customWidth="1"/>
    <col min="14082" max="14082" width="15.140625" style="715" customWidth="1"/>
    <col min="14083" max="14083" width="13.85546875" style="715" customWidth="1"/>
    <col min="14084" max="14084" width="10.140625" style="715" customWidth="1"/>
    <col min="14085" max="14085" width="9.140625" style="715"/>
    <col min="14086" max="14086" width="3.42578125" style="715" customWidth="1"/>
    <col min="14087" max="14087" width="19.5703125" style="715" customWidth="1"/>
    <col min="14088" max="14088" width="12.28515625" style="715" customWidth="1"/>
    <col min="14089" max="14089" width="10.42578125" style="715" customWidth="1"/>
    <col min="14090" max="14090" width="9.140625" style="715"/>
    <col min="14091" max="14091" width="3.5703125" style="715" customWidth="1"/>
    <col min="14092" max="14092" width="16.42578125" style="715" customWidth="1"/>
    <col min="14093" max="14093" width="11.7109375" style="715" customWidth="1"/>
    <col min="14094" max="14094" width="10.140625" style="715" customWidth="1"/>
    <col min="14095" max="14095" width="15.85546875" style="715" customWidth="1"/>
    <col min="14096" max="14096" width="3.85546875" style="715" customWidth="1"/>
    <col min="14097" max="14097" width="16.42578125" style="715" customWidth="1"/>
    <col min="14098" max="14098" width="11.28515625" style="715" customWidth="1"/>
    <col min="14099" max="14099" width="10.28515625" style="715" customWidth="1"/>
    <col min="14100" max="14100" width="10" style="715" customWidth="1"/>
    <col min="14101" max="14336" width="9.140625" style="715"/>
    <col min="14337" max="14337" width="4" style="715" customWidth="1"/>
    <col min="14338" max="14338" width="15.140625" style="715" customWidth="1"/>
    <col min="14339" max="14339" width="13.85546875" style="715" customWidth="1"/>
    <col min="14340" max="14340" width="10.140625" style="715" customWidth="1"/>
    <col min="14341" max="14341" width="9.140625" style="715"/>
    <col min="14342" max="14342" width="3.42578125" style="715" customWidth="1"/>
    <col min="14343" max="14343" width="19.5703125" style="715" customWidth="1"/>
    <col min="14344" max="14344" width="12.28515625" style="715" customWidth="1"/>
    <col min="14345" max="14345" width="10.42578125" style="715" customWidth="1"/>
    <col min="14346" max="14346" width="9.140625" style="715"/>
    <col min="14347" max="14347" width="3.5703125" style="715" customWidth="1"/>
    <col min="14348" max="14348" width="16.42578125" style="715" customWidth="1"/>
    <col min="14349" max="14349" width="11.7109375" style="715" customWidth="1"/>
    <col min="14350" max="14350" width="10.140625" style="715" customWidth="1"/>
    <col min="14351" max="14351" width="15.85546875" style="715" customWidth="1"/>
    <col min="14352" max="14352" width="3.85546875" style="715" customWidth="1"/>
    <col min="14353" max="14353" width="16.42578125" style="715" customWidth="1"/>
    <col min="14354" max="14354" width="11.28515625" style="715" customWidth="1"/>
    <col min="14355" max="14355" width="10.28515625" style="715" customWidth="1"/>
    <col min="14356" max="14356" width="10" style="715" customWidth="1"/>
    <col min="14357" max="14592" width="9.140625" style="715"/>
    <col min="14593" max="14593" width="4" style="715" customWidth="1"/>
    <col min="14594" max="14594" width="15.140625" style="715" customWidth="1"/>
    <col min="14595" max="14595" width="13.85546875" style="715" customWidth="1"/>
    <col min="14596" max="14596" width="10.140625" style="715" customWidth="1"/>
    <col min="14597" max="14597" width="9.140625" style="715"/>
    <col min="14598" max="14598" width="3.42578125" style="715" customWidth="1"/>
    <col min="14599" max="14599" width="19.5703125" style="715" customWidth="1"/>
    <col min="14600" max="14600" width="12.28515625" style="715" customWidth="1"/>
    <col min="14601" max="14601" width="10.42578125" style="715" customWidth="1"/>
    <col min="14602" max="14602" width="9.140625" style="715"/>
    <col min="14603" max="14603" width="3.5703125" style="715" customWidth="1"/>
    <col min="14604" max="14604" width="16.42578125" style="715" customWidth="1"/>
    <col min="14605" max="14605" width="11.7109375" style="715" customWidth="1"/>
    <col min="14606" max="14606" width="10.140625" style="715" customWidth="1"/>
    <col min="14607" max="14607" width="15.85546875" style="715" customWidth="1"/>
    <col min="14608" max="14608" width="3.85546875" style="715" customWidth="1"/>
    <col min="14609" max="14609" width="16.42578125" style="715" customWidth="1"/>
    <col min="14610" max="14610" width="11.28515625" style="715" customWidth="1"/>
    <col min="14611" max="14611" width="10.28515625" style="715" customWidth="1"/>
    <col min="14612" max="14612" width="10" style="715" customWidth="1"/>
    <col min="14613" max="14848" width="9.140625" style="715"/>
    <col min="14849" max="14849" width="4" style="715" customWidth="1"/>
    <col min="14850" max="14850" width="15.140625" style="715" customWidth="1"/>
    <col min="14851" max="14851" width="13.85546875" style="715" customWidth="1"/>
    <col min="14852" max="14852" width="10.140625" style="715" customWidth="1"/>
    <col min="14853" max="14853" width="9.140625" style="715"/>
    <col min="14854" max="14854" width="3.42578125" style="715" customWidth="1"/>
    <col min="14855" max="14855" width="19.5703125" style="715" customWidth="1"/>
    <col min="14856" max="14856" width="12.28515625" style="715" customWidth="1"/>
    <col min="14857" max="14857" width="10.42578125" style="715" customWidth="1"/>
    <col min="14858" max="14858" width="9.140625" style="715"/>
    <col min="14859" max="14859" width="3.5703125" style="715" customWidth="1"/>
    <col min="14860" max="14860" width="16.42578125" style="715" customWidth="1"/>
    <col min="14861" max="14861" width="11.7109375" style="715" customWidth="1"/>
    <col min="14862" max="14862" width="10.140625" style="715" customWidth="1"/>
    <col min="14863" max="14863" width="15.85546875" style="715" customWidth="1"/>
    <col min="14864" max="14864" width="3.85546875" style="715" customWidth="1"/>
    <col min="14865" max="14865" width="16.42578125" style="715" customWidth="1"/>
    <col min="14866" max="14866" width="11.28515625" style="715" customWidth="1"/>
    <col min="14867" max="14867" width="10.28515625" style="715" customWidth="1"/>
    <col min="14868" max="14868" width="10" style="715" customWidth="1"/>
    <col min="14869" max="15104" width="9.140625" style="715"/>
    <col min="15105" max="15105" width="4" style="715" customWidth="1"/>
    <col min="15106" max="15106" width="15.140625" style="715" customWidth="1"/>
    <col min="15107" max="15107" width="13.85546875" style="715" customWidth="1"/>
    <col min="15108" max="15108" width="10.140625" style="715" customWidth="1"/>
    <col min="15109" max="15109" width="9.140625" style="715"/>
    <col min="15110" max="15110" width="3.42578125" style="715" customWidth="1"/>
    <col min="15111" max="15111" width="19.5703125" style="715" customWidth="1"/>
    <col min="15112" max="15112" width="12.28515625" style="715" customWidth="1"/>
    <col min="15113" max="15113" width="10.42578125" style="715" customWidth="1"/>
    <col min="15114" max="15114" width="9.140625" style="715"/>
    <col min="15115" max="15115" width="3.5703125" style="715" customWidth="1"/>
    <col min="15116" max="15116" width="16.42578125" style="715" customWidth="1"/>
    <col min="15117" max="15117" width="11.7109375" style="715" customWidth="1"/>
    <col min="15118" max="15118" width="10.140625" style="715" customWidth="1"/>
    <col min="15119" max="15119" width="15.85546875" style="715" customWidth="1"/>
    <col min="15120" max="15120" width="3.85546875" style="715" customWidth="1"/>
    <col min="15121" max="15121" width="16.42578125" style="715" customWidth="1"/>
    <col min="15122" max="15122" width="11.28515625" style="715" customWidth="1"/>
    <col min="15123" max="15123" width="10.28515625" style="715" customWidth="1"/>
    <col min="15124" max="15124" width="10" style="715" customWidth="1"/>
    <col min="15125" max="15360" width="9.140625" style="715"/>
    <col min="15361" max="15361" width="4" style="715" customWidth="1"/>
    <col min="15362" max="15362" width="15.140625" style="715" customWidth="1"/>
    <col min="15363" max="15363" width="13.85546875" style="715" customWidth="1"/>
    <col min="15364" max="15364" width="10.140625" style="715" customWidth="1"/>
    <col min="15365" max="15365" width="9.140625" style="715"/>
    <col min="15366" max="15366" width="3.42578125" style="715" customWidth="1"/>
    <col min="15367" max="15367" width="19.5703125" style="715" customWidth="1"/>
    <col min="15368" max="15368" width="12.28515625" style="715" customWidth="1"/>
    <col min="15369" max="15369" width="10.42578125" style="715" customWidth="1"/>
    <col min="15370" max="15370" width="9.140625" style="715"/>
    <col min="15371" max="15371" width="3.5703125" style="715" customWidth="1"/>
    <col min="15372" max="15372" width="16.42578125" style="715" customWidth="1"/>
    <col min="15373" max="15373" width="11.7109375" style="715" customWidth="1"/>
    <col min="15374" max="15374" width="10.140625" style="715" customWidth="1"/>
    <col min="15375" max="15375" width="15.85546875" style="715" customWidth="1"/>
    <col min="15376" max="15376" width="3.85546875" style="715" customWidth="1"/>
    <col min="15377" max="15377" width="16.42578125" style="715" customWidth="1"/>
    <col min="15378" max="15378" width="11.28515625" style="715" customWidth="1"/>
    <col min="15379" max="15379" width="10.28515625" style="715" customWidth="1"/>
    <col min="15380" max="15380" width="10" style="715" customWidth="1"/>
    <col min="15381" max="15616" width="9.140625" style="715"/>
    <col min="15617" max="15617" width="4" style="715" customWidth="1"/>
    <col min="15618" max="15618" width="15.140625" style="715" customWidth="1"/>
    <col min="15619" max="15619" width="13.85546875" style="715" customWidth="1"/>
    <col min="15620" max="15620" width="10.140625" style="715" customWidth="1"/>
    <col min="15621" max="15621" width="9.140625" style="715"/>
    <col min="15622" max="15622" width="3.42578125" style="715" customWidth="1"/>
    <col min="15623" max="15623" width="19.5703125" style="715" customWidth="1"/>
    <col min="15624" max="15624" width="12.28515625" style="715" customWidth="1"/>
    <col min="15625" max="15625" width="10.42578125" style="715" customWidth="1"/>
    <col min="15626" max="15626" width="9.140625" style="715"/>
    <col min="15627" max="15627" width="3.5703125" style="715" customWidth="1"/>
    <col min="15628" max="15628" width="16.42578125" style="715" customWidth="1"/>
    <col min="15629" max="15629" width="11.7109375" style="715" customWidth="1"/>
    <col min="15630" max="15630" width="10.140625" style="715" customWidth="1"/>
    <col min="15631" max="15631" width="15.85546875" style="715" customWidth="1"/>
    <col min="15632" max="15632" width="3.85546875" style="715" customWidth="1"/>
    <col min="15633" max="15633" width="16.42578125" style="715" customWidth="1"/>
    <col min="15634" max="15634" width="11.28515625" style="715" customWidth="1"/>
    <col min="15635" max="15635" width="10.28515625" style="715" customWidth="1"/>
    <col min="15636" max="15636" width="10" style="715" customWidth="1"/>
    <col min="15637" max="15872" width="9.140625" style="715"/>
    <col min="15873" max="15873" width="4" style="715" customWidth="1"/>
    <col min="15874" max="15874" width="15.140625" style="715" customWidth="1"/>
    <col min="15875" max="15875" width="13.85546875" style="715" customWidth="1"/>
    <col min="15876" max="15876" width="10.140625" style="715" customWidth="1"/>
    <col min="15877" max="15877" width="9.140625" style="715"/>
    <col min="15878" max="15878" width="3.42578125" style="715" customWidth="1"/>
    <col min="15879" max="15879" width="19.5703125" style="715" customWidth="1"/>
    <col min="15880" max="15880" width="12.28515625" style="715" customWidth="1"/>
    <col min="15881" max="15881" width="10.42578125" style="715" customWidth="1"/>
    <col min="15882" max="15882" width="9.140625" style="715"/>
    <col min="15883" max="15883" width="3.5703125" style="715" customWidth="1"/>
    <col min="15884" max="15884" width="16.42578125" style="715" customWidth="1"/>
    <col min="15885" max="15885" width="11.7109375" style="715" customWidth="1"/>
    <col min="15886" max="15886" width="10.140625" style="715" customWidth="1"/>
    <col min="15887" max="15887" width="15.85546875" style="715" customWidth="1"/>
    <col min="15888" max="15888" width="3.85546875" style="715" customWidth="1"/>
    <col min="15889" max="15889" width="16.42578125" style="715" customWidth="1"/>
    <col min="15890" max="15890" width="11.28515625" style="715" customWidth="1"/>
    <col min="15891" max="15891" width="10.28515625" style="715" customWidth="1"/>
    <col min="15892" max="15892" width="10" style="715" customWidth="1"/>
    <col min="15893" max="16128" width="9.140625" style="715"/>
    <col min="16129" max="16129" width="4" style="715" customWidth="1"/>
    <col min="16130" max="16130" width="15.140625" style="715" customWidth="1"/>
    <col min="16131" max="16131" width="13.85546875" style="715" customWidth="1"/>
    <col min="16132" max="16132" width="10.140625" style="715" customWidth="1"/>
    <col min="16133" max="16133" width="9.140625" style="715"/>
    <col min="16134" max="16134" width="3.42578125" style="715" customWidth="1"/>
    <col min="16135" max="16135" width="19.5703125" style="715" customWidth="1"/>
    <col min="16136" max="16136" width="12.28515625" style="715" customWidth="1"/>
    <col min="16137" max="16137" width="10.42578125" style="715" customWidth="1"/>
    <col min="16138" max="16138" width="9.140625" style="715"/>
    <col min="16139" max="16139" width="3.5703125" style="715" customWidth="1"/>
    <col min="16140" max="16140" width="16.42578125" style="715" customWidth="1"/>
    <col min="16141" max="16141" width="11.7109375" style="715" customWidth="1"/>
    <col min="16142" max="16142" width="10.140625" style="715" customWidth="1"/>
    <col min="16143" max="16143" width="15.85546875" style="715" customWidth="1"/>
    <col min="16144" max="16144" width="3.85546875" style="715" customWidth="1"/>
    <col min="16145" max="16145" width="16.42578125" style="715" customWidth="1"/>
    <col min="16146" max="16146" width="11.28515625" style="715" customWidth="1"/>
    <col min="16147" max="16147" width="10.28515625" style="715" customWidth="1"/>
    <col min="16148" max="16148" width="10" style="715" customWidth="1"/>
    <col min="16149" max="16384" width="9.140625" style="715"/>
  </cols>
  <sheetData>
    <row r="1" spans="2:28" ht="18.75">
      <c r="B1" s="617" t="s">
        <v>307</v>
      </c>
    </row>
    <row r="2" spans="2:28" ht="18" customHeight="1">
      <c r="B2" s="1199" t="s">
        <v>374</v>
      </c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1199"/>
      <c r="X2" s="1199"/>
      <c r="Y2" s="1199"/>
      <c r="Z2" s="1199"/>
      <c r="AA2" s="1199"/>
      <c r="AB2" s="1199"/>
    </row>
    <row r="3" spans="2:28" ht="18" customHeight="1">
      <c r="B3" s="1202" t="s">
        <v>373</v>
      </c>
      <c r="C3" s="1202"/>
      <c r="D3" s="1202"/>
      <c r="E3" s="1202"/>
      <c r="F3" s="1202"/>
      <c r="G3" s="1202"/>
      <c r="H3" s="120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39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4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822" t="s">
        <v>213</v>
      </c>
      <c r="C8" s="633">
        <v>13326.807000000001</v>
      </c>
      <c r="D8" s="633">
        <v>35485</v>
      </c>
      <c r="E8" s="806">
        <v>2.1718338711254521</v>
      </c>
      <c r="F8" s="946"/>
      <c r="G8" s="945" t="s">
        <v>213</v>
      </c>
      <c r="H8" s="633">
        <v>6222.2340000000004</v>
      </c>
      <c r="I8" s="633">
        <v>25554</v>
      </c>
      <c r="J8" s="806">
        <v>3.1703567001200939</v>
      </c>
      <c r="K8" s="716"/>
      <c r="L8" s="822" t="s">
        <v>194</v>
      </c>
      <c r="M8" s="633">
        <v>5343.8410000000003</v>
      </c>
      <c r="N8" s="633">
        <v>1991.8979999999999</v>
      </c>
      <c r="O8" s="806">
        <f t="shared" ref="O8:O21" si="0">M8/N8</f>
        <v>2.6827884761167491</v>
      </c>
      <c r="P8" s="716"/>
      <c r="Q8" s="822" t="s">
        <v>311</v>
      </c>
      <c r="R8" s="633">
        <v>4597.0879999999997</v>
      </c>
      <c r="S8" s="633">
        <v>857.55100000000004</v>
      </c>
      <c r="T8" s="806">
        <v>5.5370336246108485</v>
      </c>
    </row>
    <row r="9" spans="2:28" ht="15.75">
      <c r="B9" s="638" t="s">
        <v>209</v>
      </c>
      <c r="C9" s="637">
        <v>11279.865</v>
      </c>
      <c r="D9" s="639">
        <v>20633</v>
      </c>
      <c r="E9" s="699">
        <v>2.1429430407281838</v>
      </c>
      <c r="F9" s="947"/>
      <c r="G9" s="638" t="s">
        <v>311</v>
      </c>
      <c r="H9" s="637">
        <v>1612.8150000000001</v>
      </c>
      <c r="I9" s="637">
        <v>8023</v>
      </c>
      <c r="J9" s="698">
        <v>3.1499616219182789</v>
      </c>
      <c r="K9" s="716"/>
      <c r="L9" s="636" t="s">
        <v>203</v>
      </c>
      <c r="M9" s="637">
        <v>3741.154</v>
      </c>
      <c r="N9" s="637">
        <v>1260.951</v>
      </c>
      <c r="O9" s="698">
        <f t="shared" si="0"/>
        <v>2.9669305151429359</v>
      </c>
      <c r="P9" s="716"/>
      <c r="Q9" s="636" t="s">
        <v>199</v>
      </c>
      <c r="R9" s="637">
        <v>2442.5709999999999</v>
      </c>
      <c r="S9" s="637">
        <v>705.375</v>
      </c>
      <c r="T9" s="698">
        <v>3.492053972509769</v>
      </c>
    </row>
    <row r="10" spans="2:28" ht="15.75">
      <c r="B10" s="638" t="s">
        <v>311</v>
      </c>
      <c r="C10" s="637">
        <v>10584.589</v>
      </c>
      <c r="D10" s="637">
        <v>22207</v>
      </c>
      <c r="E10" s="698">
        <v>2.9334191914866845</v>
      </c>
      <c r="F10" s="946"/>
      <c r="G10" s="638" t="s">
        <v>217</v>
      </c>
      <c r="H10" s="637">
        <v>1038.7909999999999</v>
      </c>
      <c r="I10" s="639">
        <v>5997</v>
      </c>
      <c r="J10" s="699">
        <v>2.9507922440191114</v>
      </c>
      <c r="K10" s="716"/>
      <c r="L10" s="636" t="s">
        <v>216</v>
      </c>
      <c r="M10" s="637">
        <v>3203.8629999999998</v>
      </c>
      <c r="N10" s="637">
        <v>1197.0060000000001</v>
      </c>
      <c r="O10" s="698">
        <f t="shared" si="0"/>
        <v>2.6765638601644435</v>
      </c>
      <c r="P10" s="716"/>
      <c r="Q10" s="636" t="s">
        <v>197</v>
      </c>
      <c r="R10" s="637">
        <v>1846.1880000000001</v>
      </c>
      <c r="S10" s="637">
        <v>489.60399999999998</v>
      </c>
      <c r="T10" s="698">
        <v>3.9219749486380806</v>
      </c>
    </row>
    <row r="11" spans="2:28" ht="16.5" thickBot="1">
      <c r="B11" s="638" t="s">
        <v>217</v>
      </c>
      <c r="C11" s="637">
        <v>5885.7719999999999</v>
      </c>
      <c r="D11" s="637">
        <v>13428</v>
      </c>
      <c r="E11" s="698">
        <v>2.0902366611739303</v>
      </c>
      <c r="F11" s="947"/>
      <c r="G11" s="638" t="s">
        <v>194</v>
      </c>
      <c r="H11" s="637">
        <v>187.703</v>
      </c>
      <c r="I11" s="639">
        <v>1112</v>
      </c>
      <c r="J11" s="699">
        <v>2.7932409708477803</v>
      </c>
      <c r="K11" s="716"/>
      <c r="L11" s="636" t="s">
        <v>199</v>
      </c>
      <c r="M11" s="637">
        <v>4115.5469999999996</v>
      </c>
      <c r="N11" s="637">
        <v>1174.127</v>
      </c>
      <c r="O11" s="698">
        <f t="shared" si="0"/>
        <v>3.5051974786373195</v>
      </c>
      <c r="P11" s="716"/>
      <c r="Q11" s="636" t="s">
        <v>208</v>
      </c>
      <c r="R11" s="637">
        <v>867.40800000000002</v>
      </c>
      <c r="S11" s="637">
        <v>303.67599999999999</v>
      </c>
      <c r="T11" s="698">
        <v>3.4938503871978432</v>
      </c>
    </row>
    <row r="12" spans="2:28" ht="16.5" thickBot="1">
      <c r="B12" s="636" t="s">
        <v>197</v>
      </c>
      <c r="C12" s="637">
        <v>5282.8069999999998</v>
      </c>
      <c r="D12" s="637">
        <v>7016</v>
      </c>
      <c r="E12" s="698">
        <v>2.5613622115695573</v>
      </c>
      <c r="F12" s="947"/>
      <c r="G12" s="1043" t="s">
        <v>331</v>
      </c>
      <c r="H12" s="641">
        <v>9214.6110000000008</v>
      </c>
      <c r="I12" s="1044">
        <v>41528</v>
      </c>
      <c r="J12" s="1045">
        <v>3.1247801286114099</v>
      </c>
      <c r="K12" s="716"/>
      <c r="L12" s="636" t="s">
        <v>217</v>
      </c>
      <c r="M12" s="637">
        <v>2063.7150000000001</v>
      </c>
      <c r="N12" s="637">
        <v>972.47</v>
      </c>
      <c r="O12" s="698">
        <f t="shared" si="0"/>
        <v>2.1221374438286014</v>
      </c>
      <c r="P12" s="716"/>
      <c r="Q12" s="636" t="s">
        <v>194</v>
      </c>
      <c r="R12" s="637">
        <v>943.29200000000003</v>
      </c>
      <c r="S12" s="637">
        <v>270.017</v>
      </c>
      <c r="T12" s="698">
        <v>4.9559283289071168</v>
      </c>
    </row>
    <row r="13" spans="2:28" ht="15.75">
      <c r="B13" s="636" t="s">
        <v>214</v>
      </c>
      <c r="C13" s="637">
        <v>3777.931</v>
      </c>
      <c r="D13" s="637">
        <v>5994</v>
      </c>
      <c r="E13" s="698">
        <v>2.1749596433415546</v>
      </c>
      <c r="F13" s="947"/>
      <c r="K13" s="716"/>
      <c r="L13" s="636" t="s">
        <v>207</v>
      </c>
      <c r="M13" s="637">
        <v>2261.4369999999999</v>
      </c>
      <c r="N13" s="637">
        <v>842.38099999999997</v>
      </c>
      <c r="O13" s="698">
        <f t="shared" si="0"/>
        <v>2.6845774061855621</v>
      </c>
      <c r="P13" s="716"/>
      <c r="Q13" s="636" t="s">
        <v>215</v>
      </c>
      <c r="R13" s="637">
        <v>978.37099999999998</v>
      </c>
      <c r="S13" s="637">
        <v>198.36</v>
      </c>
      <c r="T13" s="698">
        <v>2.9542128918995929</v>
      </c>
    </row>
    <row r="14" spans="2:28" ht="15.75">
      <c r="B14" s="636" t="s">
        <v>199</v>
      </c>
      <c r="C14" s="637">
        <v>2558.5880000000002</v>
      </c>
      <c r="D14" s="637">
        <v>2424</v>
      </c>
      <c r="E14" s="698">
        <v>1.9165984375596927</v>
      </c>
      <c r="F14" s="947"/>
      <c r="K14" s="716"/>
      <c r="L14" s="636" t="s">
        <v>197</v>
      </c>
      <c r="M14" s="637">
        <v>3673.8020000000001</v>
      </c>
      <c r="N14" s="637">
        <v>819.05</v>
      </c>
      <c r="O14" s="698">
        <f t="shared" si="0"/>
        <v>4.4854428911543867</v>
      </c>
      <c r="P14" s="716"/>
      <c r="Q14" s="636" t="s">
        <v>202</v>
      </c>
      <c r="R14" s="637">
        <v>256.15800000000002</v>
      </c>
      <c r="S14" s="637">
        <v>93.388000000000005</v>
      </c>
      <c r="T14" s="698">
        <v>2.7434252794791618</v>
      </c>
    </row>
    <row r="15" spans="2:28" ht="16.5" thickBot="1">
      <c r="B15" s="636" t="s">
        <v>207</v>
      </c>
      <c r="C15" s="637">
        <v>1755.818</v>
      </c>
      <c r="D15" s="637">
        <v>1882</v>
      </c>
      <c r="E15" s="698">
        <v>1.6159048762867148</v>
      </c>
      <c r="F15" s="947"/>
      <c r="K15" s="716"/>
      <c r="L15" s="636" t="s">
        <v>215</v>
      </c>
      <c r="M15" s="637">
        <v>2130.8159999999998</v>
      </c>
      <c r="N15" s="637">
        <v>504.983</v>
      </c>
      <c r="O15" s="698">
        <f t="shared" si="0"/>
        <v>4.219579669018561</v>
      </c>
      <c r="P15" s="716"/>
      <c r="Q15" s="636" t="s">
        <v>196</v>
      </c>
      <c r="R15" s="637">
        <v>231.89099999999999</v>
      </c>
      <c r="S15" s="637">
        <v>64.171000000000006</v>
      </c>
      <c r="T15" s="698">
        <v>7.75000881119374</v>
      </c>
    </row>
    <row r="16" spans="2:28" ht="16.5" thickBot="1">
      <c r="B16" s="636" t="s">
        <v>208</v>
      </c>
      <c r="C16" s="637">
        <v>2104.4520000000002</v>
      </c>
      <c r="D16" s="637">
        <v>1538</v>
      </c>
      <c r="E16" s="698">
        <v>2.6581465935917565</v>
      </c>
      <c r="F16" s="947"/>
      <c r="K16" s="716"/>
      <c r="L16" s="636" t="s">
        <v>311</v>
      </c>
      <c r="M16" s="637">
        <v>2734.44</v>
      </c>
      <c r="N16" s="637">
        <v>450.495</v>
      </c>
      <c r="O16" s="698">
        <f t="shared" si="0"/>
        <v>6.0698564911930211</v>
      </c>
      <c r="P16" s="716"/>
      <c r="Q16" s="640" t="s">
        <v>331</v>
      </c>
      <c r="R16" s="641">
        <v>12871.976000000001</v>
      </c>
      <c r="S16" s="641">
        <v>3202.7260000000001</v>
      </c>
      <c r="T16" s="805">
        <v>4.1058922641870019</v>
      </c>
    </row>
    <row r="17" spans="2:16" ht="15.75">
      <c r="B17" s="636" t="s">
        <v>194</v>
      </c>
      <c r="C17" s="637">
        <v>1710.1420000000001</v>
      </c>
      <c r="D17" s="637">
        <v>7043</v>
      </c>
      <c r="E17" s="698">
        <v>3.1743423067570755</v>
      </c>
      <c r="F17" s="946"/>
      <c r="K17" s="716"/>
      <c r="L17" s="636" t="s">
        <v>208</v>
      </c>
      <c r="M17" s="637">
        <v>889.53499999999997</v>
      </c>
      <c r="N17" s="637">
        <v>297.86099999999999</v>
      </c>
      <c r="O17" s="698">
        <f t="shared" si="0"/>
        <v>2.986409768314751</v>
      </c>
      <c r="P17" s="716"/>
    </row>
    <row r="18" spans="2:16" ht="15.75">
      <c r="B18" s="638" t="s">
        <v>202</v>
      </c>
      <c r="C18" s="637">
        <v>372.565</v>
      </c>
      <c r="D18" s="637">
        <v>460</v>
      </c>
      <c r="E18" s="698">
        <v>1.2578921068802291</v>
      </c>
      <c r="F18" s="948"/>
      <c r="K18" s="716"/>
      <c r="L18" s="636" t="s">
        <v>213</v>
      </c>
      <c r="M18" s="637">
        <v>448.00200000000001</v>
      </c>
      <c r="N18" s="637">
        <v>182.59899999999999</v>
      </c>
      <c r="O18" s="698">
        <f t="shared" si="0"/>
        <v>2.4534745535298663</v>
      </c>
      <c r="P18" s="716"/>
    </row>
    <row r="19" spans="2:16" ht="16.5" thickBot="1">
      <c r="B19" s="1046" t="s">
        <v>216</v>
      </c>
      <c r="C19" s="986">
        <v>319.858</v>
      </c>
      <c r="D19" s="1047">
        <v>521</v>
      </c>
      <c r="E19" s="1048">
        <v>1.3234170904171028</v>
      </c>
      <c r="F19" s="949"/>
      <c r="K19" s="716"/>
      <c r="L19" s="636" t="s">
        <v>212</v>
      </c>
      <c r="M19" s="637">
        <v>354.67399999999998</v>
      </c>
      <c r="N19" s="637">
        <v>90.495999999999995</v>
      </c>
      <c r="O19" s="698">
        <f t="shared" si="0"/>
        <v>3.9192229490806225</v>
      </c>
      <c r="P19" s="716"/>
    </row>
    <row r="20" spans="2:16" ht="16.5" thickBot="1">
      <c r="B20" s="1043" t="s">
        <v>331</v>
      </c>
      <c r="C20" s="641">
        <v>59046.81</v>
      </c>
      <c r="D20" s="641">
        <v>118726</v>
      </c>
      <c r="E20" s="805">
        <v>2.2753091726501924</v>
      </c>
      <c r="F20" s="949"/>
      <c r="K20" s="716"/>
      <c r="L20" s="636" t="s">
        <v>196</v>
      </c>
      <c r="M20" s="637">
        <v>258.62</v>
      </c>
      <c r="N20" s="637">
        <v>61.664000000000001</v>
      </c>
      <c r="O20" s="698">
        <f t="shared" si="0"/>
        <v>4.1940192008303061</v>
      </c>
      <c r="P20" s="716"/>
    </row>
    <row r="21" spans="2:16" ht="16.5" thickBot="1">
      <c r="F21" s="950"/>
      <c r="K21" s="716"/>
      <c r="L21" s="1043" t="s">
        <v>331</v>
      </c>
      <c r="M21" s="641">
        <v>31857.909</v>
      </c>
      <c r="N21" s="641">
        <v>9985.2360000000008</v>
      </c>
      <c r="O21" s="805">
        <f t="shared" si="0"/>
        <v>3.1905013562022968</v>
      </c>
    </row>
    <row r="22" spans="2:16">
      <c r="F22" s="716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99" zoomScale="80" zoomScaleNormal="80" workbookViewId="0">
      <selection activeCell="O555" sqref="O555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204" t="s">
        <v>261</v>
      </c>
      <c r="C5" s="1204"/>
      <c r="D5" s="1204"/>
      <c r="E5" s="1204"/>
      <c r="F5" s="1204"/>
      <c r="G5" s="1204"/>
      <c r="H5" s="1204"/>
      <c r="I5" s="1204"/>
      <c r="J5" s="1204"/>
      <c r="K5" s="1204"/>
      <c r="L5" s="1204"/>
    </row>
    <row r="6" spans="2:13" ht="18">
      <c r="B6" s="724"/>
      <c r="C6" s="724"/>
      <c r="D6" s="724"/>
      <c r="E6" s="724"/>
      <c r="F6" s="466" t="s">
        <v>262</v>
      </c>
      <c r="G6" s="724"/>
      <c r="H6" s="724"/>
      <c r="I6" s="724"/>
      <c r="J6" s="724"/>
      <c r="K6" s="724"/>
      <c r="L6" s="724"/>
    </row>
    <row r="7" spans="2:13" s="467" customFormat="1" ht="15">
      <c r="B7" s="1205" t="s">
        <v>263</v>
      </c>
      <c r="C7" s="1207" t="s">
        <v>22</v>
      </c>
      <c r="D7" s="1207" t="s">
        <v>264</v>
      </c>
      <c r="E7" s="1209" t="s">
        <v>265</v>
      </c>
      <c r="F7" s="1210"/>
      <c r="G7" s="1211"/>
      <c r="H7" s="1212" t="s">
        <v>266</v>
      </c>
      <c r="I7" s="1214" t="s">
        <v>267</v>
      </c>
      <c r="J7" s="1215"/>
      <c r="K7" s="1215"/>
      <c r="L7" s="1205"/>
    </row>
    <row r="8" spans="2:13">
      <c r="B8" s="1206"/>
      <c r="C8" s="1208"/>
      <c r="D8" s="1208"/>
      <c r="E8" s="1216" t="s">
        <v>268</v>
      </c>
      <c r="F8" s="1207" t="s">
        <v>269</v>
      </c>
      <c r="G8" s="1207" t="s">
        <v>270</v>
      </c>
      <c r="H8" s="1213"/>
      <c r="I8" s="1216" t="s">
        <v>271</v>
      </c>
      <c r="J8" s="1216" t="s">
        <v>24</v>
      </c>
      <c r="K8" s="1207" t="s">
        <v>272</v>
      </c>
      <c r="L8" s="1216" t="s">
        <v>273</v>
      </c>
    </row>
    <row r="9" spans="2:13">
      <c r="B9" s="1206"/>
      <c r="C9" s="1208"/>
      <c r="D9" s="1208"/>
      <c r="E9" s="1217"/>
      <c r="F9" s="1208"/>
      <c r="G9" s="1208"/>
      <c r="H9" s="1213"/>
      <c r="I9" s="1217"/>
      <c r="J9" s="1217"/>
      <c r="K9" s="1232"/>
      <c r="L9" s="1217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4"/>
      <c r="D29" s="486"/>
      <c r="E29" s="724"/>
      <c r="F29" s="724"/>
      <c r="H29" s="724"/>
      <c r="I29" s="724"/>
      <c r="J29" s="724"/>
      <c r="K29" s="724"/>
      <c r="L29" s="724"/>
    </row>
    <row r="30" spans="2:13" s="467" customFormat="1" ht="18.75" customHeight="1">
      <c r="B30" s="724"/>
      <c r="C30" s="724"/>
      <c r="D30" s="724"/>
      <c r="E30" s="724"/>
      <c r="F30" s="466" t="s">
        <v>262</v>
      </c>
      <c r="G30" s="724"/>
      <c r="H30" s="724"/>
      <c r="I30" s="724"/>
      <c r="J30" s="724"/>
      <c r="K30" s="724"/>
      <c r="L30" s="724"/>
    </row>
    <row r="31" spans="2:13" ht="30">
      <c r="B31" s="725" t="s">
        <v>263</v>
      </c>
      <c r="C31" s="727" t="s">
        <v>22</v>
      </c>
      <c r="D31" s="727" t="s">
        <v>264</v>
      </c>
      <c r="E31" s="729" t="s">
        <v>265</v>
      </c>
      <c r="F31" s="730"/>
      <c r="G31" s="731"/>
      <c r="H31" s="732" t="s">
        <v>266</v>
      </c>
      <c r="I31" s="729" t="s">
        <v>267</v>
      </c>
      <c r="J31" s="730"/>
      <c r="K31" s="730"/>
      <c r="L31" s="730"/>
      <c r="M31" s="472"/>
    </row>
    <row r="32" spans="2:13" ht="15">
      <c r="B32" s="726"/>
      <c r="C32" s="728"/>
      <c r="D32" s="728"/>
      <c r="E32" s="735" t="s">
        <v>268</v>
      </c>
      <c r="F32" s="727" t="s">
        <v>269</v>
      </c>
      <c r="G32" s="727" t="s">
        <v>270</v>
      </c>
      <c r="H32" s="733"/>
      <c r="I32" s="735" t="s">
        <v>271</v>
      </c>
      <c r="J32" s="735" t="s">
        <v>24</v>
      </c>
      <c r="K32" s="727" t="s">
        <v>272</v>
      </c>
      <c r="L32" s="734" t="s">
        <v>273</v>
      </c>
      <c r="M32" s="472"/>
    </row>
    <row r="33" spans="2:13" ht="15">
      <c r="B33" s="726"/>
      <c r="C33" s="728"/>
      <c r="D33" s="728"/>
      <c r="E33" s="736"/>
      <c r="F33" s="728"/>
      <c r="G33" s="728"/>
      <c r="H33" s="733"/>
      <c r="I33" s="736"/>
      <c r="J33" s="736"/>
      <c r="K33" s="737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3"/>
      <c r="E36" s="723"/>
      <c r="G36" s="723" t="s">
        <v>274</v>
      </c>
      <c r="H36" s="723"/>
      <c r="I36" s="723"/>
      <c r="J36" s="723"/>
      <c r="K36" s="723"/>
      <c r="L36" s="723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4"/>
      <c r="D53" s="486"/>
      <c r="E53" s="724"/>
      <c r="F53" s="724"/>
      <c r="H53" s="724"/>
      <c r="I53" s="724"/>
      <c r="J53" s="724"/>
      <c r="K53" s="724"/>
      <c r="L53" s="724"/>
    </row>
    <row r="54" spans="2:13" ht="18">
      <c r="B54" s="724"/>
      <c r="C54" s="724"/>
      <c r="D54" s="724"/>
      <c r="E54" s="724"/>
      <c r="F54" s="466" t="s">
        <v>262</v>
      </c>
      <c r="G54" s="724"/>
      <c r="H54" s="724"/>
      <c r="I54" s="724"/>
      <c r="J54" s="724"/>
      <c r="K54" s="724"/>
      <c r="L54" s="724"/>
    </row>
    <row r="55" spans="2:13" ht="30">
      <c r="B55" s="725" t="s">
        <v>263</v>
      </c>
      <c r="C55" s="727" t="s">
        <v>22</v>
      </c>
      <c r="D55" s="727" t="s">
        <v>264</v>
      </c>
      <c r="E55" s="729" t="s">
        <v>265</v>
      </c>
      <c r="F55" s="730"/>
      <c r="G55" s="731"/>
      <c r="H55" s="732" t="s">
        <v>266</v>
      </c>
      <c r="I55" s="729" t="s">
        <v>267</v>
      </c>
      <c r="J55" s="730"/>
      <c r="K55" s="730"/>
      <c r="L55" s="730"/>
      <c r="M55" s="472"/>
    </row>
    <row r="56" spans="2:13" ht="15" customHeight="1">
      <c r="B56" s="726"/>
      <c r="C56" s="728"/>
      <c r="D56" s="728"/>
      <c r="E56" s="735" t="s">
        <v>268</v>
      </c>
      <c r="F56" s="727" t="s">
        <v>269</v>
      </c>
      <c r="G56" s="727" t="s">
        <v>270</v>
      </c>
      <c r="H56" s="733"/>
      <c r="I56" s="735" t="s">
        <v>271</v>
      </c>
      <c r="J56" s="735" t="s">
        <v>24</v>
      </c>
      <c r="K56" s="727" t="s">
        <v>272</v>
      </c>
      <c r="L56" s="734" t="s">
        <v>273</v>
      </c>
      <c r="M56" s="472"/>
    </row>
    <row r="57" spans="2:13" ht="15">
      <c r="B57" s="726"/>
      <c r="C57" s="728"/>
      <c r="D57" s="728"/>
      <c r="E57" s="736"/>
      <c r="F57" s="728"/>
      <c r="G57" s="728"/>
      <c r="H57" s="733"/>
      <c r="I57" s="736"/>
      <c r="J57" s="736"/>
      <c r="K57" s="737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3"/>
      <c r="E60" s="723"/>
      <c r="G60" s="723" t="s">
        <v>274</v>
      </c>
      <c r="H60" s="723"/>
      <c r="I60" s="723"/>
      <c r="J60" s="723"/>
      <c r="K60" s="723"/>
      <c r="L60" s="723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4"/>
      <c r="D78" s="486"/>
      <c r="E78" s="724"/>
      <c r="F78" s="724"/>
      <c r="H78" s="724"/>
      <c r="I78" s="724"/>
      <c r="J78" s="724"/>
      <c r="K78" s="724"/>
      <c r="L78" s="724"/>
    </row>
    <row r="79" spans="2:13" ht="18">
      <c r="B79" s="724"/>
      <c r="C79" s="724"/>
      <c r="D79" s="724"/>
      <c r="E79" s="724"/>
      <c r="F79" s="466" t="s">
        <v>262</v>
      </c>
      <c r="G79" s="724"/>
      <c r="H79" s="724"/>
      <c r="I79" s="724"/>
      <c r="J79" s="724"/>
      <c r="K79" s="724"/>
      <c r="L79" s="724"/>
    </row>
    <row r="80" spans="2:13" ht="30">
      <c r="B80" s="725" t="s">
        <v>263</v>
      </c>
      <c r="C80" s="727" t="s">
        <v>22</v>
      </c>
      <c r="D80" s="727" t="s">
        <v>264</v>
      </c>
      <c r="E80" s="729" t="s">
        <v>265</v>
      </c>
      <c r="F80" s="730"/>
      <c r="G80" s="731"/>
      <c r="H80" s="732" t="s">
        <v>266</v>
      </c>
      <c r="I80" s="729" t="s">
        <v>267</v>
      </c>
      <c r="J80" s="730"/>
      <c r="K80" s="730"/>
      <c r="L80" s="730"/>
      <c r="M80" s="472"/>
    </row>
    <row r="81" spans="2:13" ht="15">
      <c r="B81" s="726"/>
      <c r="C81" s="728"/>
      <c r="D81" s="728"/>
      <c r="E81" s="735" t="s">
        <v>268</v>
      </c>
      <c r="F81" s="727" t="s">
        <v>269</v>
      </c>
      <c r="G81" s="727" t="s">
        <v>270</v>
      </c>
      <c r="H81" s="733"/>
      <c r="I81" s="735" t="s">
        <v>271</v>
      </c>
      <c r="J81" s="735" t="s">
        <v>24</v>
      </c>
      <c r="K81" s="727" t="s">
        <v>272</v>
      </c>
      <c r="L81" s="734" t="s">
        <v>273</v>
      </c>
      <c r="M81" s="472"/>
    </row>
    <row r="82" spans="2:13" ht="15">
      <c r="B82" s="726"/>
      <c r="C82" s="728"/>
      <c r="D82" s="728"/>
      <c r="E82" s="736"/>
      <c r="F82" s="728"/>
      <c r="G82" s="728"/>
      <c r="H82" s="733"/>
      <c r="I82" s="736"/>
      <c r="J82" s="736"/>
      <c r="K82" s="737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3"/>
      <c r="E85" s="723"/>
      <c r="G85" s="723" t="s">
        <v>274</v>
      </c>
      <c r="H85" s="723"/>
      <c r="I85" s="723"/>
      <c r="J85" s="723"/>
      <c r="K85" s="723"/>
      <c r="L85" s="723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4"/>
      <c r="D103" s="486"/>
      <c r="E103" s="724"/>
      <c r="F103" s="724"/>
      <c r="H103" s="724"/>
      <c r="I103" s="724"/>
      <c r="J103" s="724"/>
      <c r="K103" s="724"/>
      <c r="L103" s="724"/>
    </row>
    <row r="104" spans="2:15" ht="18">
      <c r="B104" s="724"/>
      <c r="C104" s="724"/>
      <c r="D104" s="724"/>
      <c r="E104" s="724"/>
      <c r="F104" s="466" t="s">
        <v>262</v>
      </c>
      <c r="G104" s="724"/>
      <c r="H104" s="724"/>
      <c r="I104" s="724"/>
      <c r="J104" s="724"/>
      <c r="K104" s="724"/>
      <c r="L104" s="724"/>
    </row>
    <row r="105" spans="2:15" ht="30">
      <c r="B105" s="725" t="s">
        <v>263</v>
      </c>
      <c r="C105" s="727" t="s">
        <v>22</v>
      </c>
      <c r="D105" s="727" t="s">
        <v>264</v>
      </c>
      <c r="E105" s="729" t="s">
        <v>265</v>
      </c>
      <c r="F105" s="730"/>
      <c r="G105" s="731"/>
      <c r="H105" s="732" t="s">
        <v>266</v>
      </c>
      <c r="I105" s="729" t="s">
        <v>267</v>
      </c>
      <c r="J105" s="730"/>
      <c r="K105" s="730"/>
      <c r="L105" s="730"/>
      <c r="N105" s="1203"/>
      <c r="O105" s="1203"/>
    </row>
    <row r="106" spans="2:15" ht="15">
      <c r="B106" s="726"/>
      <c r="C106" s="728"/>
      <c r="D106" s="728"/>
      <c r="E106" s="735" t="s">
        <v>268</v>
      </c>
      <c r="F106" s="727" t="s">
        <v>269</v>
      </c>
      <c r="G106" s="727" t="s">
        <v>270</v>
      </c>
      <c r="H106" s="733"/>
      <c r="I106" s="735" t="s">
        <v>271</v>
      </c>
      <c r="J106" s="735" t="s">
        <v>24</v>
      </c>
      <c r="K106" s="727" t="s">
        <v>272</v>
      </c>
      <c r="L106" s="734" t="s">
        <v>273</v>
      </c>
    </row>
    <row r="107" spans="2:15" ht="15">
      <c r="B107" s="726"/>
      <c r="C107" s="728"/>
      <c r="D107" s="728"/>
      <c r="E107" s="736"/>
      <c r="F107" s="728"/>
      <c r="G107" s="728"/>
      <c r="H107" s="733"/>
      <c r="I107" s="736"/>
      <c r="J107" s="736"/>
      <c r="K107" s="737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3"/>
      <c r="E110" s="723"/>
      <c r="G110" s="723" t="s">
        <v>274</v>
      </c>
      <c r="H110" s="723"/>
      <c r="I110" s="723"/>
      <c r="J110" s="723"/>
      <c r="K110" s="723"/>
      <c r="L110" s="723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203"/>
      <c r="O121" s="1203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4"/>
      <c r="D128" s="486"/>
      <c r="E128" s="724"/>
      <c r="F128" s="724"/>
      <c r="H128" s="724"/>
      <c r="I128" s="724"/>
      <c r="J128" s="724"/>
      <c r="K128" s="724"/>
      <c r="L128" s="724"/>
    </row>
    <row r="129" spans="2:12" ht="18">
      <c r="B129" s="724"/>
      <c r="C129" s="724"/>
      <c r="D129" s="724"/>
      <c r="E129" s="724"/>
      <c r="F129" s="466" t="s">
        <v>262</v>
      </c>
      <c r="G129" s="724"/>
      <c r="H129" s="724"/>
      <c r="I129" s="724"/>
      <c r="J129" s="724"/>
      <c r="K129" s="724"/>
      <c r="L129" s="724"/>
    </row>
    <row r="130" spans="2:12" ht="30">
      <c r="B130" s="725" t="s">
        <v>263</v>
      </c>
      <c r="C130" s="727" t="s">
        <v>22</v>
      </c>
      <c r="D130" s="727" t="s">
        <v>264</v>
      </c>
      <c r="E130" s="729" t="s">
        <v>265</v>
      </c>
      <c r="F130" s="730"/>
      <c r="G130" s="731"/>
      <c r="H130" s="732" t="s">
        <v>266</v>
      </c>
      <c r="I130" s="729" t="s">
        <v>267</v>
      </c>
      <c r="J130" s="730"/>
      <c r="K130" s="730"/>
      <c r="L130" s="730"/>
    </row>
    <row r="131" spans="2:12" ht="15">
      <c r="B131" s="726"/>
      <c r="C131" s="728"/>
      <c r="D131" s="728"/>
      <c r="E131" s="735" t="s">
        <v>268</v>
      </c>
      <c r="F131" s="727" t="s">
        <v>269</v>
      </c>
      <c r="G131" s="727" t="s">
        <v>270</v>
      </c>
      <c r="H131" s="733"/>
      <c r="I131" s="735" t="s">
        <v>271</v>
      </c>
      <c r="J131" s="735" t="s">
        <v>24</v>
      </c>
      <c r="K131" s="727" t="s">
        <v>272</v>
      </c>
      <c r="L131" s="734" t="s">
        <v>273</v>
      </c>
    </row>
    <row r="132" spans="2:12" ht="15">
      <c r="B132" s="726"/>
      <c r="C132" s="728"/>
      <c r="D132" s="728"/>
      <c r="E132" s="736"/>
      <c r="F132" s="728"/>
      <c r="G132" s="728"/>
      <c r="H132" s="733"/>
      <c r="I132" s="736"/>
      <c r="J132" s="736"/>
      <c r="K132" s="737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3"/>
      <c r="E135" s="723"/>
      <c r="G135" s="723" t="s">
        <v>274</v>
      </c>
      <c r="H135" s="723"/>
      <c r="I135" s="723"/>
      <c r="J135" s="723"/>
      <c r="K135" s="723"/>
      <c r="L135" s="723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203"/>
      <c r="O145" s="1203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4"/>
      <c r="D154" s="724"/>
      <c r="E154" s="724"/>
      <c r="F154" s="466" t="s">
        <v>262</v>
      </c>
      <c r="G154" s="724"/>
      <c r="H154" s="724"/>
      <c r="I154" s="724"/>
      <c r="J154" s="724"/>
      <c r="K154" s="724"/>
      <c r="L154" s="514"/>
    </row>
    <row r="155" spans="2:15" ht="30">
      <c r="B155" s="515" t="s">
        <v>263</v>
      </c>
      <c r="C155" s="727" t="s">
        <v>22</v>
      </c>
      <c r="D155" s="727" t="s">
        <v>264</v>
      </c>
      <c r="E155" s="729" t="s">
        <v>265</v>
      </c>
      <c r="F155" s="730"/>
      <c r="G155" s="731"/>
      <c r="H155" s="732" t="s">
        <v>266</v>
      </c>
      <c r="I155" s="729" t="s">
        <v>267</v>
      </c>
      <c r="J155" s="730"/>
      <c r="K155" s="730"/>
      <c r="L155" s="516"/>
    </row>
    <row r="156" spans="2:15" ht="15">
      <c r="B156" s="517"/>
      <c r="C156" s="728"/>
      <c r="D156" s="728"/>
      <c r="E156" s="735" t="s">
        <v>268</v>
      </c>
      <c r="F156" s="727" t="s">
        <v>269</v>
      </c>
      <c r="G156" s="727" t="s">
        <v>270</v>
      </c>
      <c r="H156" s="733"/>
      <c r="I156" s="735" t="s">
        <v>271</v>
      </c>
      <c r="J156" s="735" t="s">
        <v>24</v>
      </c>
      <c r="K156" s="727" t="s">
        <v>272</v>
      </c>
      <c r="L156" s="518" t="s">
        <v>273</v>
      </c>
    </row>
    <row r="157" spans="2:15" ht="15">
      <c r="B157" s="517"/>
      <c r="C157" s="728"/>
      <c r="D157" s="728"/>
      <c r="E157" s="736"/>
      <c r="F157" s="728"/>
      <c r="G157" s="728"/>
      <c r="H157" s="733"/>
      <c r="I157" s="736"/>
      <c r="J157" s="736"/>
      <c r="K157" s="737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3"/>
      <c r="E160" s="723"/>
      <c r="F160" s="525"/>
      <c r="G160" s="723" t="s">
        <v>274</v>
      </c>
      <c r="H160" s="723"/>
      <c r="I160" s="723"/>
      <c r="J160" s="723"/>
      <c r="K160" s="723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203"/>
      <c r="O171" s="1203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37" t="s">
        <v>299</v>
      </c>
      <c r="D177" s="1237"/>
      <c r="E177" s="1237"/>
      <c r="F177" s="1237"/>
      <c r="G177" s="1237"/>
      <c r="H177" s="1237"/>
      <c r="I177" s="1237"/>
      <c r="J177" s="1237"/>
      <c r="K177" s="1237"/>
      <c r="L177" s="1238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18" t="s">
        <v>263</v>
      </c>
      <c r="C194" s="1220" t="s">
        <v>22</v>
      </c>
      <c r="D194" s="1220" t="s">
        <v>264</v>
      </c>
      <c r="E194" s="1222" t="s">
        <v>265</v>
      </c>
      <c r="F194" s="1223"/>
      <c r="G194" s="1224"/>
      <c r="H194" s="1225" t="s">
        <v>266</v>
      </c>
      <c r="I194" s="1227" t="s">
        <v>267</v>
      </c>
      <c r="J194" s="1228"/>
      <c r="K194" s="1228"/>
      <c r="L194" s="1229"/>
    </row>
    <row r="195" spans="2:12" ht="12.75" customHeight="1">
      <c r="B195" s="1219"/>
      <c r="C195" s="1221"/>
      <c r="D195" s="1221"/>
      <c r="E195" s="1230" t="s">
        <v>268</v>
      </c>
      <c r="F195" s="1220" t="s">
        <v>269</v>
      </c>
      <c r="G195" s="1220" t="s">
        <v>270</v>
      </c>
      <c r="H195" s="1226"/>
      <c r="I195" s="1230" t="s">
        <v>271</v>
      </c>
      <c r="J195" s="1230" t="s">
        <v>24</v>
      </c>
      <c r="K195" s="1220" t="s">
        <v>272</v>
      </c>
      <c r="L195" s="1235" t="s">
        <v>273</v>
      </c>
    </row>
    <row r="196" spans="2:12" ht="12.75" customHeight="1">
      <c r="B196" s="1219"/>
      <c r="C196" s="1221"/>
      <c r="D196" s="1221"/>
      <c r="E196" s="1231"/>
      <c r="F196" s="1221"/>
      <c r="G196" s="1221"/>
      <c r="H196" s="1226"/>
      <c r="I196" s="1233"/>
      <c r="J196" s="1233"/>
      <c r="K196" s="1234"/>
      <c r="L196" s="1236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37" t="s">
        <v>300</v>
      </c>
      <c r="D199" s="1237"/>
      <c r="E199" s="1237"/>
      <c r="F199" s="1237"/>
      <c r="G199" s="1237"/>
      <c r="H199" s="1237"/>
      <c r="I199" s="1237"/>
      <c r="J199" s="1237"/>
      <c r="K199" s="1237"/>
      <c r="L199" s="1238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4"/>
      <c r="D232" s="486"/>
      <c r="E232" s="724"/>
      <c r="F232" s="724"/>
      <c r="H232" s="724"/>
      <c r="I232" s="724"/>
      <c r="J232" s="724"/>
      <c r="K232" s="724"/>
      <c r="L232" s="724"/>
    </row>
    <row r="233" spans="2:12" ht="18">
      <c r="B233" s="724"/>
      <c r="C233" s="724"/>
      <c r="D233" s="724"/>
      <c r="E233" s="724"/>
      <c r="F233" s="466" t="s">
        <v>262</v>
      </c>
      <c r="G233" s="724"/>
      <c r="H233" s="724"/>
      <c r="I233" s="724"/>
      <c r="J233" s="724"/>
      <c r="K233" s="724"/>
      <c r="L233" s="724"/>
    </row>
    <row r="234" spans="2:12" ht="12.75">
      <c r="B234" s="1241" t="s">
        <v>263</v>
      </c>
      <c r="C234" s="1220" t="s">
        <v>22</v>
      </c>
      <c r="D234" s="1220" t="s">
        <v>264</v>
      </c>
      <c r="E234" s="1222" t="s">
        <v>265</v>
      </c>
      <c r="F234" s="1223"/>
      <c r="G234" s="1224"/>
      <c r="H234" s="1225" t="s">
        <v>266</v>
      </c>
      <c r="I234" s="1222" t="s">
        <v>267</v>
      </c>
      <c r="J234" s="1223"/>
      <c r="K234" s="1223"/>
      <c r="L234" s="1223"/>
    </row>
    <row r="235" spans="2:12">
      <c r="B235" s="1242"/>
      <c r="C235" s="1221"/>
      <c r="D235" s="1221"/>
      <c r="E235" s="1230" t="s">
        <v>268</v>
      </c>
      <c r="F235" s="1220" t="s">
        <v>269</v>
      </c>
      <c r="G235" s="1220" t="s">
        <v>270</v>
      </c>
      <c r="H235" s="1226"/>
      <c r="I235" s="1230" t="s">
        <v>271</v>
      </c>
      <c r="J235" s="1230" t="s">
        <v>24</v>
      </c>
      <c r="K235" s="1220" t="s">
        <v>272</v>
      </c>
      <c r="L235" s="1227" t="s">
        <v>273</v>
      </c>
    </row>
    <row r="236" spans="2:12">
      <c r="B236" s="1242"/>
      <c r="C236" s="1221"/>
      <c r="D236" s="1221"/>
      <c r="E236" s="1231"/>
      <c r="F236" s="1221"/>
      <c r="G236" s="1221"/>
      <c r="H236" s="1226"/>
      <c r="I236" s="1231"/>
      <c r="J236" s="1231"/>
      <c r="K236" s="1221"/>
      <c r="L236" s="1239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40" t="s">
        <v>274</v>
      </c>
      <c r="D239" s="1240"/>
      <c r="E239" s="1240"/>
      <c r="F239" s="1240"/>
      <c r="G239" s="1240"/>
      <c r="H239" s="1240"/>
      <c r="I239" s="1240"/>
      <c r="J239" s="1240"/>
      <c r="K239" s="1240"/>
      <c r="L239" s="1240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37" t="s">
        <v>299</v>
      </c>
      <c r="D256" s="1237"/>
      <c r="E256" s="1237"/>
      <c r="F256" s="1237"/>
      <c r="G256" s="1237"/>
      <c r="H256" s="1237"/>
      <c r="I256" s="1237"/>
      <c r="J256" s="1237"/>
      <c r="K256" s="1237"/>
      <c r="L256" s="1237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43" t="s">
        <v>263</v>
      </c>
      <c r="C273" s="1220" t="s">
        <v>22</v>
      </c>
      <c r="D273" s="1220" t="s">
        <v>264</v>
      </c>
      <c r="E273" s="1222" t="s">
        <v>265</v>
      </c>
      <c r="F273" s="1223"/>
      <c r="G273" s="1224"/>
      <c r="H273" s="1225" t="s">
        <v>266</v>
      </c>
      <c r="I273" s="1227" t="s">
        <v>267</v>
      </c>
      <c r="J273" s="1228"/>
      <c r="K273" s="1228"/>
      <c r="L273" s="1228"/>
    </row>
    <row r="274" spans="2:12" ht="11.25" customHeight="1">
      <c r="B274" s="1244"/>
      <c r="C274" s="1221"/>
      <c r="D274" s="1221"/>
      <c r="E274" s="1230" t="s">
        <v>268</v>
      </c>
      <c r="F274" s="1220" t="s">
        <v>269</v>
      </c>
      <c r="G274" s="1220" t="s">
        <v>270</v>
      </c>
      <c r="H274" s="1226"/>
      <c r="I274" s="1230" t="s">
        <v>271</v>
      </c>
      <c r="J274" s="1230" t="s">
        <v>24</v>
      </c>
      <c r="K274" s="1220" t="s">
        <v>272</v>
      </c>
      <c r="L274" s="1227" t="s">
        <v>273</v>
      </c>
    </row>
    <row r="275" spans="2:12" ht="11.25" customHeight="1">
      <c r="B275" s="1244"/>
      <c r="C275" s="1221"/>
      <c r="D275" s="1221"/>
      <c r="E275" s="1231"/>
      <c r="F275" s="1221"/>
      <c r="G275" s="1221"/>
      <c r="H275" s="1226"/>
      <c r="I275" s="1233"/>
      <c r="J275" s="1233"/>
      <c r="K275" s="1234"/>
      <c r="L275" s="1239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37" t="s">
        <v>300</v>
      </c>
      <c r="D278" s="1237"/>
      <c r="E278" s="1237"/>
      <c r="F278" s="1237"/>
      <c r="G278" s="1237"/>
      <c r="H278" s="1237"/>
      <c r="I278" s="1237"/>
      <c r="J278" s="1237"/>
      <c r="K278" s="1237"/>
      <c r="L278" s="1237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4"/>
      <c r="D311" s="486"/>
      <c r="E311" s="724"/>
      <c r="F311" s="724"/>
      <c r="H311" s="724"/>
      <c r="I311" s="724"/>
      <c r="J311" s="724"/>
      <c r="K311" s="724"/>
      <c r="L311" s="724"/>
    </row>
    <row r="312" spans="2:12" ht="18">
      <c r="B312" s="724"/>
      <c r="C312" s="724"/>
      <c r="D312" s="724"/>
      <c r="E312" s="724"/>
      <c r="F312" s="466" t="s">
        <v>262</v>
      </c>
      <c r="G312" s="724"/>
      <c r="H312" s="724"/>
      <c r="I312" s="724"/>
      <c r="J312" s="724"/>
      <c r="K312" s="724"/>
      <c r="L312" s="724"/>
    </row>
    <row r="313" spans="2:12" ht="12.75" customHeight="1">
      <c r="B313" s="1230" t="s">
        <v>263</v>
      </c>
      <c r="C313" s="1220" t="s">
        <v>22</v>
      </c>
      <c r="D313" s="1220" t="s">
        <v>264</v>
      </c>
      <c r="E313" s="1222" t="s">
        <v>265</v>
      </c>
      <c r="F313" s="1223"/>
      <c r="G313" s="1224"/>
      <c r="H313" s="1220" t="s">
        <v>266</v>
      </c>
      <c r="I313" s="1222" t="s">
        <v>267</v>
      </c>
      <c r="J313" s="1223"/>
      <c r="K313" s="1223"/>
      <c r="L313" s="1224"/>
    </row>
    <row r="314" spans="2:12" ht="11.25" customHeight="1">
      <c r="B314" s="1231"/>
      <c r="C314" s="1221"/>
      <c r="D314" s="1221"/>
      <c r="E314" s="1247" t="s">
        <v>304</v>
      </c>
      <c r="F314" s="1250" t="s">
        <v>305</v>
      </c>
      <c r="G314" s="1250" t="s">
        <v>306</v>
      </c>
      <c r="H314" s="1221"/>
      <c r="I314" s="1230" t="s">
        <v>271</v>
      </c>
      <c r="J314" s="1230" t="s">
        <v>24</v>
      </c>
      <c r="K314" s="1220" t="s">
        <v>272</v>
      </c>
      <c r="L314" s="1230" t="s">
        <v>273</v>
      </c>
    </row>
    <row r="315" spans="2:12" ht="11.25" customHeight="1">
      <c r="B315" s="1233"/>
      <c r="C315" s="1234"/>
      <c r="D315" s="1234"/>
      <c r="E315" s="1249"/>
      <c r="F315" s="1251"/>
      <c r="G315" s="1251"/>
      <c r="H315" s="1234"/>
      <c r="I315" s="1233"/>
      <c r="J315" s="1233"/>
      <c r="K315" s="1234"/>
      <c r="L315" s="1233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5"/>
      <c r="C317" s="473"/>
      <c r="D317" s="473"/>
      <c r="E317" s="473"/>
      <c r="F317" s="473"/>
      <c r="G317" s="473"/>
      <c r="H317" s="473"/>
      <c r="I317" s="473"/>
      <c r="J317" s="473"/>
      <c r="K317" s="473"/>
      <c r="L317" s="780"/>
    </row>
    <row r="318" spans="2:12" ht="14.25">
      <c r="B318" s="786"/>
      <c r="C318" s="1240" t="s">
        <v>274</v>
      </c>
      <c r="D318" s="1240"/>
      <c r="E318" s="1240"/>
      <c r="F318" s="1240"/>
      <c r="G318" s="1240"/>
      <c r="H318" s="1240"/>
      <c r="I318" s="1240"/>
      <c r="J318" s="1240"/>
      <c r="K318" s="1240"/>
      <c r="L318" s="1253"/>
    </row>
    <row r="319" spans="2:12" ht="12.75">
      <c r="B319" s="785"/>
      <c r="C319" s="473"/>
      <c r="D319" s="473"/>
      <c r="E319" s="473"/>
      <c r="F319" s="473"/>
      <c r="G319" s="473"/>
      <c r="H319" s="473"/>
      <c r="I319" s="473"/>
      <c r="J319" s="473"/>
      <c r="K319" s="473"/>
      <c r="L319" s="780"/>
    </row>
    <row r="320" spans="2:12" ht="15">
      <c r="B320" s="787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7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7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7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7" t="s">
        <v>279</v>
      </c>
      <c r="C324" s="528">
        <v>139590</v>
      </c>
      <c r="D324" s="781">
        <v>4908</v>
      </c>
      <c r="E324" s="587">
        <v>2031</v>
      </c>
      <c r="F324" s="588">
        <v>2587</v>
      </c>
      <c r="G324" s="588">
        <v>290</v>
      </c>
      <c r="H324" s="781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7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7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7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7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8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8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8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89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90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6"/>
      <c r="C334" s="541"/>
      <c r="D334" s="541"/>
      <c r="E334" s="541"/>
      <c r="F334" s="541"/>
      <c r="G334" s="541"/>
      <c r="H334" s="541"/>
      <c r="I334" s="541"/>
      <c r="J334" s="541"/>
      <c r="K334" s="541"/>
      <c r="L334" s="782"/>
    </row>
    <row r="335" spans="2:12" ht="12.75">
      <c r="B335" s="786"/>
      <c r="C335" s="1237" t="s">
        <v>299</v>
      </c>
      <c r="D335" s="1237"/>
      <c r="E335" s="1237"/>
      <c r="F335" s="1237"/>
      <c r="G335" s="1237"/>
      <c r="H335" s="1237"/>
      <c r="I335" s="1237"/>
      <c r="J335" s="1237"/>
      <c r="K335" s="1237"/>
      <c r="L335" s="1254"/>
    </row>
    <row r="336" spans="2:12" ht="12.75">
      <c r="B336" s="785"/>
      <c r="C336" s="541"/>
      <c r="D336" s="541"/>
      <c r="E336" s="541"/>
      <c r="F336" s="541"/>
      <c r="G336" s="541"/>
      <c r="H336" s="541"/>
      <c r="I336" s="541"/>
      <c r="J336" s="541"/>
      <c r="K336" s="541"/>
      <c r="L336" s="782"/>
    </row>
    <row r="337" spans="2:12" ht="12.75">
      <c r="B337" s="791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1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1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1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1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1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1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1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1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1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1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1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6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90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2"/>
      <c r="C351" s="546"/>
      <c r="D351" s="546"/>
      <c r="E351" s="546"/>
      <c r="F351" s="546"/>
      <c r="G351" s="546"/>
      <c r="H351" s="546"/>
      <c r="I351" s="546"/>
      <c r="J351" s="546"/>
      <c r="K351" s="546"/>
      <c r="L351" s="783"/>
    </row>
    <row r="352" spans="2:12" ht="12.75" customHeight="1">
      <c r="B352" s="1245" t="s">
        <v>263</v>
      </c>
      <c r="C352" s="1220" t="s">
        <v>22</v>
      </c>
      <c r="D352" s="1220" t="s">
        <v>264</v>
      </c>
      <c r="E352" s="1222" t="s">
        <v>265</v>
      </c>
      <c r="F352" s="1223"/>
      <c r="G352" s="1224"/>
      <c r="H352" s="1225" t="s">
        <v>266</v>
      </c>
      <c r="I352" s="1227" t="s">
        <v>267</v>
      </c>
      <c r="J352" s="1228"/>
      <c r="K352" s="1228"/>
      <c r="L352" s="1241"/>
    </row>
    <row r="353" spans="2:12" ht="11.25" customHeight="1">
      <c r="B353" s="1246"/>
      <c r="C353" s="1221"/>
      <c r="D353" s="1221"/>
      <c r="E353" s="1247" t="s">
        <v>304</v>
      </c>
      <c r="F353" s="1250" t="s">
        <v>305</v>
      </c>
      <c r="G353" s="1250" t="s">
        <v>306</v>
      </c>
      <c r="H353" s="1226"/>
      <c r="I353" s="1230" t="s">
        <v>271</v>
      </c>
      <c r="J353" s="1230" t="s">
        <v>24</v>
      </c>
      <c r="K353" s="1220" t="s">
        <v>272</v>
      </c>
      <c r="L353" s="1230" t="s">
        <v>273</v>
      </c>
    </row>
    <row r="354" spans="2:12" ht="11.25" customHeight="1">
      <c r="B354" s="1246"/>
      <c r="C354" s="1221"/>
      <c r="D354" s="1221"/>
      <c r="E354" s="1248"/>
      <c r="F354" s="1252"/>
      <c r="G354" s="1252"/>
      <c r="H354" s="1226"/>
      <c r="I354" s="1233"/>
      <c r="J354" s="1233"/>
      <c r="K354" s="1234"/>
      <c r="L354" s="1233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5"/>
      <c r="C356" s="541"/>
      <c r="D356" s="541"/>
      <c r="E356" s="541"/>
      <c r="F356" s="541"/>
      <c r="G356" s="541"/>
      <c r="H356" s="541"/>
      <c r="I356" s="541"/>
      <c r="J356" s="541"/>
      <c r="K356" s="541"/>
      <c r="L356" s="782"/>
    </row>
    <row r="357" spans="2:12" ht="12.75">
      <c r="B357" s="786"/>
      <c r="C357" s="1237" t="s">
        <v>300</v>
      </c>
      <c r="D357" s="1237"/>
      <c r="E357" s="1237"/>
      <c r="F357" s="1237"/>
      <c r="G357" s="1237"/>
      <c r="H357" s="1237"/>
      <c r="I357" s="1237"/>
      <c r="J357" s="1237"/>
      <c r="K357" s="1237"/>
      <c r="L357" s="1254"/>
    </row>
    <row r="358" spans="2:12" ht="12.75">
      <c r="B358" s="786"/>
      <c r="C358" s="551"/>
      <c r="D358" s="551"/>
      <c r="E358" s="551"/>
      <c r="F358" s="551"/>
      <c r="G358" s="551"/>
      <c r="H358" s="551"/>
      <c r="I358" s="551"/>
      <c r="J358" s="551"/>
      <c r="K358" s="551"/>
      <c r="L358" s="784"/>
    </row>
    <row r="359" spans="2:12" ht="12.75">
      <c r="B359" s="791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1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1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1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1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1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1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1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1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1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1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1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7"/>
    </row>
    <row r="371" spans="2:16" ht="12.75">
      <c r="B371" s="791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90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55" t="s">
        <v>263</v>
      </c>
      <c r="C393" s="1257" t="s">
        <v>22</v>
      </c>
      <c r="D393" s="1257" t="s">
        <v>264</v>
      </c>
      <c r="E393" s="1262" t="s">
        <v>265</v>
      </c>
      <c r="F393" s="1263"/>
      <c r="G393" s="1264"/>
      <c r="H393" s="1265" t="s">
        <v>266</v>
      </c>
      <c r="I393" s="1262" t="s">
        <v>267</v>
      </c>
      <c r="J393" s="1263"/>
      <c r="K393" s="1263"/>
      <c r="L393" s="1264"/>
    </row>
    <row r="394" spans="2:12" ht="11.25" customHeight="1">
      <c r="B394" s="1256"/>
      <c r="C394" s="1258"/>
      <c r="D394" s="1258"/>
      <c r="E394" s="1267" t="s">
        <v>304</v>
      </c>
      <c r="F394" s="1269" t="s">
        <v>305</v>
      </c>
      <c r="G394" s="1269" t="s">
        <v>306</v>
      </c>
      <c r="H394" s="1266"/>
      <c r="I394" s="1255" t="s">
        <v>271</v>
      </c>
      <c r="J394" s="1255" t="s">
        <v>24</v>
      </c>
      <c r="K394" s="1257" t="s">
        <v>272</v>
      </c>
      <c r="L394" s="1255" t="s">
        <v>273</v>
      </c>
    </row>
    <row r="395" spans="2:12" ht="11.25" customHeight="1">
      <c r="B395" s="1256"/>
      <c r="C395" s="1258"/>
      <c r="D395" s="1258"/>
      <c r="E395" s="1268"/>
      <c r="F395" s="1270"/>
      <c r="G395" s="1270"/>
      <c r="H395" s="1266"/>
      <c r="I395" s="1256"/>
      <c r="J395" s="1256"/>
      <c r="K395" s="1258"/>
      <c r="L395" s="1259"/>
    </row>
    <row r="396" spans="2:12" ht="12.75">
      <c r="B396" s="750">
        <v>0</v>
      </c>
      <c r="C396" s="749">
        <v>1</v>
      </c>
      <c r="D396" s="749">
        <v>2</v>
      </c>
      <c r="E396" s="750">
        <v>3</v>
      </c>
      <c r="F396" s="750">
        <v>4</v>
      </c>
      <c r="G396" s="749">
        <v>5</v>
      </c>
      <c r="H396" s="749">
        <v>6</v>
      </c>
      <c r="I396" s="749">
        <v>7</v>
      </c>
      <c r="J396" s="749">
        <v>8</v>
      </c>
      <c r="K396" s="751">
        <v>9</v>
      </c>
      <c r="L396" s="749">
        <v>10</v>
      </c>
    </row>
    <row r="397" spans="2:12" ht="12.75">
      <c r="B397" s="772"/>
      <c r="C397" s="752"/>
      <c r="D397" s="752"/>
      <c r="E397" s="752"/>
      <c r="F397" s="752"/>
      <c r="G397" s="752"/>
      <c r="H397" s="752"/>
      <c r="I397" s="752"/>
      <c r="J397" s="752"/>
      <c r="K397" s="752"/>
      <c r="L397" s="777"/>
    </row>
    <row r="398" spans="2:12" ht="14.25">
      <c r="B398" s="773"/>
      <c r="C398" s="1260" t="s">
        <v>274</v>
      </c>
      <c r="D398" s="1260"/>
      <c r="E398" s="1260"/>
      <c r="F398" s="1260"/>
      <c r="G398" s="1260"/>
      <c r="H398" s="1260"/>
      <c r="I398" s="1260"/>
      <c r="J398" s="1260"/>
      <c r="K398" s="1260"/>
      <c r="L398" s="1261"/>
    </row>
    <row r="399" spans="2:12" ht="12.75">
      <c r="B399" s="772"/>
      <c r="C399" s="752"/>
      <c r="D399" s="752"/>
      <c r="E399" s="752"/>
      <c r="F399" s="752"/>
      <c r="G399" s="752"/>
      <c r="H399" s="752"/>
      <c r="I399" s="752"/>
      <c r="J399" s="752"/>
      <c r="K399" s="752"/>
      <c r="L399" s="777"/>
    </row>
    <row r="400" spans="2:12" ht="12.75">
      <c r="B400" s="774" t="s">
        <v>275</v>
      </c>
      <c r="C400" s="753">
        <f>SUM(D400+H400)</f>
        <v>142019</v>
      </c>
      <c r="D400" s="753">
        <v>5112</v>
      </c>
      <c r="E400" s="753">
        <v>2410</v>
      </c>
      <c r="F400" s="753">
        <v>2274</v>
      </c>
      <c r="G400" s="753">
        <v>428</v>
      </c>
      <c r="H400" s="753">
        <v>136907</v>
      </c>
      <c r="I400" s="753">
        <v>21885</v>
      </c>
      <c r="J400" s="753">
        <v>43909</v>
      </c>
      <c r="K400" s="753">
        <v>71113</v>
      </c>
      <c r="L400" s="756">
        <v>0</v>
      </c>
    </row>
    <row r="401" spans="2:15" ht="12.75">
      <c r="B401" s="774" t="s">
        <v>276</v>
      </c>
      <c r="C401" s="753">
        <f t="shared" ref="C401:C405" si="10">SUM(D401+H401)</f>
        <v>137800</v>
      </c>
      <c r="D401" s="753">
        <v>4709</v>
      </c>
      <c r="E401" s="753">
        <v>2035</v>
      </c>
      <c r="F401" s="753">
        <v>2318</v>
      </c>
      <c r="G401" s="753">
        <v>356</v>
      </c>
      <c r="H401" s="753">
        <v>133091</v>
      </c>
      <c r="I401" s="753">
        <v>22712</v>
      </c>
      <c r="J401" s="753">
        <v>41741</v>
      </c>
      <c r="K401" s="753">
        <v>68638</v>
      </c>
      <c r="L401" s="756">
        <v>0</v>
      </c>
    </row>
    <row r="402" spans="2:15" ht="12.75">
      <c r="B402" s="774" t="s">
        <v>277</v>
      </c>
      <c r="C402" s="753">
        <f t="shared" si="10"/>
        <v>169805</v>
      </c>
      <c r="D402" s="754">
        <v>5406</v>
      </c>
      <c r="E402" s="754">
        <v>2609</v>
      </c>
      <c r="F402" s="754">
        <v>2592</v>
      </c>
      <c r="G402" s="755">
        <v>205</v>
      </c>
      <c r="H402" s="753">
        <v>164399</v>
      </c>
      <c r="I402" s="754">
        <v>28402</v>
      </c>
      <c r="J402" s="754">
        <v>50847</v>
      </c>
      <c r="K402" s="754">
        <v>85150</v>
      </c>
      <c r="L402" s="755">
        <v>0</v>
      </c>
      <c r="N402" s="753"/>
      <c r="O402" s="753"/>
    </row>
    <row r="403" spans="2:15" ht="12.75">
      <c r="B403" s="774" t="s">
        <v>278</v>
      </c>
      <c r="C403" s="753">
        <f>SUM(D403+H403)</f>
        <v>143826</v>
      </c>
      <c r="D403" s="753">
        <v>5957</v>
      </c>
      <c r="E403" s="756">
        <v>3079</v>
      </c>
      <c r="F403" s="756">
        <v>2627</v>
      </c>
      <c r="G403" s="753">
        <v>251</v>
      </c>
      <c r="H403" s="753">
        <v>137869</v>
      </c>
      <c r="I403" s="753">
        <v>21774</v>
      </c>
      <c r="J403" s="753">
        <v>43335</v>
      </c>
      <c r="K403" s="753">
        <v>72760</v>
      </c>
      <c r="L403" s="756">
        <v>0</v>
      </c>
      <c r="N403" s="753"/>
      <c r="O403" s="753"/>
    </row>
    <row r="404" spans="2:15" ht="12.75">
      <c r="B404" s="774" t="s">
        <v>279</v>
      </c>
      <c r="C404" s="753">
        <f>SUM(D404+H404)</f>
        <v>157519</v>
      </c>
      <c r="D404" s="778">
        <v>4757</v>
      </c>
      <c r="E404" s="717">
        <v>2322</v>
      </c>
      <c r="F404" s="719">
        <v>2142</v>
      </c>
      <c r="G404" s="719">
        <v>293</v>
      </c>
      <c r="H404" s="778">
        <v>152762</v>
      </c>
      <c r="I404" s="717">
        <v>24428</v>
      </c>
      <c r="J404" s="717">
        <v>42846</v>
      </c>
      <c r="K404" s="719">
        <v>85488</v>
      </c>
      <c r="L404" s="756">
        <v>0</v>
      </c>
      <c r="N404" s="807"/>
      <c r="O404" s="807"/>
    </row>
    <row r="405" spans="2:15" ht="12.75">
      <c r="B405" s="774" t="s">
        <v>280</v>
      </c>
      <c r="C405" s="753">
        <f t="shared" si="10"/>
        <v>167380</v>
      </c>
      <c r="D405" s="753">
        <v>5640</v>
      </c>
      <c r="E405" s="756">
        <v>2230</v>
      </c>
      <c r="F405" s="756">
        <v>3183</v>
      </c>
      <c r="G405" s="753">
        <v>227</v>
      </c>
      <c r="H405" s="753">
        <v>161740</v>
      </c>
      <c r="I405" s="753">
        <v>29820</v>
      </c>
      <c r="J405" s="753">
        <v>51196</v>
      </c>
      <c r="K405" s="753">
        <v>80724</v>
      </c>
      <c r="L405" s="756">
        <v>0</v>
      </c>
    </row>
    <row r="406" spans="2:15" ht="12.75">
      <c r="B406" s="774" t="s">
        <v>281</v>
      </c>
      <c r="C406" s="753">
        <f>SUM(D406+H406)</f>
        <v>171735</v>
      </c>
      <c r="D406" s="779">
        <v>5424</v>
      </c>
      <c r="E406" s="754">
        <v>2254</v>
      </c>
      <c r="F406" s="755">
        <v>2901</v>
      </c>
      <c r="G406" s="755">
        <v>269</v>
      </c>
      <c r="H406" s="753">
        <v>166311</v>
      </c>
      <c r="I406" s="754">
        <v>29103</v>
      </c>
      <c r="J406" s="754">
        <v>53333</v>
      </c>
      <c r="K406" s="754">
        <v>83875</v>
      </c>
      <c r="L406" s="755">
        <v>0</v>
      </c>
    </row>
    <row r="407" spans="2:15" ht="12.75">
      <c r="B407" s="774" t="s">
        <v>282</v>
      </c>
      <c r="C407" s="753">
        <v>169404</v>
      </c>
      <c r="D407" s="779">
        <v>5064</v>
      </c>
      <c r="E407" s="754">
        <v>2316</v>
      </c>
      <c r="F407" s="754">
        <v>2611</v>
      </c>
      <c r="G407" s="755">
        <v>137</v>
      </c>
      <c r="H407" s="753">
        <v>164340</v>
      </c>
      <c r="I407" s="754">
        <v>25228</v>
      </c>
      <c r="J407" s="754">
        <v>52498</v>
      </c>
      <c r="K407" s="754">
        <v>86614</v>
      </c>
      <c r="L407" s="755">
        <v>0</v>
      </c>
    </row>
    <row r="408" spans="2:15" ht="12.75">
      <c r="B408" s="774" t="s">
        <v>283</v>
      </c>
      <c r="C408" s="753">
        <v>172982</v>
      </c>
      <c r="D408" s="753">
        <v>6274</v>
      </c>
      <c r="E408" s="756">
        <v>2518</v>
      </c>
      <c r="F408" s="756">
        <v>3121</v>
      </c>
      <c r="G408" s="753">
        <v>635</v>
      </c>
      <c r="H408" s="753">
        <v>166708</v>
      </c>
      <c r="I408" s="753">
        <v>26444</v>
      </c>
      <c r="J408" s="753">
        <v>56017</v>
      </c>
      <c r="K408" s="753">
        <v>84247</v>
      </c>
      <c r="L408" s="756">
        <v>0</v>
      </c>
    </row>
    <row r="409" spans="2:15" ht="12.75">
      <c r="B409" s="774" t="s">
        <v>284</v>
      </c>
      <c r="C409" s="753">
        <v>178724</v>
      </c>
      <c r="D409" s="779">
        <v>5649</v>
      </c>
      <c r="E409" s="754">
        <v>2339</v>
      </c>
      <c r="F409" s="754">
        <v>2939</v>
      </c>
      <c r="G409" s="754">
        <v>371</v>
      </c>
      <c r="H409" s="756">
        <v>173075</v>
      </c>
      <c r="I409" s="754">
        <v>27983</v>
      </c>
      <c r="J409" s="754">
        <v>60272</v>
      </c>
      <c r="K409" s="754">
        <v>84820</v>
      </c>
      <c r="L409" s="755">
        <v>0</v>
      </c>
    </row>
    <row r="410" spans="2:15" ht="12.75">
      <c r="B410" s="774" t="s">
        <v>285</v>
      </c>
      <c r="C410" s="753">
        <f>SUM(D410+H410)</f>
        <v>169376</v>
      </c>
      <c r="D410" s="754">
        <v>4663</v>
      </c>
      <c r="E410" s="754">
        <v>2074</v>
      </c>
      <c r="F410" s="754">
        <v>2336</v>
      </c>
      <c r="G410" s="754">
        <v>253</v>
      </c>
      <c r="H410" s="754">
        <v>164713</v>
      </c>
      <c r="I410" s="754">
        <v>26084</v>
      </c>
      <c r="J410" s="754">
        <v>57837</v>
      </c>
      <c r="K410" s="754">
        <v>80792</v>
      </c>
      <c r="L410" s="754">
        <v>0</v>
      </c>
    </row>
    <row r="411" spans="2:15" ht="12.75">
      <c r="B411" s="774" t="s">
        <v>286</v>
      </c>
      <c r="C411" s="753">
        <f t="shared" ref="C411" si="11">SUM(D411+H411)</f>
        <v>152498</v>
      </c>
      <c r="D411" s="754">
        <v>5089</v>
      </c>
      <c r="E411" s="754">
        <v>2321</v>
      </c>
      <c r="F411" s="754">
        <v>2452</v>
      </c>
      <c r="G411" s="754">
        <v>316</v>
      </c>
      <c r="H411" s="754">
        <v>147409</v>
      </c>
      <c r="I411" s="754">
        <v>22785</v>
      </c>
      <c r="J411" s="754">
        <v>48292</v>
      </c>
      <c r="K411" s="754">
        <v>76332</v>
      </c>
      <c r="L411" s="754">
        <v>0</v>
      </c>
    </row>
    <row r="412" spans="2:15" ht="15">
      <c r="B412" s="776"/>
      <c r="C412" s="756"/>
      <c r="D412" s="756"/>
      <c r="E412" s="756"/>
      <c r="F412" s="756"/>
      <c r="G412" s="756"/>
      <c r="H412" s="756"/>
      <c r="I412" s="756"/>
      <c r="J412" s="756"/>
      <c r="K412" s="756"/>
      <c r="L412" s="769"/>
    </row>
    <row r="413" spans="2:15" ht="12.75">
      <c r="B413" s="775">
        <v>2017</v>
      </c>
      <c r="C413" s="757">
        <f t="shared" ref="C413:K413" si="12">SUM(C400:C411)</f>
        <v>1933068</v>
      </c>
      <c r="D413" s="757">
        <f>SUM(D400:D411)</f>
        <v>63744</v>
      </c>
      <c r="E413" s="757">
        <f t="shared" si="12"/>
        <v>28507</v>
      </c>
      <c r="F413" s="757">
        <f t="shared" si="12"/>
        <v>31496</v>
      </c>
      <c r="G413" s="757">
        <f>SUM(G400:G411)</f>
        <v>3741</v>
      </c>
      <c r="H413" s="757">
        <f t="shared" si="12"/>
        <v>1869324</v>
      </c>
      <c r="I413" s="757">
        <f t="shared" si="12"/>
        <v>306648</v>
      </c>
      <c r="J413" s="757">
        <f t="shared" si="12"/>
        <v>602123</v>
      </c>
      <c r="K413" s="757">
        <f t="shared" si="12"/>
        <v>960553</v>
      </c>
      <c r="L413" s="757">
        <f>SUM(L400:L411)</f>
        <v>0</v>
      </c>
    </row>
    <row r="414" spans="2:15" ht="12.75">
      <c r="B414" s="773"/>
      <c r="C414" s="758"/>
      <c r="D414" s="758"/>
      <c r="E414" s="758"/>
      <c r="F414" s="758"/>
      <c r="G414" s="758"/>
      <c r="H414" s="758"/>
      <c r="I414" s="758"/>
      <c r="J414" s="758"/>
      <c r="K414" s="758"/>
      <c r="L414" s="770"/>
    </row>
    <row r="415" spans="2:15" ht="12.75">
      <c r="B415" s="773"/>
      <c r="C415" s="1271" t="s">
        <v>299</v>
      </c>
      <c r="D415" s="1271"/>
      <c r="E415" s="1271"/>
      <c r="F415" s="1271"/>
      <c r="G415" s="1271"/>
      <c r="H415" s="1271"/>
      <c r="I415" s="1271"/>
      <c r="J415" s="1271"/>
      <c r="K415" s="1271"/>
      <c r="L415" s="1272"/>
    </row>
    <row r="416" spans="2:15" ht="12.75">
      <c r="B416" s="772"/>
      <c r="C416" s="758"/>
      <c r="D416" s="758"/>
      <c r="E416" s="758"/>
      <c r="F416" s="758"/>
      <c r="G416" s="758"/>
      <c r="H416" s="758"/>
      <c r="I416" s="758"/>
      <c r="J416" s="758"/>
      <c r="K416" s="758"/>
      <c r="L416" s="770"/>
    </row>
    <row r="417" spans="2:12" ht="12.75">
      <c r="B417" s="774" t="s">
        <v>275</v>
      </c>
      <c r="C417" s="753">
        <f t="shared" ref="C417:C423" si="13">SUM(D417+H417)</f>
        <v>41284749</v>
      </c>
      <c r="D417" s="753">
        <v>258614</v>
      </c>
      <c r="E417" s="753">
        <v>82064</v>
      </c>
      <c r="F417" s="753">
        <v>124018</v>
      </c>
      <c r="G417" s="753">
        <v>52532</v>
      </c>
      <c r="H417" s="753">
        <v>41026135</v>
      </c>
      <c r="I417" s="753">
        <v>5754367</v>
      </c>
      <c r="J417" s="753">
        <v>11777688</v>
      </c>
      <c r="K417" s="753">
        <v>23494080</v>
      </c>
      <c r="L417" s="753">
        <v>0</v>
      </c>
    </row>
    <row r="418" spans="2:12" ht="12.75">
      <c r="B418" s="774" t="s">
        <v>276</v>
      </c>
      <c r="C418" s="753">
        <f t="shared" si="13"/>
        <v>39885929</v>
      </c>
      <c r="D418" s="753">
        <v>248053</v>
      </c>
      <c r="E418" s="753">
        <v>69467</v>
      </c>
      <c r="F418" s="753">
        <v>130095</v>
      </c>
      <c r="G418" s="753">
        <v>48491</v>
      </c>
      <c r="H418" s="753">
        <v>39637876</v>
      </c>
      <c r="I418" s="753">
        <v>5869144</v>
      </c>
      <c r="J418" s="753">
        <v>11348293</v>
      </c>
      <c r="K418" s="753">
        <v>22420439</v>
      </c>
      <c r="L418" s="753">
        <v>0</v>
      </c>
    </row>
    <row r="419" spans="2:12" ht="12.75">
      <c r="B419" s="774" t="s">
        <v>277</v>
      </c>
      <c r="C419" s="753">
        <f t="shared" si="13"/>
        <v>49565417</v>
      </c>
      <c r="D419" s="754">
        <v>279950</v>
      </c>
      <c r="E419" s="754">
        <v>90328</v>
      </c>
      <c r="F419" s="754">
        <v>159641</v>
      </c>
      <c r="G419" s="755">
        <v>29981</v>
      </c>
      <c r="H419" s="753">
        <v>49285467</v>
      </c>
      <c r="I419" s="754">
        <v>7544830</v>
      </c>
      <c r="J419" s="754">
        <v>13676720</v>
      </c>
      <c r="K419" s="754">
        <v>28063917</v>
      </c>
      <c r="L419" s="755">
        <v>0</v>
      </c>
    </row>
    <row r="420" spans="2:12" ht="12.75">
      <c r="B420" s="774" t="s">
        <v>278</v>
      </c>
      <c r="C420" s="753">
        <f t="shared" si="13"/>
        <v>41822512</v>
      </c>
      <c r="D420" s="753">
        <v>297950</v>
      </c>
      <c r="E420" s="756">
        <v>106177</v>
      </c>
      <c r="F420" s="756">
        <v>154822</v>
      </c>
      <c r="G420" s="753">
        <v>36951</v>
      </c>
      <c r="H420" s="753">
        <v>41524562</v>
      </c>
      <c r="I420" s="753">
        <v>5781070</v>
      </c>
      <c r="J420" s="753">
        <v>11588848</v>
      </c>
      <c r="K420" s="753">
        <v>24154644</v>
      </c>
      <c r="L420" s="753">
        <v>0</v>
      </c>
    </row>
    <row r="421" spans="2:12" ht="12.75">
      <c r="B421" s="774" t="s">
        <v>279</v>
      </c>
      <c r="C421" s="753">
        <f t="shared" si="13"/>
        <v>47073682</v>
      </c>
      <c r="D421" s="717">
        <v>258829</v>
      </c>
      <c r="E421" s="717">
        <v>84615</v>
      </c>
      <c r="F421" s="717">
        <v>129240</v>
      </c>
      <c r="G421" s="717">
        <v>44974</v>
      </c>
      <c r="H421" s="717">
        <v>46814853</v>
      </c>
      <c r="I421" s="717">
        <v>6502594</v>
      </c>
      <c r="J421" s="717">
        <v>11727296</v>
      </c>
      <c r="K421" s="717">
        <v>28584963</v>
      </c>
      <c r="L421" s="753">
        <v>0</v>
      </c>
    </row>
    <row r="422" spans="2:12" ht="12.75">
      <c r="B422" s="774" t="s">
        <v>280</v>
      </c>
      <c r="C422" s="753">
        <f t="shared" si="13"/>
        <v>48420690</v>
      </c>
      <c r="D422" s="753">
        <v>290566</v>
      </c>
      <c r="E422" s="756">
        <v>79673</v>
      </c>
      <c r="F422" s="756">
        <v>178876</v>
      </c>
      <c r="G422" s="753">
        <v>32017</v>
      </c>
      <c r="H422" s="753">
        <v>48130124</v>
      </c>
      <c r="I422" s="753">
        <v>7982252</v>
      </c>
      <c r="J422" s="753">
        <v>13825867</v>
      </c>
      <c r="K422" s="753">
        <v>26322005</v>
      </c>
      <c r="L422" s="753">
        <v>0</v>
      </c>
    </row>
    <row r="423" spans="2:12" ht="12.75">
      <c r="B423" s="774" t="s">
        <v>281</v>
      </c>
      <c r="C423" s="753">
        <f t="shared" si="13"/>
        <v>49583982</v>
      </c>
      <c r="D423" s="754">
        <v>288103</v>
      </c>
      <c r="E423" s="754">
        <v>81207</v>
      </c>
      <c r="F423" s="754">
        <v>167580</v>
      </c>
      <c r="G423" s="755">
        <v>39316</v>
      </c>
      <c r="H423" s="753">
        <v>49295879</v>
      </c>
      <c r="I423" s="754">
        <v>7692900</v>
      </c>
      <c r="J423" s="754">
        <v>14162171</v>
      </c>
      <c r="K423" s="754">
        <v>27440808</v>
      </c>
      <c r="L423" s="755">
        <v>0</v>
      </c>
    </row>
    <row r="424" spans="2:12" ht="12.75">
      <c r="B424" s="774" t="s">
        <v>282</v>
      </c>
      <c r="C424" s="753">
        <v>49308554</v>
      </c>
      <c r="D424" s="754">
        <v>248689</v>
      </c>
      <c r="E424" s="754">
        <v>84427</v>
      </c>
      <c r="F424" s="754">
        <v>146773</v>
      </c>
      <c r="G424" s="755">
        <v>17489</v>
      </c>
      <c r="H424" s="753">
        <v>49059865</v>
      </c>
      <c r="I424" s="754">
        <v>6595512</v>
      </c>
      <c r="J424" s="754">
        <v>13787237</v>
      </c>
      <c r="K424" s="754">
        <v>28677116</v>
      </c>
      <c r="L424" s="755">
        <v>0</v>
      </c>
    </row>
    <row r="425" spans="2:12" ht="12.75">
      <c r="B425" s="774" t="s">
        <v>283</v>
      </c>
      <c r="C425" s="753">
        <v>49438456</v>
      </c>
      <c r="D425" s="754">
        <v>345800</v>
      </c>
      <c r="E425" s="754">
        <v>89061</v>
      </c>
      <c r="F425" s="754">
        <v>167893</v>
      </c>
      <c r="G425" s="755">
        <v>88846</v>
      </c>
      <c r="H425" s="753">
        <v>49092656</v>
      </c>
      <c r="I425" s="754">
        <v>6815830</v>
      </c>
      <c r="J425" s="754">
        <v>14849864</v>
      </c>
      <c r="K425" s="754">
        <v>27426962</v>
      </c>
      <c r="L425" s="755">
        <v>0</v>
      </c>
    </row>
    <row r="426" spans="2:12" ht="12.75">
      <c r="B426" s="774" t="s">
        <v>284</v>
      </c>
      <c r="C426" s="753">
        <v>50346027</v>
      </c>
      <c r="D426" s="754">
        <v>295352</v>
      </c>
      <c r="E426" s="754">
        <v>84726</v>
      </c>
      <c r="F426" s="754">
        <v>167445</v>
      </c>
      <c r="G426" s="754">
        <v>43181</v>
      </c>
      <c r="H426" s="756">
        <v>50050675</v>
      </c>
      <c r="I426" s="754">
        <v>7132124</v>
      </c>
      <c r="J426" s="754">
        <v>15718038</v>
      </c>
      <c r="K426" s="754">
        <v>27200513</v>
      </c>
      <c r="L426" s="755">
        <v>0</v>
      </c>
    </row>
    <row r="427" spans="2:12" ht="12.75">
      <c r="B427" s="774" t="s">
        <v>285</v>
      </c>
      <c r="C427" s="753">
        <f t="shared" ref="C427:C428" si="14">SUM(D427+H427)</f>
        <v>48798626</v>
      </c>
      <c r="D427" s="754">
        <v>261198</v>
      </c>
      <c r="E427" s="754">
        <v>70669</v>
      </c>
      <c r="F427" s="754">
        <v>148982</v>
      </c>
      <c r="G427" s="754">
        <v>41547</v>
      </c>
      <c r="H427" s="754">
        <v>48537428</v>
      </c>
      <c r="I427" s="754">
        <v>6751971</v>
      </c>
      <c r="J427" s="754">
        <v>15640889</v>
      </c>
      <c r="K427" s="754">
        <v>26144568</v>
      </c>
      <c r="L427" s="754">
        <v>0</v>
      </c>
    </row>
    <row r="428" spans="2:12" ht="12.75">
      <c r="B428" s="774" t="s">
        <v>286</v>
      </c>
      <c r="C428" s="753">
        <f t="shared" si="14"/>
        <v>43494618</v>
      </c>
      <c r="D428" s="754">
        <v>256297</v>
      </c>
      <c r="E428" s="754">
        <v>77163</v>
      </c>
      <c r="F428" s="754">
        <v>143113</v>
      </c>
      <c r="G428" s="754">
        <v>36021</v>
      </c>
      <c r="H428" s="754">
        <v>43238321</v>
      </c>
      <c r="I428" s="754">
        <v>5912817</v>
      </c>
      <c r="J428" s="754">
        <v>12978598</v>
      </c>
      <c r="K428" s="754">
        <v>24346906</v>
      </c>
      <c r="L428" s="754">
        <v>0</v>
      </c>
    </row>
    <row r="429" spans="2:12" ht="12.75">
      <c r="B429" s="773"/>
      <c r="C429" s="756"/>
      <c r="D429" s="756"/>
      <c r="E429" s="756"/>
      <c r="F429" s="756"/>
      <c r="G429" s="756"/>
      <c r="H429" s="756"/>
      <c r="I429" s="756"/>
      <c r="J429" s="756"/>
      <c r="K429" s="756"/>
      <c r="L429" s="753"/>
    </row>
    <row r="430" spans="2:12" ht="12.75">
      <c r="B430" s="775">
        <v>2017</v>
      </c>
      <c r="C430" s="757">
        <f t="shared" ref="C430:L430" si="15">SUM(C417:C428)</f>
        <v>559023242</v>
      </c>
      <c r="D430" s="757">
        <f t="shared" si="15"/>
        <v>3329401</v>
      </c>
      <c r="E430" s="757">
        <f t="shared" si="15"/>
        <v>999577</v>
      </c>
      <c r="F430" s="757">
        <f t="shared" si="15"/>
        <v>1818478</v>
      </c>
      <c r="G430" s="757">
        <f t="shared" si="15"/>
        <v>511346</v>
      </c>
      <c r="H430" s="757">
        <f t="shared" si="15"/>
        <v>555693841</v>
      </c>
      <c r="I430" s="757">
        <f t="shared" si="15"/>
        <v>80335411</v>
      </c>
      <c r="J430" s="757">
        <f t="shared" si="15"/>
        <v>161081509</v>
      </c>
      <c r="K430" s="757">
        <f t="shared" si="15"/>
        <v>314276921</v>
      </c>
      <c r="L430" s="757">
        <f t="shared" si="15"/>
        <v>0</v>
      </c>
    </row>
    <row r="431" spans="2:12" ht="12.75">
      <c r="B431" s="759"/>
      <c r="C431" s="760"/>
      <c r="D431" s="760"/>
      <c r="E431" s="760"/>
      <c r="F431" s="760"/>
      <c r="G431" s="760"/>
      <c r="H431" s="760"/>
      <c r="I431" s="760"/>
      <c r="J431" s="760"/>
      <c r="K431" s="760"/>
      <c r="L431" s="760"/>
    </row>
    <row r="432" spans="2:12" ht="12.75" customHeight="1">
      <c r="B432" s="1273" t="s">
        <v>263</v>
      </c>
      <c r="C432" s="1257" t="s">
        <v>22</v>
      </c>
      <c r="D432" s="1257" t="s">
        <v>264</v>
      </c>
      <c r="E432" s="1262" t="s">
        <v>265</v>
      </c>
      <c r="F432" s="1263"/>
      <c r="G432" s="1264"/>
      <c r="H432" s="1265" t="s">
        <v>266</v>
      </c>
      <c r="I432" s="1275" t="s">
        <v>267</v>
      </c>
      <c r="J432" s="1276"/>
      <c r="K432" s="1276"/>
      <c r="L432" s="1277"/>
    </row>
    <row r="433" spans="2:12" ht="11.25" customHeight="1">
      <c r="B433" s="1274"/>
      <c r="C433" s="1258"/>
      <c r="D433" s="1258"/>
      <c r="E433" s="1267" t="s">
        <v>304</v>
      </c>
      <c r="F433" s="1269" t="s">
        <v>305</v>
      </c>
      <c r="G433" s="1269" t="s">
        <v>306</v>
      </c>
      <c r="H433" s="1266"/>
      <c r="I433" s="1255" t="s">
        <v>271</v>
      </c>
      <c r="J433" s="1255" t="s">
        <v>24</v>
      </c>
      <c r="K433" s="1257" t="s">
        <v>272</v>
      </c>
      <c r="L433" s="1255" t="s">
        <v>273</v>
      </c>
    </row>
    <row r="434" spans="2:12" ht="11.25" customHeight="1">
      <c r="B434" s="1274"/>
      <c r="C434" s="1258"/>
      <c r="D434" s="1258"/>
      <c r="E434" s="1268"/>
      <c r="F434" s="1270"/>
      <c r="G434" s="1270"/>
      <c r="H434" s="1266"/>
      <c r="I434" s="1259"/>
      <c r="J434" s="1259"/>
      <c r="K434" s="1278"/>
      <c r="L434" s="1259"/>
    </row>
    <row r="435" spans="2:12" ht="12.75">
      <c r="B435" s="750">
        <v>0</v>
      </c>
      <c r="C435" s="761">
        <v>1</v>
      </c>
      <c r="D435" s="761">
        <v>2</v>
      </c>
      <c r="E435" s="762">
        <v>3</v>
      </c>
      <c r="F435" s="762">
        <v>4</v>
      </c>
      <c r="G435" s="761">
        <v>5</v>
      </c>
      <c r="H435" s="761">
        <v>6</v>
      </c>
      <c r="I435" s="761">
        <v>7</v>
      </c>
      <c r="J435" s="761">
        <v>8</v>
      </c>
      <c r="K435" s="761">
        <v>9</v>
      </c>
      <c r="L435" s="761">
        <v>10</v>
      </c>
    </row>
    <row r="436" spans="2:12" ht="12.75">
      <c r="B436" s="772"/>
      <c r="C436" s="758"/>
      <c r="D436" s="758"/>
      <c r="E436" s="758"/>
      <c r="F436" s="758"/>
      <c r="G436" s="758"/>
      <c r="H436" s="758"/>
      <c r="I436" s="758"/>
      <c r="J436" s="758"/>
      <c r="K436" s="758"/>
      <c r="L436" s="770"/>
    </row>
    <row r="437" spans="2:12" ht="12.75">
      <c r="B437" s="773"/>
      <c r="C437" s="1271" t="s">
        <v>300</v>
      </c>
      <c r="D437" s="1271"/>
      <c r="E437" s="1271"/>
      <c r="F437" s="1271"/>
      <c r="G437" s="1271"/>
      <c r="H437" s="1271"/>
      <c r="I437" s="1271"/>
      <c r="J437" s="1271"/>
      <c r="K437" s="1271"/>
      <c r="L437" s="1272"/>
    </row>
    <row r="438" spans="2:12" ht="12.75">
      <c r="B438" s="773"/>
      <c r="C438" s="763"/>
      <c r="D438" s="763"/>
      <c r="E438" s="763"/>
      <c r="F438" s="763"/>
      <c r="G438" s="763"/>
      <c r="H438" s="763"/>
      <c r="I438" s="763"/>
      <c r="J438" s="763"/>
      <c r="K438" s="763"/>
      <c r="L438" s="771"/>
    </row>
    <row r="439" spans="2:12" ht="12.75">
      <c r="B439" s="774" t="s">
        <v>275</v>
      </c>
      <c r="C439" s="753">
        <f>SUM(D439+H439)</f>
        <v>82047763</v>
      </c>
      <c r="D439" s="753">
        <v>445114</v>
      </c>
      <c r="E439" s="753">
        <v>144107</v>
      </c>
      <c r="F439" s="753">
        <v>212420</v>
      </c>
      <c r="G439" s="753">
        <v>88587</v>
      </c>
      <c r="H439" s="753">
        <v>81602649</v>
      </c>
      <c r="I439" s="753">
        <v>11433324</v>
      </c>
      <c r="J439" s="753">
        <v>24279425</v>
      </c>
      <c r="K439" s="753">
        <v>45889900</v>
      </c>
      <c r="L439" s="753">
        <v>0</v>
      </c>
    </row>
    <row r="440" spans="2:12" ht="12.75">
      <c r="B440" s="774" t="s">
        <v>276</v>
      </c>
      <c r="C440" s="753">
        <f t="shared" ref="C440:C444" si="16">SUM(D440+H440)</f>
        <v>79287813</v>
      </c>
      <c r="D440" s="753">
        <v>431200</v>
      </c>
      <c r="E440" s="753">
        <v>121487</v>
      </c>
      <c r="F440" s="753">
        <v>225727</v>
      </c>
      <c r="G440" s="753">
        <v>83986</v>
      </c>
      <c r="H440" s="753">
        <v>78856613</v>
      </c>
      <c r="I440" s="753">
        <v>11712359</v>
      </c>
      <c r="J440" s="753">
        <v>23159515</v>
      </c>
      <c r="K440" s="753">
        <v>43984739</v>
      </c>
      <c r="L440" s="753">
        <v>0</v>
      </c>
    </row>
    <row r="441" spans="2:12" ht="12.75">
      <c r="B441" s="774" t="s">
        <v>277</v>
      </c>
      <c r="C441" s="753">
        <f t="shared" si="16"/>
        <v>98808454</v>
      </c>
      <c r="D441" s="754">
        <v>475895</v>
      </c>
      <c r="E441" s="754">
        <v>153902</v>
      </c>
      <c r="F441" s="754">
        <v>271849</v>
      </c>
      <c r="G441" s="755">
        <v>50144</v>
      </c>
      <c r="H441" s="753">
        <v>98332559</v>
      </c>
      <c r="I441" s="754">
        <v>15012576</v>
      </c>
      <c r="J441" s="754">
        <v>28202934</v>
      </c>
      <c r="K441" s="754">
        <v>55117049</v>
      </c>
      <c r="L441" s="755">
        <v>0</v>
      </c>
    </row>
    <row r="442" spans="2:12" ht="12.75">
      <c r="B442" s="774" t="s">
        <v>278</v>
      </c>
      <c r="C442" s="753">
        <f t="shared" si="16"/>
        <v>83378440</v>
      </c>
      <c r="D442" s="753">
        <v>506953</v>
      </c>
      <c r="E442" s="756">
        <v>180973</v>
      </c>
      <c r="F442" s="756">
        <v>263009</v>
      </c>
      <c r="G442" s="756">
        <v>62971</v>
      </c>
      <c r="H442" s="753">
        <v>82871487</v>
      </c>
      <c r="I442" s="756">
        <v>11495417</v>
      </c>
      <c r="J442" s="756">
        <v>23956645</v>
      </c>
      <c r="K442" s="756">
        <v>47419425</v>
      </c>
      <c r="L442" s="756">
        <v>0</v>
      </c>
    </row>
    <row r="443" spans="2:12" ht="12.75">
      <c r="B443" s="774" t="s">
        <v>279</v>
      </c>
      <c r="C443" s="753">
        <f t="shared" si="16"/>
        <v>93901078</v>
      </c>
      <c r="D443" s="717">
        <v>444824</v>
      </c>
      <c r="E443" s="717">
        <v>145798</v>
      </c>
      <c r="F443" s="717">
        <v>221921</v>
      </c>
      <c r="G443" s="717">
        <v>77105</v>
      </c>
      <c r="H443" s="717">
        <v>93456254</v>
      </c>
      <c r="I443" s="718">
        <v>12989301</v>
      </c>
      <c r="J443" s="717">
        <v>24252314</v>
      </c>
      <c r="K443" s="717">
        <v>56214639</v>
      </c>
      <c r="L443" s="719">
        <v>0</v>
      </c>
    </row>
    <row r="444" spans="2:12" ht="12.75">
      <c r="B444" s="774" t="s">
        <v>280</v>
      </c>
      <c r="C444" s="753">
        <f t="shared" si="16"/>
        <v>97715871</v>
      </c>
      <c r="D444" s="753">
        <v>501090</v>
      </c>
      <c r="E444" s="756">
        <v>136122</v>
      </c>
      <c r="F444" s="756">
        <v>308716</v>
      </c>
      <c r="G444" s="756">
        <v>56252</v>
      </c>
      <c r="H444" s="753">
        <v>97214781</v>
      </c>
      <c r="I444" s="756">
        <v>15895397</v>
      </c>
      <c r="J444" s="756">
        <v>28478797</v>
      </c>
      <c r="K444" s="756">
        <v>52840587</v>
      </c>
      <c r="L444" s="756">
        <v>0</v>
      </c>
    </row>
    <row r="445" spans="2:12" ht="12.75">
      <c r="B445" s="774" t="s">
        <v>281</v>
      </c>
      <c r="C445" s="753">
        <f>SUM(D445+H445)</f>
        <v>99467079</v>
      </c>
      <c r="D445" s="754">
        <v>496753</v>
      </c>
      <c r="E445" s="754">
        <v>139368</v>
      </c>
      <c r="F445" s="754">
        <v>288296</v>
      </c>
      <c r="G445" s="755">
        <v>69089</v>
      </c>
      <c r="H445" s="753">
        <v>98970326</v>
      </c>
      <c r="I445" s="754">
        <v>15406513</v>
      </c>
      <c r="J445" s="754">
        <v>29584265</v>
      </c>
      <c r="K445" s="754">
        <v>53979548</v>
      </c>
      <c r="L445" s="755">
        <v>0</v>
      </c>
    </row>
    <row r="446" spans="2:12" ht="12.75">
      <c r="B446" s="774" t="s">
        <v>282</v>
      </c>
      <c r="C446" s="753">
        <v>98783442</v>
      </c>
      <c r="D446" s="754">
        <v>431889</v>
      </c>
      <c r="E446" s="754">
        <v>146917</v>
      </c>
      <c r="F446" s="754">
        <v>253926</v>
      </c>
      <c r="G446" s="755">
        <v>31046</v>
      </c>
      <c r="H446" s="753">
        <v>98351553</v>
      </c>
      <c r="I446" s="754">
        <v>13211629</v>
      </c>
      <c r="J446" s="754">
        <v>28906546</v>
      </c>
      <c r="K446" s="754">
        <v>56233378</v>
      </c>
      <c r="L446" s="755">
        <v>0</v>
      </c>
    </row>
    <row r="447" spans="2:12" ht="12.75">
      <c r="B447" s="774" t="s">
        <v>283</v>
      </c>
      <c r="C447" s="753">
        <v>99441068</v>
      </c>
      <c r="D447" s="753">
        <v>604779</v>
      </c>
      <c r="E447" s="756">
        <v>156559</v>
      </c>
      <c r="F447" s="756">
        <v>296235</v>
      </c>
      <c r="G447" s="756">
        <v>151985</v>
      </c>
      <c r="H447" s="753">
        <v>98836289</v>
      </c>
      <c r="I447" s="756">
        <v>13738070</v>
      </c>
      <c r="J447" s="756">
        <v>31047650</v>
      </c>
      <c r="K447" s="756">
        <v>54050569</v>
      </c>
      <c r="L447" s="756">
        <v>0</v>
      </c>
    </row>
    <row r="448" spans="2:12" ht="12.75">
      <c r="B448" s="774" t="s">
        <v>284</v>
      </c>
      <c r="C448" s="753">
        <v>100815036</v>
      </c>
      <c r="D448" s="754">
        <v>512334</v>
      </c>
      <c r="E448" s="754">
        <v>145829</v>
      </c>
      <c r="F448" s="754">
        <v>290888</v>
      </c>
      <c r="G448" s="754">
        <v>75617</v>
      </c>
      <c r="H448" s="756">
        <v>100302702</v>
      </c>
      <c r="I448" s="754">
        <v>14244388</v>
      </c>
      <c r="J448" s="754">
        <v>32756234</v>
      </c>
      <c r="K448" s="754">
        <v>53302080</v>
      </c>
      <c r="L448" s="755">
        <v>0</v>
      </c>
    </row>
    <row r="449" spans="2:12" ht="12.75">
      <c r="B449" s="774" t="s">
        <v>285</v>
      </c>
      <c r="C449" s="753">
        <f t="shared" ref="C449:C450" si="17">SUM(D449+H449)</f>
        <v>97522278</v>
      </c>
      <c r="D449" s="754">
        <v>455737</v>
      </c>
      <c r="E449" s="754">
        <v>125370</v>
      </c>
      <c r="F449" s="754">
        <v>259194</v>
      </c>
      <c r="G449" s="755">
        <v>71173</v>
      </c>
      <c r="H449" s="764">
        <v>97066541</v>
      </c>
      <c r="I449" s="754">
        <v>13496180</v>
      </c>
      <c r="J449" s="754">
        <v>32357917</v>
      </c>
      <c r="K449" s="754">
        <v>51212444</v>
      </c>
      <c r="L449" s="754">
        <v>0</v>
      </c>
    </row>
    <row r="450" spans="2:12" ht="12.75">
      <c r="B450" s="774" t="s">
        <v>286</v>
      </c>
      <c r="C450" s="753">
        <f t="shared" si="17"/>
        <v>87972319</v>
      </c>
      <c r="D450" s="754">
        <v>449241</v>
      </c>
      <c r="E450" s="754">
        <v>137836</v>
      </c>
      <c r="F450" s="754">
        <v>249036</v>
      </c>
      <c r="G450" s="755">
        <v>62369</v>
      </c>
      <c r="H450" s="764">
        <v>87523078</v>
      </c>
      <c r="I450" s="754">
        <v>11823830</v>
      </c>
      <c r="J450" s="754">
        <v>26806394</v>
      </c>
      <c r="K450" s="754">
        <v>48892854</v>
      </c>
      <c r="L450" s="754">
        <v>0</v>
      </c>
    </row>
    <row r="451" spans="2:12" ht="12.75">
      <c r="B451" s="774"/>
      <c r="C451" s="765"/>
      <c r="D451" s="766"/>
      <c r="E451" s="767"/>
      <c r="F451" s="767"/>
      <c r="G451" s="767"/>
      <c r="H451" s="766"/>
      <c r="I451" s="767"/>
      <c r="J451" s="767"/>
      <c r="K451" s="767"/>
      <c r="L451" s="767"/>
    </row>
    <row r="452" spans="2:12" ht="12.75">
      <c r="B452" s="775">
        <v>2017</v>
      </c>
      <c r="C452" s="768">
        <f t="shared" ref="C452:K452" si="18">SUM(C439:C450)</f>
        <v>1119140641</v>
      </c>
      <c r="D452" s="768">
        <f t="shared" si="18"/>
        <v>5755809</v>
      </c>
      <c r="E452" s="768">
        <f t="shared" si="18"/>
        <v>1734268</v>
      </c>
      <c r="F452" s="768">
        <f t="shared" si="18"/>
        <v>3141217</v>
      </c>
      <c r="G452" s="768">
        <f t="shared" si="18"/>
        <v>880324</v>
      </c>
      <c r="H452" s="768">
        <f t="shared" si="18"/>
        <v>1113384832</v>
      </c>
      <c r="I452" s="768">
        <f t="shared" si="18"/>
        <v>160458984</v>
      </c>
      <c r="J452" s="768">
        <f t="shared" si="18"/>
        <v>333788636</v>
      </c>
      <c r="K452" s="768">
        <f t="shared" si="18"/>
        <v>619137212</v>
      </c>
      <c r="L452" s="768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354</v>
      </c>
    </row>
    <row r="474" spans="2:12" ht="18">
      <c r="B474" s="926"/>
      <c r="C474" s="926"/>
      <c r="D474" s="926"/>
      <c r="E474" s="926"/>
      <c r="F474" s="927" t="s">
        <v>262</v>
      </c>
      <c r="G474" s="926"/>
      <c r="H474" s="926"/>
      <c r="I474" s="926"/>
      <c r="J474" s="926"/>
      <c r="K474" s="926"/>
      <c r="L474" s="926"/>
    </row>
    <row r="475" spans="2:12" ht="12.75" customHeight="1">
      <c r="B475" s="1255" t="s">
        <v>263</v>
      </c>
      <c r="C475" s="1257" t="s">
        <v>22</v>
      </c>
      <c r="D475" s="1257" t="s">
        <v>264</v>
      </c>
      <c r="E475" s="1262" t="s">
        <v>265</v>
      </c>
      <c r="F475" s="1263"/>
      <c r="G475" s="1264"/>
      <c r="H475" s="1265" t="s">
        <v>266</v>
      </c>
      <c r="I475" s="1262" t="s">
        <v>267</v>
      </c>
      <c r="J475" s="1263"/>
      <c r="K475" s="1263"/>
      <c r="L475" s="1264"/>
    </row>
    <row r="476" spans="2:12" ht="11.25" customHeight="1">
      <c r="B476" s="1256"/>
      <c r="C476" s="1258"/>
      <c r="D476" s="1258"/>
      <c r="E476" s="1267" t="s">
        <v>304</v>
      </c>
      <c r="F476" s="1269" t="s">
        <v>305</v>
      </c>
      <c r="G476" s="1269" t="s">
        <v>306</v>
      </c>
      <c r="H476" s="1266"/>
      <c r="I476" s="1255" t="s">
        <v>271</v>
      </c>
      <c r="J476" s="1255" t="s">
        <v>24</v>
      </c>
      <c r="K476" s="1257" t="s">
        <v>272</v>
      </c>
      <c r="L476" s="1255" t="s">
        <v>273</v>
      </c>
    </row>
    <row r="477" spans="2:12" ht="11.25" customHeight="1">
      <c r="B477" s="1256"/>
      <c r="C477" s="1258"/>
      <c r="D477" s="1258"/>
      <c r="E477" s="1268"/>
      <c r="F477" s="1270"/>
      <c r="G477" s="1270"/>
      <c r="H477" s="1266"/>
      <c r="I477" s="1256"/>
      <c r="J477" s="1256"/>
      <c r="K477" s="1258"/>
      <c r="L477" s="1259"/>
    </row>
    <row r="478" spans="2:12" ht="12.75">
      <c r="B478" s="750">
        <v>0</v>
      </c>
      <c r="C478" s="749">
        <v>1</v>
      </c>
      <c r="D478" s="749">
        <v>2</v>
      </c>
      <c r="E478" s="750">
        <v>3</v>
      </c>
      <c r="F478" s="750">
        <v>4</v>
      </c>
      <c r="G478" s="749">
        <v>5</v>
      </c>
      <c r="H478" s="749">
        <v>6</v>
      </c>
      <c r="I478" s="749">
        <v>7</v>
      </c>
      <c r="J478" s="749">
        <v>8</v>
      </c>
      <c r="K478" s="751">
        <v>9</v>
      </c>
      <c r="L478" s="749">
        <v>10</v>
      </c>
    </row>
    <row r="479" spans="2:12" ht="12.75">
      <c r="B479" s="772"/>
      <c r="C479" s="752"/>
      <c r="D479" s="752"/>
      <c r="E479" s="752"/>
      <c r="F479" s="752"/>
      <c r="G479" s="752"/>
      <c r="H479" s="752"/>
      <c r="I479" s="752"/>
      <c r="J479" s="752"/>
      <c r="K479" s="752"/>
      <c r="L479" s="777"/>
    </row>
    <row r="480" spans="2:12" ht="14.25">
      <c r="B480" s="773"/>
      <c r="C480" s="1260" t="s">
        <v>274</v>
      </c>
      <c r="D480" s="1260"/>
      <c r="E480" s="1260"/>
      <c r="F480" s="1260"/>
      <c r="G480" s="1260"/>
      <c r="H480" s="1260"/>
      <c r="I480" s="1260"/>
      <c r="J480" s="1260"/>
      <c r="K480" s="1260"/>
      <c r="L480" s="1261"/>
    </row>
    <row r="481" spans="2:12" ht="12.75">
      <c r="B481" s="772"/>
      <c r="C481" s="752"/>
      <c r="D481" s="752"/>
      <c r="E481" s="752"/>
      <c r="F481" s="752"/>
      <c r="G481" s="752"/>
      <c r="H481" s="752"/>
      <c r="I481" s="752"/>
      <c r="J481" s="752"/>
      <c r="K481" s="752"/>
      <c r="L481" s="777"/>
    </row>
    <row r="482" spans="2:12" ht="15">
      <c r="B482" s="928" t="s">
        <v>275</v>
      </c>
      <c r="C482" s="753">
        <f>SUM(D482+H482)</f>
        <v>153311</v>
      </c>
      <c r="D482" s="753">
        <v>4907</v>
      </c>
      <c r="E482" s="753">
        <v>2376</v>
      </c>
      <c r="F482" s="753">
        <v>2183</v>
      </c>
      <c r="G482" s="753">
        <v>348</v>
      </c>
      <c r="H482" s="753">
        <v>148404</v>
      </c>
      <c r="I482" s="753">
        <v>23209</v>
      </c>
      <c r="J482" s="753">
        <v>48538</v>
      </c>
      <c r="K482" s="753">
        <v>76657</v>
      </c>
      <c r="L482" s="753">
        <v>0</v>
      </c>
    </row>
    <row r="483" spans="2:12" ht="15">
      <c r="B483" s="928" t="s">
        <v>276</v>
      </c>
      <c r="C483" s="753">
        <f t="shared" ref="C483:C493" si="21">SUM(D483+H483)</f>
        <v>149700</v>
      </c>
      <c r="D483" s="753">
        <v>4276</v>
      </c>
      <c r="E483" s="753">
        <v>1971</v>
      </c>
      <c r="F483" s="753">
        <v>2099</v>
      </c>
      <c r="G483" s="753">
        <v>206</v>
      </c>
      <c r="H483" s="753">
        <v>145424</v>
      </c>
      <c r="I483" s="753">
        <v>23853</v>
      </c>
      <c r="J483" s="753">
        <v>43685</v>
      </c>
      <c r="K483" s="753">
        <v>77886</v>
      </c>
      <c r="L483" s="753">
        <v>0</v>
      </c>
    </row>
    <row r="484" spans="2:12" ht="15">
      <c r="B484" s="928" t="s">
        <v>277</v>
      </c>
      <c r="C484" s="753">
        <f t="shared" si="21"/>
        <v>176360</v>
      </c>
      <c r="D484" s="754">
        <v>5618</v>
      </c>
      <c r="E484" s="754">
        <v>2663</v>
      </c>
      <c r="F484" s="754">
        <v>2694</v>
      </c>
      <c r="G484" s="755">
        <v>261</v>
      </c>
      <c r="H484" s="753">
        <v>170742</v>
      </c>
      <c r="I484" s="754">
        <v>27174</v>
      </c>
      <c r="J484" s="754">
        <v>52139</v>
      </c>
      <c r="K484" s="754">
        <v>91429</v>
      </c>
      <c r="L484" s="755">
        <v>0</v>
      </c>
    </row>
    <row r="485" spans="2:12" ht="15">
      <c r="B485" s="928" t="s">
        <v>278</v>
      </c>
      <c r="C485" s="753">
        <f>SUM(D485+H485)</f>
        <v>152257</v>
      </c>
      <c r="D485" s="753">
        <v>4644</v>
      </c>
      <c r="E485" s="756">
        <v>2428</v>
      </c>
      <c r="F485" s="756">
        <v>2008</v>
      </c>
      <c r="G485" s="753">
        <v>208</v>
      </c>
      <c r="H485" s="753">
        <v>147613</v>
      </c>
      <c r="I485" s="753">
        <v>23760</v>
      </c>
      <c r="J485" s="753">
        <v>44089</v>
      </c>
      <c r="K485" s="753">
        <v>79764</v>
      </c>
      <c r="L485" s="753">
        <v>0</v>
      </c>
    </row>
    <row r="486" spans="2:12" ht="15">
      <c r="B486" s="928" t="s">
        <v>279</v>
      </c>
      <c r="C486" s="753">
        <f>SUM(D486+H486)</f>
        <v>162957</v>
      </c>
      <c r="D486" s="778">
        <v>4436</v>
      </c>
      <c r="E486" s="717">
        <v>1879</v>
      </c>
      <c r="F486" s="719">
        <v>2351</v>
      </c>
      <c r="G486" s="719">
        <v>206</v>
      </c>
      <c r="H486" s="778">
        <v>158521</v>
      </c>
      <c r="I486" s="717">
        <v>25665</v>
      </c>
      <c r="J486" s="717">
        <v>43148</v>
      </c>
      <c r="K486" s="719">
        <v>89708</v>
      </c>
      <c r="L486" s="753">
        <v>0</v>
      </c>
    </row>
    <row r="487" spans="2:12" ht="15">
      <c r="B487" s="928" t="s">
        <v>280</v>
      </c>
      <c r="C487" s="753">
        <f t="shared" si="21"/>
        <v>181713</v>
      </c>
      <c r="D487" s="753">
        <v>5439</v>
      </c>
      <c r="E487" s="756">
        <v>2129</v>
      </c>
      <c r="F487" s="756">
        <v>3088</v>
      </c>
      <c r="G487" s="753">
        <v>222</v>
      </c>
      <c r="H487" s="753">
        <v>176274</v>
      </c>
      <c r="I487" s="753">
        <v>31296</v>
      </c>
      <c r="J487" s="753">
        <v>51302</v>
      </c>
      <c r="K487" s="753">
        <v>93676</v>
      </c>
      <c r="L487" s="753">
        <v>0</v>
      </c>
    </row>
    <row r="488" spans="2:12" ht="15">
      <c r="B488" s="928" t="s">
        <v>281</v>
      </c>
      <c r="C488" s="753">
        <f>SUM(D488+H488)</f>
        <v>167840</v>
      </c>
      <c r="D488" s="779">
        <v>5002</v>
      </c>
      <c r="E488" s="754">
        <v>2060</v>
      </c>
      <c r="F488" s="755">
        <v>2632</v>
      </c>
      <c r="G488" s="755">
        <v>310</v>
      </c>
      <c r="H488" s="753">
        <v>162838</v>
      </c>
      <c r="I488" s="754">
        <v>28780</v>
      </c>
      <c r="J488" s="754">
        <v>54814</v>
      </c>
      <c r="K488" s="754">
        <v>79244</v>
      </c>
      <c r="L488" s="755">
        <v>0</v>
      </c>
    </row>
    <row r="489" spans="2:12" ht="15">
      <c r="B489" s="928" t="s">
        <v>282</v>
      </c>
      <c r="C489" s="753">
        <f t="shared" si="21"/>
        <v>172228</v>
      </c>
      <c r="D489" s="779">
        <v>4825</v>
      </c>
      <c r="E489" s="754">
        <v>1907</v>
      </c>
      <c r="F489" s="754">
        <v>2589</v>
      </c>
      <c r="G489" s="755">
        <v>329</v>
      </c>
      <c r="H489" s="753">
        <v>167403</v>
      </c>
      <c r="I489" s="754">
        <v>26432</v>
      </c>
      <c r="J489" s="754">
        <v>56705</v>
      </c>
      <c r="K489" s="754">
        <v>84266</v>
      </c>
      <c r="L489" s="755">
        <v>0</v>
      </c>
    </row>
    <row r="490" spans="2:12" ht="15">
      <c r="B490" s="928" t="s">
        <v>283</v>
      </c>
      <c r="C490" s="753">
        <f t="shared" si="21"/>
        <v>0</v>
      </c>
      <c r="D490" s="753"/>
      <c r="E490" s="756"/>
      <c r="F490" s="756"/>
      <c r="G490" s="753"/>
      <c r="H490" s="753"/>
      <c r="I490" s="753"/>
      <c r="J490" s="753"/>
      <c r="K490" s="753"/>
      <c r="L490" s="753"/>
    </row>
    <row r="491" spans="2:12" ht="15">
      <c r="B491" s="929" t="s">
        <v>284</v>
      </c>
      <c r="C491" s="753">
        <f>SUM(D491+H491)</f>
        <v>0</v>
      </c>
      <c r="D491" s="779"/>
      <c r="E491" s="754"/>
      <c r="F491" s="754"/>
      <c r="G491" s="754"/>
      <c r="H491" s="756"/>
      <c r="I491" s="754"/>
      <c r="J491" s="754"/>
      <c r="K491" s="754"/>
      <c r="L491" s="755"/>
    </row>
    <row r="492" spans="2:12" ht="15">
      <c r="B492" s="930" t="s">
        <v>285</v>
      </c>
      <c r="C492" s="753">
        <f>SUM(D492+H492)</f>
        <v>0</v>
      </c>
      <c r="D492" s="754"/>
      <c r="E492" s="754"/>
      <c r="F492" s="754"/>
      <c r="G492" s="754"/>
      <c r="H492" s="754"/>
      <c r="I492" s="754"/>
      <c r="J492" s="754"/>
      <c r="K492" s="754"/>
      <c r="L492" s="755"/>
    </row>
    <row r="493" spans="2:12" ht="15">
      <c r="B493" s="930" t="s">
        <v>286</v>
      </c>
      <c r="C493" s="753">
        <f t="shared" si="21"/>
        <v>0</v>
      </c>
      <c r="D493" s="754"/>
      <c r="E493" s="754"/>
      <c r="F493" s="754"/>
      <c r="G493" s="754"/>
      <c r="H493" s="754"/>
      <c r="I493" s="754"/>
      <c r="J493" s="754"/>
      <c r="K493" s="754"/>
      <c r="L493" s="755"/>
    </row>
    <row r="494" spans="2:12" ht="15">
      <c r="B494" s="776"/>
      <c r="C494" s="756"/>
      <c r="D494" s="756"/>
      <c r="E494" s="756"/>
      <c r="F494" s="756"/>
      <c r="G494" s="756"/>
      <c r="H494" s="756"/>
      <c r="I494" s="756"/>
      <c r="J494" s="756"/>
      <c r="K494" s="756"/>
      <c r="L494" s="753"/>
    </row>
    <row r="495" spans="2:12" ht="12.75">
      <c r="B495" s="775">
        <v>2018</v>
      </c>
      <c r="C495" s="757">
        <f t="shared" ref="C495:K495" si="22">SUM(C482:C493)</f>
        <v>1316366</v>
      </c>
      <c r="D495" s="757">
        <f>SUM(D482:D493)</f>
        <v>39147</v>
      </c>
      <c r="E495" s="757">
        <f t="shared" si="22"/>
        <v>17413</v>
      </c>
      <c r="F495" s="757">
        <f t="shared" si="22"/>
        <v>19644</v>
      </c>
      <c r="G495" s="757">
        <f>SUM(G482:G493)</f>
        <v>2090</v>
      </c>
      <c r="H495" s="757">
        <f t="shared" si="22"/>
        <v>1277219</v>
      </c>
      <c r="I495" s="757">
        <f t="shared" si="22"/>
        <v>210169</v>
      </c>
      <c r="J495" s="757">
        <f t="shared" si="22"/>
        <v>394420</v>
      </c>
      <c r="K495" s="757">
        <f t="shared" si="22"/>
        <v>672630</v>
      </c>
      <c r="L495" s="757">
        <f>SUM(L482:L493)</f>
        <v>0</v>
      </c>
    </row>
    <row r="496" spans="2:12" ht="12.75">
      <c r="B496" s="773"/>
      <c r="C496" s="758"/>
      <c r="D496" s="758"/>
      <c r="E496" s="758"/>
      <c r="F496" s="758"/>
      <c r="G496" s="758"/>
      <c r="H496" s="758"/>
      <c r="I496" s="758"/>
      <c r="J496" s="758"/>
      <c r="K496" s="758"/>
      <c r="L496" s="770"/>
    </row>
    <row r="497" spans="2:12" ht="12.75">
      <c r="B497" s="773"/>
      <c r="C497" s="1271" t="s">
        <v>299</v>
      </c>
      <c r="D497" s="1271"/>
      <c r="E497" s="1271"/>
      <c r="F497" s="1271"/>
      <c r="G497" s="1271"/>
      <c r="H497" s="1271"/>
      <c r="I497" s="1271"/>
      <c r="J497" s="1271"/>
      <c r="K497" s="1271"/>
      <c r="L497" s="1272"/>
    </row>
    <row r="498" spans="2:12" ht="12.75">
      <c r="B498" s="772"/>
      <c r="C498" s="758"/>
      <c r="D498" s="758"/>
      <c r="E498" s="758"/>
      <c r="F498" s="758"/>
      <c r="G498" s="758"/>
      <c r="H498" s="758"/>
      <c r="I498" s="758"/>
      <c r="J498" s="758"/>
      <c r="K498" s="758"/>
      <c r="L498" s="770"/>
    </row>
    <row r="499" spans="2:12" ht="12.75">
      <c r="B499" s="774" t="s">
        <v>275</v>
      </c>
      <c r="C499" s="753">
        <f t="shared" ref="C499:C510" si="23">SUM(D499+H499)</f>
        <v>45099890</v>
      </c>
      <c r="D499" s="753">
        <v>252878</v>
      </c>
      <c r="E499" s="753">
        <v>84059</v>
      </c>
      <c r="F499" s="753">
        <v>124324</v>
      </c>
      <c r="G499" s="753">
        <v>44495</v>
      </c>
      <c r="H499" s="753">
        <v>44847012</v>
      </c>
      <c r="I499" s="753">
        <v>6130268</v>
      </c>
      <c r="J499" s="753">
        <v>13150822</v>
      </c>
      <c r="K499" s="753">
        <v>25565922</v>
      </c>
      <c r="L499" s="753">
        <v>0</v>
      </c>
    </row>
    <row r="500" spans="2:12" ht="12.75">
      <c r="B500" s="774" t="s">
        <v>276</v>
      </c>
      <c r="C500" s="753">
        <f t="shared" si="23"/>
        <v>44003287</v>
      </c>
      <c r="D500" s="753">
        <v>212882</v>
      </c>
      <c r="E500" s="753">
        <v>66858</v>
      </c>
      <c r="F500" s="753">
        <v>119964</v>
      </c>
      <c r="G500" s="753">
        <v>26060</v>
      </c>
      <c r="H500" s="753">
        <v>43790405</v>
      </c>
      <c r="I500" s="753">
        <v>6249605</v>
      </c>
      <c r="J500" s="753">
        <v>11767910</v>
      </c>
      <c r="K500" s="753">
        <v>25772890</v>
      </c>
      <c r="L500" s="753">
        <v>0</v>
      </c>
    </row>
    <row r="501" spans="2:12" ht="12.75">
      <c r="B501" s="774" t="s">
        <v>277</v>
      </c>
      <c r="C501" s="753">
        <f t="shared" si="23"/>
        <v>51532662</v>
      </c>
      <c r="D501" s="754">
        <v>276186</v>
      </c>
      <c r="E501" s="754">
        <v>92377</v>
      </c>
      <c r="F501" s="754">
        <v>149908</v>
      </c>
      <c r="G501" s="755">
        <v>33901</v>
      </c>
      <c r="H501" s="753">
        <v>51256476</v>
      </c>
      <c r="I501" s="754">
        <v>7135756</v>
      </c>
      <c r="J501" s="754">
        <v>13997142</v>
      </c>
      <c r="K501" s="754">
        <v>30123578</v>
      </c>
      <c r="L501" s="755">
        <v>0</v>
      </c>
    </row>
    <row r="502" spans="2:12" ht="12.75">
      <c r="B502" s="774" t="s">
        <v>278</v>
      </c>
      <c r="C502" s="753">
        <f t="shared" si="23"/>
        <v>45189937</v>
      </c>
      <c r="D502" s="753">
        <v>208679</v>
      </c>
      <c r="E502" s="756">
        <v>67024</v>
      </c>
      <c r="F502" s="756">
        <v>110501</v>
      </c>
      <c r="G502" s="753">
        <v>31154</v>
      </c>
      <c r="H502" s="753">
        <v>44981258</v>
      </c>
      <c r="I502" s="753">
        <v>6355996</v>
      </c>
      <c r="J502" s="753">
        <v>11909326</v>
      </c>
      <c r="K502" s="753">
        <v>26715936</v>
      </c>
      <c r="L502" s="753">
        <v>0</v>
      </c>
    </row>
    <row r="503" spans="2:12" ht="12.75">
      <c r="B503" s="774" t="s">
        <v>279</v>
      </c>
      <c r="C503" s="753">
        <f t="shared" si="23"/>
        <v>48304474</v>
      </c>
      <c r="D503" s="717">
        <v>222782</v>
      </c>
      <c r="E503" s="717">
        <v>65617</v>
      </c>
      <c r="F503" s="717">
        <v>131166</v>
      </c>
      <c r="G503" s="717">
        <v>25999</v>
      </c>
      <c r="H503" s="717">
        <v>48081692</v>
      </c>
      <c r="I503" s="717">
        <v>6862169</v>
      </c>
      <c r="J503" s="717">
        <v>11707521</v>
      </c>
      <c r="K503" s="719">
        <v>29512002</v>
      </c>
      <c r="L503" s="753">
        <v>0</v>
      </c>
    </row>
    <row r="504" spans="2:12" ht="12.75">
      <c r="B504" s="774" t="s">
        <v>280</v>
      </c>
      <c r="C504" s="753">
        <f t="shared" si="23"/>
        <v>51811853</v>
      </c>
      <c r="D504" s="753">
        <v>282004</v>
      </c>
      <c r="E504" s="756">
        <v>76688</v>
      </c>
      <c r="F504" s="756">
        <v>177674</v>
      </c>
      <c r="G504" s="753">
        <v>27642</v>
      </c>
      <c r="H504" s="753">
        <v>51529849</v>
      </c>
      <c r="I504" s="753">
        <v>8016005</v>
      </c>
      <c r="J504" s="753">
        <v>13339077</v>
      </c>
      <c r="K504" s="753">
        <v>30174767</v>
      </c>
      <c r="L504" s="753">
        <v>0</v>
      </c>
    </row>
    <row r="505" spans="2:12" ht="12.75">
      <c r="B505" s="774" t="s">
        <v>281</v>
      </c>
      <c r="C505" s="753">
        <f t="shared" si="23"/>
        <v>48842758</v>
      </c>
      <c r="D505" s="754">
        <v>265436</v>
      </c>
      <c r="E505" s="754">
        <v>71941</v>
      </c>
      <c r="F505" s="754">
        <v>155048</v>
      </c>
      <c r="G505" s="755">
        <v>38447</v>
      </c>
      <c r="H505" s="753">
        <v>48577322</v>
      </c>
      <c r="I505" s="754">
        <v>7658442</v>
      </c>
      <c r="J505" s="754">
        <v>14565252</v>
      </c>
      <c r="K505" s="754">
        <v>26353628</v>
      </c>
      <c r="L505" s="755">
        <v>0</v>
      </c>
    </row>
    <row r="506" spans="2:12" ht="12.75">
      <c r="B506" s="774" t="s">
        <v>282</v>
      </c>
      <c r="C506" s="753">
        <f t="shared" si="23"/>
        <v>48263436</v>
      </c>
      <c r="D506" s="754">
        <v>256924</v>
      </c>
      <c r="E506" s="754">
        <v>69078</v>
      </c>
      <c r="F506" s="754">
        <v>147163</v>
      </c>
      <c r="G506" s="755">
        <v>40683</v>
      </c>
      <c r="H506" s="753">
        <v>48006512</v>
      </c>
      <c r="I506" s="754">
        <v>6609994</v>
      </c>
      <c r="J506" s="754">
        <v>14348975</v>
      </c>
      <c r="K506" s="754">
        <v>27047543</v>
      </c>
      <c r="L506" s="755">
        <v>0</v>
      </c>
    </row>
    <row r="507" spans="2:12" ht="12.75">
      <c r="B507" s="774" t="s">
        <v>283</v>
      </c>
      <c r="C507" s="753">
        <f t="shared" si="23"/>
        <v>0</v>
      </c>
      <c r="D507" s="754"/>
      <c r="E507" s="754"/>
      <c r="F507" s="754"/>
      <c r="G507" s="755"/>
      <c r="H507" s="753"/>
      <c r="I507" s="754"/>
      <c r="J507" s="754"/>
      <c r="K507" s="754"/>
      <c r="L507" s="755"/>
    </row>
    <row r="508" spans="2:12" ht="12.75">
      <c r="B508" s="774" t="s">
        <v>284</v>
      </c>
      <c r="C508" s="753">
        <f>SUM(D508+H508)</f>
        <v>0</v>
      </c>
      <c r="D508" s="754"/>
      <c r="E508" s="754"/>
      <c r="F508" s="754"/>
      <c r="G508" s="754"/>
      <c r="H508" s="756"/>
      <c r="I508" s="754"/>
      <c r="J508" s="754"/>
      <c r="K508" s="754"/>
      <c r="L508" s="755"/>
    </row>
    <row r="509" spans="2:12" ht="12.75">
      <c r="B509" s="774" t="s">
        <v>285</v>
      </c>
      <c r="C509" s="753">
        <f t="shared" si="23"/>
        <v>0</v>
      </c>
      <c r="D509" s="754"/>
      <c r="E509" s="754"/>
      <c r="F509" s="754"/>
      <c r="G509" s="754"/>
      <c r="H509" s="754"/>
      <c r="I509" s="754"/>
      <c r="J509" s="754"/>
      <c r="K509" s="754"/>
      <c r="L509" s="755"/>
    </row>
    <row r="510" spans="2:12" ht="12.75">
      <c r="B510" s="774" t="s">
        <v>286</v>
      </c>
      <c r="C510" s="753">
        <f t="shared" si="23"/>
        <v>0</v>
      </c>
      <c r="D510" s="754"/>
      <c r="E510" s="754"/>
      <c r="F510" s="754"/>
      <c r="G510" s="754"/>
      <c r="H510" s="754"/>
      <c r="I510" s="754"/>
      <c r="J510" s="754"/>
      <c r="K510" s="754"/>
      <c r="L510" s="755"/>
    </row>
    <row r="511" spans="2:12" ht="12.75">
      <c r="B511" s="773"/>
      <c r="C511" s="756"/>
      <c r="D511" s="756"/>
      <c r="E511" s="756"/>
      <c r="F511" s="756"/>
      <c r="G511" s="756"/>
      <c r="H511" s="756"/>
      <c r="I511" s="756"/>
      <c r="J511" s="756"/>
      <c r="K511" s="756"/>
      <c r="L511" s="753"/>
    </row>
    <row r="512" spans="2:12" ht="12.75">
      <c r="B512" s="775">
        <v>2018</v>
      </c>
      <c r="C512" s="757">
        <f t="shared" ref="C512:L512" si="24">SUM(C499:C510)</f>
        <v>383048297</v>
      </c>
      <c r="D512" s="757">
        <f t="shared" si="24"/>
        <v>1977771</v>
      </c>
      <c r="E512" s="757">
        <f t="shared" si="24"/>
        <v>593642</v>
      </c>
      <c r="F512" s="757">
        <f t="shared" si="24"/>
        <v>1115748</v>
      </c>
      <c r="G512" s="757">
        <f t="shared" si="24"/>
        <v>268381</v>
      </c>
      <c r="H512" s="757">
        <f t="shared" si="24"/>
        <v>381070526</v>
      </c>
      <c r="I512" s="757">
        <f t="shared" si="24"/>
        <v>55018235</v>
      </c>
      <c r="J512" s="757">
        <f t="shared" si="24"/>
        <v>104786025</v>
      </c>
      <c r="K512" s="757">
        <f t="shared" si="24"/>
        <v>221266266</v>
      </c>
      <c r="L512" s="757">
        <f t="shared" si="24"/>
        <v>0</v>
      </c>
    </row>
    <row r="513" spans="2:12" ht="12.75">
      <c r="B513" s="1063"/>
      <c r="C513" s="760"/>
      <c r="D513" s="760"/>
      <c r="E513" s="760"/>
      <c r="F513" s="760"/>
      <c r="G513" s="760"/>
      <c r="H513" s="760"/>
      <c r="I513" s="760"/>
      <c r="J513" s="760"/>
      <c r="K513" s="760"/>
      <c r="L513" s="1064"/>
    </row>
    <row r="514" spans="2:12" ht="12.75" customHeight="1">
      <c r="B514" s="1273" t="s">
        <v>263</v>
      </c>
      <c r="C514" s="1257" t="s">
        <v>22</v>
      </c>
      <c r="D514" s="1257" t="s">
        <v>264</v>
      </c>
      <c r="E514" s="1262" t="s">
        <v>265</v>
      </c>
      <c r="F514" s="1263"/>
      <c r="G514" s="1264"/>
      <c r="H514" s="1265" t="s">
        <v>266</v>
      </c>
      <c r="I514" s="1275" t="s">
        <v>267</v>
      </c>
      <c r="J514" s="1276"/>
      <c r="K514" s="1276"/>
      <c r="L514" s="1277"/>
    </row>
    <row r="515" spans="2:12" ht="11.25" customHeight="1">
      <c r="B515" s="1274"/>
      <c r="C515" s="1258"/>
      <c r="D515" s="1258"/>
      <c r="E515" s="1267" t="s">
        <v>304</v>
      </c>
      <c r="F515" s="1269" t="s">
        <v>305</v>
      </c>
      <c r="G515" s="1269" t="s">
        <v>306</v>
      </c>
      <c r="H515" s="1266"/>
      <c r="I515" s="1255" t="s">
        <v>271</v>
      </c>
      <c r="J515" s="1255" t="s">
        <v>24</v>
      </c>
      <c r="K515" s="1257" t="s">
        <v>272</v>
      </c>
      <c r="L515" s="1255" t="s">
        <v>273</v>
      </c>
    </row>
    <row r="516" spans="2:12" ht="11.25" customHeight="1">
      <c r="B516" s="1274"/>
      <c r="C516" s="1258"/>
      <c r="D516" s="1258"/>
      <c r="E516" s="1268"/>
      <c r="F516" s="1270"/>
      <c r="G516" s="1270"/>
      <c r="H516" s="1266"/>
      <c r="I516" s="1259"/>
      <c r="J516" s="1259"/>
      <c r="K516" s="1278"/>
      <c r="L516" s="1259"/>
    </row>
    <row r="517" spans="2:12" ht="12.75">
      <c r="B517" s="750">
        <v>0</v>
      </c>
      <c r="C517" s="761">
        <v>1</v>
      </c>
      <c r="D517" s="761">
        <v>2</v>
      </c>
      <c r="E517" s="762">
        <v>3</v>
      </c>
      <c r="F517" s="762">
        <v>4</v>
      </c>
      <c r="G517" s="761">
        <v>5</v>
      </c>
      <c r="H517" s="761">
        <v>6</v>
      </c>
      <c r="I517" s="761">
        <v>7</v>
      </c>
      <c r="J517" s="761">
        <v>8</v>
      </c>
      <c r="K517" s="761">
        <v>9</v>
      </c>
      <c r="L517" s="761">
        <v>10</v>
      </c>
    </row>
    <row r="518" spans="2:12" ht="12.75">
      <c r="B518" s="772"/>
      <c r="C518" s="758"/>
      <c r="D518" s="758"/>
      <c r="E518" s="758"/>
      <c r="F518" s="758"/>
      <c r="G518" s="758"/>
      <c r="H518" s="758"/>
      <c r="I518" s="758"/>
      <c r="J518" s="758"/>
      <c r="K518" s="758"/>
      <c r="L518" s="770"/>
    </row>
    <row r="519" spans="2:12" ht="12.75">
      <c r="B519" s="773"/>
      <c r="C519" s="1271" t="s">
        <v>300</v>
      </c>
      <c r="D519" s="1271"/>
      <c r="E519" s="1271"/>
      <c r="F519" s="1271"/>
      <c r="G519" s="1271"/>
      <c r="H519" s="1271"/>
      <c r="I519" s="1271"/>
      <c r="J519" s="1271"/>
      <c r="K519" s="1271"/>
      <c r="L519" s="1272"/>
    </row>
    <row r="520" spans="2:12" ht="12.75">
      <c r="B520" s="773"/>
      <c r="C520" s="763"/>
      <c r="D520" s="763"/>
      <c r="E520" s="763"/>
      <c r="F520" s="763"/>
      <c r="G520" s="763"/>
      <c r="H520" s="763"/>
      <c r="I520" s="763"/>
      <c r="J520" s="763"/>
      <c r="K520" s="763"/>
      <c r="L520" s="771"/>
    </row>
    <row r="521" spans="2:12" ht="12.75">
      <c r="B521" s="774" t="s">
        <v>275</v>
      </c>
      <c r="C521" s="753">
        <f>SUM(D521+H521)</f>
        <v>90057014</v>
      </c>
      <c r="D521" s="753">
        <v>438151</v>
      </c>
      <c r="E521" s="753">
        <v>144810</v>
      </c>
      <c r="F521" s="753">
        <v>215494</v>
      </c>
      <c r="G521" s="753">
        <v>77847</v>
      </c>
      <c r="H521" s="753">
        <v>89618863</v>
      </c>
      <c r="I521" s="753">
        <v>12292165</v>
      </c>
      <c r="J521" s="753">
        <v>27496766</v>
      </c>
      <c r="K521" s="753">
        <v>49829932</v>
      </c>
      <c r="L521" s="753">
        <v>0</v>
      </c>
    </row>
    <row r="522" spans="2:12" ht="12.75">
      <c r="B522" s="774" t="s">
        <v>276</v>
      </c>
      <c r="C522" s="753">
        <f t="shared" ref="C522:C532" si="25">SUM(D522+H522)</f>
        <v>87625873</v>
      </c>
      <c r="D522" s="753">
        <v>376411</v>
      </c>
      <c r="E522" s="753">
        <v>117606</v>
      </c>
      <c r="F522" s="753">
        <v>212849</v>
      </c>
      <c r="G522" s="753">
        <v>45956</v>
      </c>
      <c r="H522" s="753">
        <v>87249462</v>
      </c>
      <c r="I522" s="753">
        <v>12525302</v>
      </c>
      <c r="J522" s="753">
        <v>24475372</v>
      </c>
      <c r="K522" s="753">
        <v>50248788</v>
      </c>
      <c r="L522" s="753">
        <v>0</v>
      </c>
    </row>
    <row r="523" spans="2:12" ht="12.75">
      <c r="B523" s="774" t="s">
        <v>277</v>
      </c>
      <c r="C523" s="753">
        <f t="shared" si="25"/>
        <v>102956905</v>
      </c>
      <c r="D523" s="754">
        <v>484939</v>
      </c>
      <c r="E523" s="754">
        <v>160312</v>
      </c>
      <c r="F523" s="754">
        <v>263733</v>
      </c>
      <c r="G523" s="755">
        <v>60894</v>
      </c>
      <c r="H523" s="753">
        <v>102471966</v>
      </c>
      <c r="I523" s="754">
        <v>14376293</v>
      </c>
      <c r="J523" s="754">
        <v>29217947</v>
      </c>
      <c r="K523" s="754">
        <v>58877726</v>
      </c>
      <c r="L523" s="755">
        <v>0</v>
      </c>
    </row>
    <row r="524" spans="2:12" ht="12.75">
      <c r="B524" s="774" t="s">
        <v>278</v>
      </c>
      <c r="C524" s="753">
        <f t="shared" si="25"/>
        <v>89833124</v>
      </c>
      <c r="D524" s="753">
        <v>369992</v>
      </c>
      <c r="E524" s="756">
        <v>117042</v>
      </c>
      <c r="F524" s="756">
        <v>198243</v>
      </c>
      <c r="G524" s="756">
        <v>54707</v>
      </c>
      <c r="H524" s="753">
        <v>89463132</v>
      </c>
      <c r="I524" s="756">
        <v>12659311</v>
      </c>
      <c r="J524" s="756">
        <v>24713683</v>
      </c>
      <c r="K524" s="756">
        <v>52090138</v>
      </c>
      <c r="L524" s="756">
        <v>0</v>
      </c>
    </row>
    <row r="525" spans="2:12" ht="12.75">
      <c r="B525" s="774" t="s">
        <v>279</v>
      </c>
      <c r="C525" s="753">
        <f t="shared" si="25"/>
        <v>96131249</v>
      </c>
      <c r="D525" s="717">
        <v>388194</v>
      </c>
      <c r="E525" s="717">
        <v>117359</v>
      </c>
      <c r="F525" s="717">
        <v>226856</v>
      </c>
      <c r="G525" s="717">
        <v>43979</v>
      </c>
      <c r="H525" s="717">
        <v>95743055</v>
      </c>
      <c r="I525" s="717">
        <v>13695188</v>
      </c>
      <c r="J525" s="717">
        <v>24193988</v>
      </c>
      <c r="K525" s="717">
        <v>57853879</v>
      </c>
      <c r="L525" s="719">
        <v>0</v>
      </c>
    </row>
    <row r="526" spans="2:12" ht="12.75">
      <c r="B526" s="774" t="s">
        <v>280</v>
      </c>
      <c r="C526" s="753">
        <f t="shared" si="25"/>
        <v>106478761</v>
      </c>
      <c r="D526" s="753">
        <v>490758</v>
      </c>
      <c r="E526" s="756">
        <v>133555</v>
      </c>
      <c r="F526" s="756">
        <v>309712</v>
      </c>
      <c r="G526" s="756">
        <v>47491</v>
      </c>
      <c r="H526" s="753">
        <v>105988003</v>
      </c>
      <c r="I526" s="756">
        <v>16711067</v>
      </c>
      <c r="J526" s="756">
        <v>28416605</v>
      </c>
      <c r="K526" s="756">
        <v>60860331</v>
      </c>
      <c r="L526" s="756">
        <v>0</v>
      </c>
    </row>
    <row r="527" spans="2:12" ht="12.75">
      <c r="B527" s="774" t="s">
        <v>281</v>
      </c>
      <c r="C527" s="753">
        <f>SUM(D527+H527)</f>
        <v>97513011</v>
      </c>
      <c r="D527" s="754">
        <v>466110</v>
      </c>
      <c r="E527" s="754">
        <v>126040</v>
      </c>
      <c r="F527" s="754">
        <v>272293</v>
      </c>
      <c r="G527" s="755">
        <v>67777</v>
      </c>
      <c r="H527" s="753">
        <v>97046901</v>
      </c>
      <c r="I527" s="754">
        <v>15281444</v>
      </c>
      <c r="J527" s="754">
        <v>30459496</v>
      </c>
      <c r="K527" s="754">
        <v>51305961</v>
      </c>
      <c r="L527" s="755">
        <v>0</v>
      </c>
    </row>
    <row r="528" spans="2:12" ht="12.75">
      <c r="B528" s="774" t="s">
        <v>282</v>
      </c>
      <c r="C528" s="753">
        <f>SUM(D528+H528)</f>
        <v>99779863</v>
      </c>
      <c r="D528" s="754">
        <v>453846</v>
      </c>
      <c r="E528" s="754">
        <v>121139</v>
      </c>
      <c r="F528" s="754">
        <v>255727</v>
      </c>
      <c r="G528" s="755">
        <v>76980</v>
      </c>
      <c r="H528" s="753">
        <v>99326017</v>
      </c>
      <c r="I528" s="754">
        <v>13903750</v>
      </c>
      <c r="J528" s="754">
        <v>30830195</v>
      </c>
      <c r="K528" s="754">
        <v>54592072</v>
      </c>
      <c r="L528" s="755">
        <v>0</v>
      </c>
    </row>
    <row r="529" spans="2:12" ht="12.75">
      <c r="B529" s="774" t="s">
        <v>283</v>
      </c>
      <c r="C529" s="753">
        <f t="shared" si="25"/>
        <v>0</v>
      </c>
      <c r="D529" s="753"/>
      <c r="E529" s="756"/>
      <c r="F529" s="756"/>
      <c r="G529" s="756"/>
      <c r="H529" s="753"/>
      <c r="I529" s="756"/>
      <c r="J529" s="756"/>
      <c r="K529" s="756"/>
      <c r="L529" s="756"/>
    </row>
    <row r="530" spans="2:12" ht="12.75">
      <c r="B530" s="774" t="s">
        <v>284</v>
      </c>
      <c r="C530" s="753">
        <f t="shared" si="25"/>
        <v>0</v>
      </c>
      <c r="D530" s="754"/>
      <c r="E530" s="754"/>
      <c r="F530" s="754"/>
      <c r="G530" s="754"/>
      <c r="H530" s="756"/>
      <c r="I530" s="754"/>
      <c r="J530" s="754"/>
      <c r="K530" s="754"/>
      <c r="L530" s="755"/>
    </row>
    <row r="531" spans="2:12" ht="12.75">
      <c r="B531" s="774" t="s">
        <v>285</v>
      </c>
      <c r="C531" s="753">
        <f t="shared" si="25"/>
        <v>0</v>
      </c>
      <c r="D531" s="754"/>
      <c r="E531" s="754"/>
      <c r="F531" s="754"/>
      <c r="G531" s="755"/>
      <c r="H531" s="764"/>
      <c r="I531" s="754"/>
      <c r="J531" s="754"/>
      <c r="K531" s="754"/>
      <c r="L531" s="755"/>
    </row>
    <row r="532" spans="2:12" ht="12.75">
      <c r="B532" s="774" t="s">
        <v>286</v>
      </c>
      <c r="C532" s="753">
        <f t="shared" si="25"/>
        <v>0</v>
      </c>
      <c r="D532" s="754"/>
      <c r="E532" s="754"/>
      <c r="F532" s="754"/>
      <c r="G532" s="755"/>
      <c r="H532" s="764"/>
      <c r="I532" s="754"/>
      <c r="J532" s="754"/>
      <c r="K532" s="754"/>
      <c r="L532" s="755"/>
    </row>
    <row r="533" spans="2:12" ht="12.75">
      <c r="B533" s="774"/>
      <c r="C533" s="765"/>
      <c r="D533" s="766"/>
      <c r="E533" s="767"/>
      <c r="F533" s="767"/>
      <c r="G533" s="767"/>
      <c r="H533" s="766"/>
      <c r="I533" s="767"/>
      <c r="J533" s="767"/>
      <c r="K533" s="767"/>
      <c r="L533" s="767"/>
    </row>
    <row r="534" spans="2:12" ht="12.75">
      <c r="B534" s="775">
        <v>2018</v>
      </c>
      <c r="C534" s="768">
        <f t="shared" ref="C534:K534" si="26">SUM(C521:C532)</f>
        <v>770375800</v>
      </c>
      <c r="D534" s="768">
        <f t="shared" si="26"/>
        <v>3468401</v>
      </c>
      <c r="E534" s="768">
        <f t="shared" si="26"/>
        <v>1037863</v>
      </c>
      <c r="F534" s="768">
        <f t="shared" si="26"/>
        <v>1954907</v>
      </c>
      <c r="G534" s="768">
        <f t="shared" si="26"/>
        <v>475631</v>
      </c>
      <c r="H534" s="768">
        <f t="shared" si="26"/>
        <v>766907399</v>
      </c>
      <c r="I534" s="768">
        <f t="shared" si="26"/>
        <v>111444520</v>
      </c>
      <c r="J534" s="768">
        <f t="shared" si="26"/>
        <v>219804052</v>
      </c>
      <c r="K534" s="768">
        <f t="shared" si="26"/>
        <v>435658827</v>
      </c>
      <c r="L534" s="768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>
        <f t="shared" ref="C545:K545" si="35">C528/C489</f>
        <v>579.34751027707455</v>
      </c>
      <c r="D545" s="591">
        <f t="shared" si="35"/>
        <v>94.061347150259067</v>
      </c>
      <c r="E545" s="591">
        <f t="shared" si="35"/>
        <v>63.523335081279498</v>
      </c>
      <c r="F545" s="591">
        <f t="shared" si="35"/>
        <v>98.774430281962154</v>
      </c>
      <c r="G545" s="591">
        <f t="shared" si="35"/>
        <v>233.98176291793314</v>
      </c>
      <c r="H545" s="591">
        <f t="shared" si="35"/>
        <v>593.33474907857089</v>
      </c>
      <c r="I545" s="591">
        <f t="shared" si="35"/>
        <v>526.01959745762713</v>
      </c>
      <c r="J545" s="591">
        <f t="shared" si="35"/>
        <v>543.69447138700286</v>
      </c>
      <c r="K545" s="591">
        <f t="shared" si="35"/>
        <v>647.85408112405958</v>
      </c>
      <c r="L545" s="569"/>
    </row>
    <row r="546" spans="2:12" ht="15.75">
      <c r="B546" s="561" t="s">
        <v>283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80" t="s">
        <v>360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</row>
    <row r="3" spans="1:29" ht="12.75" hidden="1" customHeight="1">
      <c r="A3" s="1280"/>
      <c r="B3" s="1280"/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</row>
    <row r="4" spans="1:29" ht="12.75" hidden="1" customHeight="1">
      <c r="A4" s="1280"/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79" t="s">
        <v>220</v>
      </c>
      <c r="R7" s="1279"/>
      <c r="S7" s="1279"/>
      <c r="T7" s="165"/>
      <c r="U7" s="162">
        <v>2003</v>
      </c>
      <c r="V7" s="1279" t="s">
        <v>221</v>
      </c>
      <c r="W7" s="1281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79" t="s">
        <v>220</v>
      </c>
      <c r="Q16" s="1279"/>
      <c r="R16" s="1279"/>
      <c r="S16" s="1279"/>
      <c r="T16" s="163"/>
      <c r="U16" s="162">
        <v>2004</v>
      </c>
      <c r="V16" s="1279" t="s">
        <v>221</v>
      </c>
      <c r="W16" s="1279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79" t="s">
        <v>220</v>
      </c>
      <c r="Q25" s="1279"/>
      <c r="R25" s="1279"/>
      <c r="S25" s="1279"/>
      <c r="T25" s="163"/>
      <c r="U25" s="162">
        <v>2005</v>
      </c>
      <c r="V25" s="1279" t="s">
        <v>221</v>
      </c>
      <c r="W25" s="1279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79" t="s">
        <v>220</v>
      </c>
      <c r="Q34" s="1279"/>
      <c r="R34" s="1279"/>
      <c r="S34" s="1279"/>
      <c r="T34" s="163"/>
      <c r="U34" s="162">
        <v>2006</v>
      </c>
      <c r="V34" s="1279" t="s">
        <v>221</v>
      </c>
      <c r="W34" s="1279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79" t="s">
        <v>220</v>
      </c>
      <c r="Q43" s="1279"/>
      <c r="R43" s="1279"/>
      <c r="S43" s="1279"/>
      <c r="T43" s="163"/>
      <c r="U43" s="162">
        <v>2007</v>
      </c>
      <c r="V43" s="1279" t="s">
        <v>221</v>
      </c>
      <c r="W43" s="1279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79" t="s">
        <v>220</v>
      </c>
      <c r="Q52" s="1279"/>
      <c r="R52" s="1279"/>
      <c r="S52" s="1279"/>
      <c r="T52" s="163"/>
      <c r="U52" s="162">
        <v>2008</v>
      </c>
      <c r="V52" s="1279" t="s">
        <v>221</v>
      </c>
      <c r="W52" s="1279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79" t="s">
        <v>220</v>
      </c>
      <c r="Q61" s="1279"/>
      <c r="R61" s="1279"/>
      <c r="S61" s="1279"/>
      <c r="T61" s="163"/>
      <c r="U61" s="162">
        <v>2009</v>
      </c>
      <c r="V61" s="1279" t="s">
        <v>221</v>
      </c>
      <c r="W61" s="1279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79" t="s">
        <v>220</v>
      </c>
      <c r="Q70" s="1279"/>
      <c r="R70" s="1279"/>
      <c r="S70" s="1279"/>
      <c r="T70" s="163"/>
      <c r="U70" s="162">
        <v>2010</v>
      </c>
      <c r="V70" s="1279" t="s">
        <v>221</v>
      </c>
      <c r="W70" s="1279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79" t="s">
        <v>220</v>
      </c>
      <c r="Q79" s="1279"/>
      <c r="R79" s="1279"/>
      <c r="S79" s="1279"/>
      <c r="T79" s="163"/>
      <c r="U79" s="162">
        <v>2011</v>
      </c>
      <c r="V79" s="1279" t="s">
        <v>221</v>
      </c>
      <c r="W79" s="1279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79" t="s">
        <v>220</v>
      </c>
      <c r="Q88" s="1279"/>
      <c r="R88" s="1279"/>
      <c r="S88" s="1279"/>
      <c r="T88" s="163"/>
      <c r="U88" s="162">
        <v>2012</v>
      </c>
      <c r="V88" s="1279" t="s">
        <v>221</v>
      </c>
      <c r="W88" s="1279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79" t="s">
        <v>220</v>
      </c>
      <c r="Q97" s="1279"/>
      <c r="R97" s="1279"/>
      <c r="S97" s="1279"/>
      <c r="T97" s="163"/>
      <c r="U97" s="162">
        <v>2013</v>
      </c>
      <c r="V97" s="1279" t="s">
        <v>221</v>
      </c>
      <c r="W97" s="1279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79" t="s">
        <v>220</v>
      </c>
      <c r="Q106" s="1279"/>
      <c r="R106" s="1279"/>
      <c r="S106" s="1279"/>
      <c r="T106" s="163"/>
      <c r="U106" s="162">
        <v>2014</v>
      </c>
      <c r="V106" s="1279" t="s">
        <v>221</v>
      </c>
      <c r="W106" s="1279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79" t="s">
        <v>220</v>
      </c>
      <c r="Q116" s="1279"/>
      <c r="R116" s="1279"/>
      <c r="S116" s="1279"/>
      <c r="T116" s="163"/>
      <c r="U116" s="162">
        <v>2015</v>
      </c>
      <c r="V116" s="1279" t="s">
        <v>221</v>
      </c>
      <c r="W116" s="1279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79" t="s">
        <v>220</v>
      </c>
      <c r="Q126" s="1279"/>
      <c r="R126" s="1279"/>
      <c r="S126" s="1279"/>
      <c r="T126" s="163"/>
      <c r="U126" s="162">
        <v>2016</v>
      </c>
      <c r="V126" s="1279" t="s">
        <v>221</v>
      </c>
      <c r="W126" s="1279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79" t="s">
        <v>220</v>
      </c>
      <c r="Q136" s="1279"/>
      <c r="R136" s="1279"/>
      <c r="S136" s="1279"/>
      <c r="T136" s="163"/>
      <c r="U136" s="162">
        <v>2017</v>
      </c>
      <c r="V136" s="1279" t="s">
        <v>221</v>
      </c>
      <c r="W136" s="1279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3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79" t="s">
        <v>220</v>
      </c>
      <c r="Q146" s="1279"/>
      <c r="R146" s="1279"/>
      <c r="S146" s="1279"/>
      <c r="T146" s="163"/>
      <c r="U146" s="162">
        <v>2018</v>
      </c>
      <c r="V146" s="1279" t="s">
        <v>221</v>
      </c>
      <c r="W146" s="1279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3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356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27" t="s">
        <v>88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7"/>
      <c r="B3" s="1133" t="s">
        <v>99</v>
      </c>
      <c r="C3" s="1134"/>
      <c r="D3" s="1134"/>
      <c r="E3" s="1134"/>
      <c r="F3" s="1135"/>
      <c r="G3" s="1129" t="s">
        <v>71</v>
      </c>
      <c r="H3" s="1130"/>
      <c r="I3" s="1136" t="s">
        <v>319</v>
      </c>
      <c r="J3" s="1131" t="s">
        <v>72</v>
      </c>
      <c r="K3" s="1132"/>
      <c r="L3" s="5"/>
    </row>
    <row r="4" spans="1:12" s="127" customFormat="1" ht="12.75" customHeight="1">
      <c r="A4" s="858" t="s">
        <v>73</v>
      </c>
      <c r="B4" s="856" t="s">
        <v>74</v>
      </c>
      <c r="C4" s="154" t="s">
        <v>75</v>
      </c>
      <c r="D4" s="154" t="s">
        <v>76</v>
      </c>
      <c r="E4" s="671" t="s">
        <v>69</v>
      </c>
      <c r="F4" s="672" t="s">
        <v>77</v>
      </c>
      <c r="G4" s="153" t="s">
        <v>78</v>
      </c>
      <c r="H4" s="674" t="s">
        <v>91</v>
      </c>
      <c r="I4" s="1137"/>
      <c r="J4" s="129" t="s">
        <v>70</v>
      </c>
      <c r="K4" s="673" t="s">
        <v>81</v>
      </c>
      <c r="L4" s="5"/>
    </row>
    <row r="5" spans="1:12" s="127" customFormat="1" ht="21" customHeight="1" thickBot="1">
      <c r="A5" s="859"/>
      <c r="B5" s="854" t="s">
        <v>378</v>
      </c>
      <c r="C5" s="852" t="s">
        <v>378</v>
      </c>
      <c r="D5" s="852" t="s">
        <v>378</v>
      </c>
      <c r="E5" s="852" t="s">
        <v>127</v>
      </c>
      <c r="F5" s="853" t="s">
        <v>79</v>
      </c>
      <c r="G5" s="854" t="s">
        <v>378</v>
      </c>
      <c r="H5" s="855" t="s">
        <v>90</v>
      </c>
      <c r="I5" s="978"/>
      <c r="J5" s="852" t="s">
        <v>378</v>
      </c>
      <c r="K5" s="941" t="s">
        <v>80</v>
      </c>
      <c r="L5" s="5"/>
    </row>
    <row r="6" spans="1:12" s="127" customFormat="1" ht="28.5" customHeight="1" thickBot="1">
      <c r="A6" s="83" t="s">
        <v>22</v>
      </c>
      <c r="B6" s="823">
        <v>6.7335100048214187</v>
      </c>
      <c r="C6" s="824">
        <v>12999.054063361813</v>
      </c>
      <c r="D6" s="824">
        <v>13259.03514462905</v>
      </c>
      <c r="E6" s="825">
        <v>-0.55479199758509035</v>
      </c>
      <c r="F6" s="826">
        <v>7.1532805355047344E-7</v>
      </c>
      <c r="G6" s="827">
        <v>309.13394888799957</v>
      </c>
      <c r="H6" s="825">
        <v>0.39824154056989863</v>
      </c>
      <c r="I6" s="827">
        <v>4.7616195495927167</v>
      </c>
      <c r="J6" s="828">
        <v>100</v>
      </c>
      <c r="K6" s="829" t="s">
        <v>23</v>
      </c>
    </row>
    <row r="7" spans="1:12" s="127" customFormat="1" ht="25.5" customHeight="1">
      <c r="A7" s="958" t="s">
        <v>103</v>
      </c>
      <c r="B7" s="954">
        <v>7.4315979330942143</v>
      </c>
      <c r="C7" s="830">
        <v>13787.751267336203</v>
      </c>
      <c r="D7" s="830">
        <v>14063.506292682927</v>
      </c>
      <c r="E7" s="831">
        <v>8.8353285735330402</v>
      </c>
      <c r="F7" s="832">
        <v>5.2028800951554357E-7</v>
      </c>
      <c r="G7" s="833">
        <v>273.32666666666665</v>
      </c>
      <c r="H7" s="834">
        <v>26.4590599568178</v>
      </c>
      <c r="I7" s="834">
        <v>15.384615384615385</v>
      </c>
      <c r="J7" s="834">
        <v>8.575839002915786E-2</v>
      </c>
      <c r="K7" s="835">
        <v>7.895428840849289E-3</v>
      </c>
    </row>
    <row r="8" spans="1:12" s="127" customFormat="1" ht="24" customHeight="1">
      <c r="A8" s="959" t="s">
        <v>104</v>
      </c>
      <c r="B8" s="955">
        <v>7.4553767499773782</v>
      </c>
      <c r="C8" s="836">
        <v>13987.573639732416</v>
      </c>
      <c r="D8" s="836">
        <v>14267.325112527065</v>
      </c>
      <c r="E8" s="837">
        <v>-0.88110582852621211</v>
      </c>
      <c r="F8" s="838">
        <v>8.9738067221649025E-7</v>
      </c>
      <c r="G8" s="839">
        <v>347.76073707721758</v>
      </c>
      <c r="H8" s="840">
        <v>0.37640449603268844</v>
      </c>
      <c r="I8" s="840">
        <v>7.8458362009635243</v>
      </c>
      <c r="J8" s="840">
        <v>35.835572580184092</v>
      </c>
      <c r="K8" s="841">
        <v>1.0248394704572092</v>
      </c>
    </row>
    <row r="9" spans="1:12" s="127" customFormat="1" ht="24" customHeight="1">
      <c r="A9" s="959" t="s">
        <v>105</v>
      </c>
      <c r="B9" s="955">
        <v>7.4054244097314594</v>
      </c>
      <c r="C9" s="836">
        <v>13893.854427263526</v>
      </c>
      <c r="D9" s="836">
        <v>14171.731515808797</v>
      </c>
      <c r="E9" s="837">
        <v>-0.64136970167140772</v>
      </c>
      <c r="F9" s="838">
        <v>3.3782696229100817E-7</v>
      </c>
      <c r="G9" s="842">
        <v>387.71169208424112</v>
      </c>
      <c r="H9" s="843">
        <v>1.1225250145562435</v>
      </c>
      <c r="I9" s="843">
        <v>0</v>
      </c>
      <c r="J9" s="843">
        <v>7.8726202046766902</v>
      </c>
      <c r="K9" s="844">
        <v>-0.37486422273107234</v>
      </c>
    </row>
    <row r="10" spans="1:12" s="127" customFormat="1" ht="24" customHeight="1">
      <c r="A10" s="959" t="s">
        <v>106</v>
      </c>
      <c r="B10" s="956" t="s">
        <v>100</v>
      </c>
      <c r="C10" s="940" t="s">
        <v>100</v>
      </c>
      <c r="D10" s="940" t="s">
        <v>100</v>
      </c>
      <c r="E10" s="845" t="s">
        <v>100</v>
      </c>
      <c r="F10" s="939" t="s">
        <v>100</v>
      </c>
      <c r="G10" s="845" t="s">
        <v>100</v>
      </c>
      <c r="H10" s="845" t="s">
        <v>100</v>
      </c>
      <c r="I10" s="845" t="s">
        <v>100</v>
      </c>
      <c r="J10" s="931" t="s">
        <v>100</v>
      </c>
      <c r="K10" s="932" t="s">
        <v>100</v>
      </c>
    </row>
    <row r="11" spans="1:12" s="127" customFormat="1" ht="24" customHeight="1">
      <c r="A11" s="959" t="s">
        <v>98</v>
      </c>
      <c r="B11" s="955">
        <v>5.4938967595608332</v>
      </c>
      <c r="C11" s="836">
        <v>11281.102175689595</v>
      </c>
      <c r="D11" s="836">
        <v>11506.724219203388</v>
      </c>
      <c r="E11" s="837">
        <v>-0.82929585714671183</v>
      </c>
      <c r="F11" s="838">
        <v>-14.949596391507891</v>
      </c>
      <c r="G11" s="842">
        <v>270.28568913078283</v>
      </c>
      <c r="H11" s="843">
        <v>-0.21234178020628813</v>
      </c>
      <c r="I11" s="843">
        <v>4.0993167805365776</v>
      </c>
      <c r="J11" s="843">
        <v>35.715510834143274</v>
      </c>
      <c r="K11" s="844">
        <v>-0.22722994209055258</v>
      </c>
    </row>
    <row r="12" spans="1:12" s="127" customFormat="1" ht="24" customHeight="1" thickBot="1">
      <c r="A12" s="960" t="s">
        <v>107</v>
      </c>
      <c r="B12" s="957">
        <v>6.8707621299752608</v>
      </c>
      <c r="C12" s="846">
        <v>13264.019555936797</v>
      </c>
      <c r="D12" s="846">
        <v>13529.299947055533</v>
      </c>
      <c r="E12" s="847">
        <v>4.0326075398607844E-2</v>
      </c>
      <c r="F12" s="848">
        <v>-7.6730328890706745E-8</v>
      </c>
      <c r="G12" s="849">
        <v>279.25334821428572</v>
      </c>
      <c r="H12" s="850">
        <v>0.45404123882327113</v>
      </c>
      <c r="I12" s="850">
        <v>2.6052104208416833</v>
      </c>
      <c r="J12" s="850">
        <v>20.490537990966786</v>
      </c>
      <c r="K12" s="851">
        <v>-0.43064073447643381</v>
      </c>
    </row>
    <row r="13" spans="1:12" s="127" customFormat="1"/>
    <row r="14" spans="1:12" s="127" customFormat="1" ht="46.5" customHeight="1">
      <c r="A14" s="1128" t="s">
        <v>126</v>
      </c>
      <c r="B14" s="1128"/>
      <c r="C14" s="1128"/>
      <c r="D14" s="1128"/>
      <c r="E14" s="1128"/>
      <c r="F14" s="1128"/>
      <c r="G14" s="1128"/>
      <c r="H14" s="1128"/>
      <c r="I14" s="1128"/>
      <c r="J14" s="1128"/>
      <c r="K14" s="1128"/>
    </row>
    <row r="15" spans="1:12" s="127" customFormat="1" ht="33.75" customHeight="1">
      <c r="A15" s="1128" t="s">
        <v>352</v>
      </c>
      <c r="B15" s="1128"/>
      <c r="C15" s="1128"/>
      <c r="D15" s="1128"/>
      <c r="E15" s="1128"/>
      <c r="F15" s="1128"/>
      <c r="G15" s="1128"/>
      <c r="H15" s="1128"/>
      <c r="I15" s="1128"/>
      <c r="J15" s="1128"/>
      <c r="K15" s="1128"/>
    </row>
    <row r="16" spans="1:12" s="127" customFormat="1">
      <c r="A16" s="1128" t="s">
        <v>171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60"/>
  <sheetViews>
    <sheetView showGridLines="0" workbookViewId="0">
      <selection activeCell="O39" sqref="O39"/>
    </sheetView>
  </sheetViews>
  <sheetFormatPr defaultRowHeight="12.75"/>
  <sheetData>
    <row r="22" s="127" customFormat="1"/>
    <row r="23" s="127" customFormat="1"/>
    <row r="24" s="127" customFormat="1"/>
    <row r="44" spans="1:1" s="127" customFormat="1"/>
    <row r="45" spans="1:1" s="127" customFormat="1"/>
    <row r="46" spans="1:1" s="127" customFormat="1" ht="13.5" customHeight="1">
      <c r="A46" s="127" t="s">
        <v>326</v>
      </c>
    </row>
    <row r="60" spans="1:8">
      <c r="A60" s="702"/>
      <c r="B60" s="127"/>
      <c r="C60" s="127"/>
      <c r="D60" s="127"/>
      <c r="E60" s="127"/>
      <c r="F60" s="127"/>
      <c r="G60" s="127"/>
      <c r="H60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38" t="s">
        <v>87</v>
      </c>
      <c r="B1" s="1138"/>
      <c r="C1" s="1138"/>
      <c r="D1" s="1138"/>
      <c r="E1" s="1138"/>
      <c r="F1" s="1138"/>
      <c r="G1" s="1138"/>
      <c r="H1" s="1138"/>
      <c r="I1" s="1138"/>
      <c r="J1" s="1138"/>
      <c r="K1" s="152"/>
    </row>
    <row r="2" spans="1:11" ht="19.5" thickBot="1">
      <c r="A2" s="1152" t="s">
        <v>353</v>
      </c>
      <c r="B2" s="1153"/>
      <c r="C2" s="1153"/>
      <c r="D2" s="1153"/>
      <c r="E2" s="1153"/>
      <c r="F2" s="1153"/>
      <c r="G2" s="1153"/>
      <c r="H2" s="1153"/>
      <c r="I2" s="1153"/>
      <c r="J2" s="1154"/>
    </row>
    <row r="3" spans="1:11" ht="26.25" thickBot="1">
      <c r="A3" s="799"/>
      <c r="B3" s="919"/>
      <c r="C3" s="920" t="s">
        <v>82</v>
      </c>
      <c r="D3" s="155"/>
      <c r="E3" s="860"/>
      <c r="F3" s="861" t="s">
        <v>334</v>
      </c>
      <c r="G3" s="862" t="s">
        <v>335</v>
      </c>
      <c r="H3" s="863" t="s">
        <v>91</v>
      </c>
      <c r="I3" s="861" t="s">
        <v>336</v>
      </c>
      <c r="J3" s="862" t="s">
        <v>337</v>
      </c>
    </row>
    <row r="4" spans="1:11" ht="27">
      <c r="A4" s="800" t="s">
        <v>73</v>
      </c>
      <c r="B4" s="864" t="s">
        <v>83</v>
      </c>
      <c r="C4" s="865" t="s">
        <v>84</v>
      </c>
      <c r="D4" s="866" t="s">
        <v>85</v>
      </c>
      <c r="E4" s="866" t="s">
        <v>92</v>
      </c>
      <c r="F4" s="867" t="s">
        <v>78</v>
      </c>
      <c r="G4" s="868" t="s">
        <v>69</v>
      </c>
      <c r="H4" s="869" t="s">
        <v>93</v>
      </c>
      <c r="I4" s="156" t="s">
        <v>70</v>
      </c>
      <c r="J4" s="870" t="s">
        <v>92</v>
      </c>
    </row>
    <row r="5" spans="1:11" ht="14.25" thickBot="1">
      <c r="A5" s="157"/>
      <c r="B5" s="871" t="s">
        <v>378</v>
      </c>
      <c r="C5" s="872" t="s">
        <v>378</v>
      </c>
      <c r="D5" s="873" t="s">
        <v>378</v>
      </c>
      <c r="E5" s="874" t="s">
        <v>70</v>
      </c>
      <c r="F5" s="875" t="s">
        <v>378</v>
      </c>
      <c r="G5" s="876" t="s">
        <v>94</v>
      </c>
      <c r="H5" s="877" t="s">
        <v>90</v>
      </c>
      <c r="I5" s="875" t="s">
        <v>378</v>
      </c>
      <c r="J5" s="878" t="s">
        <v>80</v>
      </c>
    </row>
    <row r="6" spans="1:11" ht="16.5" thickBot="1">
      <c r="A6" s="879" t="s">
        <v>341</v>
      </c>
      <c r="B6" s="880"/>
      <c r="C6" s="880"/>
      <c r="D6" s="880"/>
      <c r="E6" s="880"/>
      <c r="F6" s="880"/>
      <c r="G6" s="880"/>
      <c r="H6" s="880"/>
      <c r="I6" s="880"/>
      <c r="J6" s="881"/>
    </row>
    <row r="7" spans="1:11" ht="15.75" thickBot="1">
      <c r="A7" s="882" t="s">
        <v>22</v>
      </c>
      <c r="B7" s="883">
        <v>6.784073868891304</v>
      </c>
      <c r="C7" s="884">
        <v>13096.667700562362</v>
      </c>
      <c r="D7" s="885">
        <v>13358.60105457361</v>
      </c>
      <c r="E7" s="886">
        <v>-0.27714043553743334</v>
      </c>
      <c r="F7" s="887">
        <v>311.24834841894915</v>
      </c>
      <c r="G7" s="886">
        <v>0.85932872837761687</v>
      </c>
      <c r="H7" s="886">
        <v>7.0197509120644108</v>
      </c>
      <c r="I7" s="886">
        <v>100</v>
      </c>
      <c r="J7" s="888" t="s">
        <v>23</v>
      </c>
    </row>
    <row r="8" spans="1:11" ht="15">
      <c r="A8" s="889" t="s">
        <v>103</v>
      </c>
      <c r="B8" s="890">
        <v>7.4872689330208591</v>
      </c>
      <c r="C8" s="891">
        <v>13891.036981485822</v>
      </c>
      <c r="D8" s="892">
        <v>14168.857721115539</v>
      </c>
      <c r="E8" s="893">
        <v>12.714814342341487</v>
      </c>
      <c r="F8" s="894">
        <v>278.86666666666667</v>
      </c>
      <c r="G8" s="895">
        <v>22.131386861313867</v>
      </c>
      <c r="H8" s="895">
        <v>50</v>
      </c>
      <c r="I8" s="895">
        <v>0.10579522745973904</v>
      </c>
      <c r="J8" s="896">
        <v>3.0314034856895919E-2</v>
      </c>
    </row>
    <row r="9" spans="1:11" ht="15">
      <c r="A9" s="897" t="s">
        <v>104</v>
      </c>
      <c r="B9" s="898">
        <v>7.4589589544999475</v>
      </c>
      <c r="C9" s="899">
        <v>13994.294473733484</v>
      </c>
      <c r="D9" s="900">
        <v>14274.180363208154</v>
      </c>
      <c r="E9" s="901">
        <v>-1.060785126427801</v>
      </c>
      <c r="F9" s="902">
        <v>347.50760869565221</v>
      </c>
      <c r="G9" s="903">
        <v>-0.19436194387184083</v>
      </c>
      <c r="H9" s="903">
        <v>13.869676010192938</v>
      </c>
      <c r="I9" s="903">
        <v>36.769719054895965</v>
      </c>
      <c r="J9" s="904">
        <v>2.2119130415609547</v>
      </c>
    </row>
    <row r="10" spans="1:11" ht="15">
      <c r="A10" s="897" t="s">
        <v>105</v>
      </c>
      <c r="B10" s="898">
        <v>7.421671818062495</v>
      </c>
      <c r="C10" s="899">
        <v>13924.337369723255</v>
      </c>
      <c r="D10" s="900">
        <v>14202.82411711772</v>
      </c>
      <c r="E10" s="901">
        <v>3.1477088984146112E-2</v>
      </c>
      <c r="F10" s="902">
        <v>392.73455497382201</v>
      </c>
      <c r="G10" s="903">
        <v>1.8223722823645452</v>
      </c>
      <c r="H10" s="903">
        <v>11.859443631039532</v>
      </c>
      <c r="I10" s="903">
        <v>8.980839308804514</v>
      </c>
      <c r="J10" s="904">
        <v>0.3885635508475378</v>
      </c>
    </row>
    <row r="11" spans="1:11" ht="15">
      <c r="A11" s="897" t="s">
        <v>106</v>
      </c>
      <c r="B11" s="905" t="s">
        <v>100</v>
      </c>
      <c r="C11" s="899" t="s">
        <v>100</v>
      </c>
      <c r="D11" s="900" t="s">
        <v>100</v>
      </c>
      <c r="E11" s="901" t="s">
        <v>100</v>
      </c>
      <c r="F11" s="902" t="s">
        <v>100</v>
      </c>
      <c r="G11" s="903" t="s">
        <v>100</v>
      </c>
      <c r="H11" s="903" t="s">
        <v>100</v>
      </c>
      <c r="I11" s="903" t="s">
        <v>100</v>
      </c>
      <c r="J11" s="904" t="s">
        <v>100</v>
      </c>
    </row>
    <row r="12" spans="1:11" ht="15">
      <c r="A12" s="897" t="s">
        <v>98</v>
      </c>
      <c r="B12" s="898">
        <v>5.4251701128727134</v>
      </c>
      <c r="C12" s="899">
        <v>11139.979697890583</v>
      </c>
      <c r="D12" s="900">
        <v>11362.779291848396</v>
      </c>
      <c r="E12" s="901">
        <v>-1.4690703486627346</v>
      </c>
      <c r="F12" s="902">
        <v>266.37135736196319</v>
      </c>
      <c r="G12" s="903">
        <v>-0.15484995123520509</v>
      </c>
      <c r="H12" s="903">
        <v>-1.4733660748016624</v>
      </c>
      <c r="I12" s="903">
        <v>30.657105912777709</v>
      </c>
      <c r="J12" s="904">
        <v>-2.6426802238432501</v>
      </c>
    </row>
    <row r="13" spans="1:11" ht="15.75" thickBot="1">
      <c r="A13" s="906" t="s">
        <v>107</v>
      </c>
      <c r="B13" s="907">
        <v>6.9065979266070476</v>
      </c>
      <c r="C13" s="908">
        <v>13333.200630515536</v>
      </c>
      <c r="D13" s="909">
        <v>13599.864643125846</v>
      </c>
      <c r="E13" s="910">
        <v>-0.16401974441966677</v>
      </c>
      <c r="F13" s="911">
        <v>282.04724724724724</v>
      </c>
      <c r="G13" s="912">
        <v>0.13593660622109974</v>
      </c>
      <c r="H13" s="912">
        <v>7.07395498392283</v>
      </c>
      <c r="I13" s="912">
        <v>23.486540496062066</v>
      </c>
      <c r="J13" s="913">
        <v>1.1889596577855599E-2</v>
      </c>
    </row>
    <row r="14" spans="1:11" ht="16.5" thickBot="1">
      <c r="A14" s="879" t="s">
        <v>338</v>
      </c>
      <c r="B14" s="880"/>
      <c r="C14" s="880"/>
      <c r="D14" s="880"/>
      <c r="E14" s="880"/>
      <c r="F14" s="880"/>
      <c r="G14" s="880"/>
      <c r="H14" s="880"/>
      <c r="I14" s="880"/>
      <c r="J14" s="881"/>
    </row>
    <row r="15" spans="1:11" ht="15.75" thickBot="1">
      <c r="A15" s="882" t="s">
        <v>22</v>
      </c>
      <c r="B15" s="914">
        <v>6.7891529594258024</v>
      </c>
      <c r="C15" s="915">
        <v>13106.472894644407</v>
      </c>
      <c r="D15" s="916">
        <v>13368.602352537295</v>
      </c>
      <c r="E15" s="886">
        <v>-0.80956197306352051</v>
      </c>
      <c r="F15" s="886">
        <v>309.32971902937425</v>
      </c>
      <c r="G15" s="886">
        <v>-0.13403320889460812</v>
      </c>
      <c r="H15" s="886">
        <v>2.6615969581749046</v>
      </c>
      <c r="I15" s="886">
        <v>100</v>
      </c>
      <c r="J15" s="888" t="s">
        <v>23</v>
      </c>
    </row>
    <row r="16" spans="1:11" ht="15">
      <c r="A16" s="889" t="s">
        <v>103</v>
      </c>
      <c r="B16" s="890">
        <v>7.3437145762116183</v>
      </c>
      <c r="C16" s="891">
        <v>13624.70236773955</v>
      </c>
      <c r="D16" s="892">
        <v>13897.19641509434</v>
      </c>
      <c r="E16" s="893">
        <v>4.8368037970221964</v>
      </c>
      <c r="F16" s="894">
        <v>265.01666666666665</v>
      </c>
      <c r="G16" s="895">
        <v>28.827546296296287</v>
      </c>
      <c r="H16" s="895">
        <v>-14.285714285714285</v>
      </c>
      <c r="I16" s="895">
        <v>7.6628352490421464E-2</v>
      </c>
      <c r="J16" s="896">
        <v>-1.5150852963885603E-2</v>
      </c>
    </row>
    <row r="17" spans="1:10" ht="15">
      <c r="A17" s="897" t="s">
        <v>104</v>
      </c>
      <c r="B17" s="898">
        <v>7.485497520698309</v>
      </c>
      <c r="C17" s="899">
        <v>14044.085404687257</v>
      </c>
      <c r="D17" s="900">
        <v>14324.967112781003</v>
      </c>
      <c r="E17" s="901">
        <v>-0.66659214994998772</v>
      </c>
      <c r="F17" s="902">
        <v>348.18254668930393</v>
      </c>
      <c r="G17" s="903">
        <v>0.89906426986094312</v>
      </c>
      <c r="H17" s="903">
        <v>1.621808143547274</v>
      </c>
      <c r="I17" s="903">
        <v>37.611749680715192</v>
      </c>
      <c r="J17" s="904">
        <v>-0.384841377367934</v>
      </c>
    </row>
    <row r="18" spans="1:10" ht="15">
      <c r="A18" s="897" t="s">
        <v>105</v>
      </c>
      <c r="B18" s="898">
        <v>7.4172220259520438</v>
      </c>
      <c r="C18" s="899">
        <v>13915.988791654865</v>
      </c>
      <c r="D18" s="900">
        <v>14194.308567487962</v>
      </c>
      <c r="E18" s="901">
        <v>-1.2187852905347509</v>
      </c>
      <c r="F18" s="902">
        <v>381.24955436720143</v>
      </c>
      <c r="G18" s="903">
        <v>0.12222802930523463</v>
      </c>
      <c r="H18" s="903">
        <v>-13.559322033898304</v>
      </c>
      <c r="I18" s="903">
        <v>7.1647509578544062</v>
      </c>
      <c r="J18" s="904">
        <v>-1.3444925192663488</v>
      </c>
    </row>
    <row r="19" spans="1:10" ht="15">
      <c r="A19" s="897" t="s">
        <v>106</v>
      </c>
      <c r="B19" s="905" t="s">
        <v>100</v>
      </c>
      <c r="C19" s="899" t="s">
        <v>100</v>
      </c>
      <c r="D19" s="900" t="s">
        <v>100</v>
      </c>
      <c r="E19" s="901" t="s">
        <v>100</v>
      </c>
      <c r="F19" s="902" t="s">
        <v>100</v>
      </c>
      <c r="G19" s="903" t="s">
        <v>100</v>
      </c>
      <c r="H19" s="903" t="s">
        <v>100</v>
      </c>
      <c r="I19" s="903" t="s">
        <v>100</v>
      </c>
      <c r="J19" s="904" t="s">
        <v>100</v>
      </c>
    </row>
    <row r="20" spans="1:10" ht="15">
      <c r="A20" s="897" t="s">
        <v>98</v>
      </c>
      <c r="B20" s="898">
        <v>5.6411763598698625</v>
      </c>
      <c r="C20" s="899">
        <v>11583.524352915529</v>
      </c>
      <c r="D20" s="900">
        <v>11815.194839973839</v>
      </c>
      <c r="E20" s="901">
        <v>-0.25897013318058615</v>
      </c>
      <c r="F20" s="902">
        <v>272.65558984910837</v>
      </c>
      <c r="G20" s="903">
        <v>-0.56837009946547901</v>
      </c>
      <c r="H20" s="903">
        <v>9.3773443360840218</v>
      </c>
      <c r="I20" s="903">
        <v>37.241379310344833</v>
      </c>
      <c r="J20" s="904">
        <v>2.2866133473187418</v>
      </c>
    </row>
    <row r="21" spans="1:10" ht="15.75" thickBot="1">
      <c r="A21" s="906" t="s">
        <v>107</v>
      </c>
      <c r="B21" s="907">
        <v>6.8905400927967122</v>
      </c>
      <c r="C21" s="908">
        <v>13302.200951345003</v>
      </c>
      <c r="D21" s="909">
        <v>13568.244970371903</v>
      </c>
      <c r="E21" s="910">
        <v>9.9777606872894581E-2</v>
      </c>
      <c r="F21" s="911">
        <v>275.40606276747502</v>
      </c>
      <c r="G21" s="912">
        <v>1.2378383632697023</v>
      </c>
      <c r="H21" s="912">
        <v>-0.35536602700781805</v>
      </c>
      <c r="I21" s="912">
        <v>17.905491698595146</v>
      </c>
      <c r="J21" s="913">
        <v>-0.54212859772057342</v>
      </c>
    </row>
    <row r="22" spans="1:10" ht="16.5" thickBot="1">
      <c r="A22" s="879" t="s">
        <v>342</v>
      </c>
      <c r="B22" s="880"/>
      <c r="C22" s="880"/>
      <c r="D22" s="880"/>
      <c r="E22" s="880"/>
      <c r="F22" s="880"/>
      <c r="G22" s="880"/>
      <c r="H22" s="880"/>
      <c r="I22" s="880"/>
      <c r="J22" s="881"/>
    </row>
    <row r="23" spans="1:10" ht="15.75" thickBot="1">
      <c r="A23" s="882" t="s">
        <v>22</v>
      </c>
      <c r="B23" s="914">
        <v>5.9376146285699445</v>
      </c>
      <c r="C23" s="915">
        <v>11462.576503030779</v>
      </c>
      <c r="D23" s="916">
        <v>11691.828033091395</v>
      </c>
      <c r="E23" s="886">
        <v>-1.0037202658489854</v>
      </c>
      <c r="F23" s="886">
        <v>292.49402079722699</v>
      </c>
      <c r="G23" s="886">
        <v>0.62285570580857985</v>
      </c>
      <c r="H23" s="886">
        <v>3.0357142857142856</v>
      </c>
      <c r="I23" s="886">
        <v>100</v>
      </c>
      <c r="J23" s="888" t="s">
        <v>23</v>
      </c>
    </row>
    <row r="24" spans="1:10" ht="15">
      <c r="A24" s="889" t="s">
        <v>103</v>
      </c>
      <c r="B24" s="917" t="s">
        <v>100</v>
      </c>
      <c r="C24" s="891" t="s">
        <v>100</v>
      </c>
      <c r="D24" s="892" t="s">
        <v>100</v>
      </c>
      <c r="E24" s="893" t="s">
        <v>100</v>
      </c>
      <c r="F24" s="894" t="s">
        <v>100</v>
      </c>
      <c r="G24" s="895" t="s">
        <v>100</v>
      </c>
      <c r="H24" s="918" t="s">
        <v>100</v>
      </c>
      <c r="I24" s="918" t="s">
        <v>100</v>
      </c>
      <c r="J24" s="933" t="s">
        <v>100</v>
      </c>
    </row>
    <row r="25" spans="1:10" ht="15">
      <c r="A25" s="897" t="s">
        <v>104</v>
      </c>
      <c r="B25" s="905">
        <v>6.9408296729059868</v>
      </c>
      <c r="C25" s="899">
        <v>13022.194508266391</v>
      </c>
      <c r="D25" s="900">
        <v>13282.63839843172</v>
      </c>
      <c r="E25" s="901">
        <v>-0.65553796277289422</v>
      </c>
      <c r="F25" s="902">
        <v>346.63538461538457</v>
      </c>
      <c r="G25" s="903">
        <v>1.1840603781621613</v>
      </c>
      <c r="H25" s="903">
        <v>16.766467065868262</v>
      </c>
      <c r="I25" s="903">
        <v>16.897746967071058</v>
      </c>
      <c r="J25" s="904">
        <v>1.9870326813567729</v>
      </c>
    </row>
    <row r="26" spans="1:10" ht="15">
      <c r="A26" s="897" t="s">
        <v>105</v>
      </c>
      <c r="B26" s="898">
        <v>7.0345820910113517</v>
      </c>
      <c r="C26" s="899">
        <v>13198.090227038183</v>
      </c>
      <c r="D26" s="900">
        <v>13462.052031578947</v>
      </c>
      <c r="E26" s="901">
        <v>-2.0004064858427006</v>
      </c>
      <c r="F26" s="902">
        <v>383.65384615384613</v>
      </c>
      <c r="G26" s="903">
        <v>-0.89309370308222125</v>
      </c>
      <c r="H26" s="903">
        <v>15.555555555555555</v>
      </c>
      <c r="I26" s="903">
        <v>4.5060658578856154</v>
      </c>
      <c r="J26" s="904">
        <v>0.48820871502847218</v>
      </c>
    </row>
    <row r="27" spans="1:10" ht="15">
      <c r="A27" s="897" t="s">
        <v>106</v>
      </c>
      <c r="B27" s="905" t="s">
        <v>100</v>
      </c>
      <c r="C27" s="899" t="s">
        <v>100</v>
      </c>
      <c r="D27" s="900" t="s">
        <v>100</v>
      </c>
      <c r="E27" s="901" t="s">
        <v>100</v>
      </c>
      <c r="F27" s="902" t="s">
        <v>100</v>
      </c>
      <c r="G27" s="903" t="s">
        <v>100</v>
      </c>
      <c r="H27" s="903" t="s">
        <v>100</v>
      </c>
      <c r="I27" s="903" t="s">
        <v>100</v>
      </c>
      <c r="J27" s="904" t="s">
        <v>100</v>
      </c>
    </row>
    <row r="28" spans="1:10" ht="15">
      <c r="A28" s="897" t="s">
        <v>98</v>
      </c>
      <c r="B28" s="898">
        <v>5.1450559334240102</v>
      </c>
      <c r="C28" s="899">
        <v>10564.796577872712</v>
      </c>
      <c r="D28" s="900">
        <v>10776.092509430166</v>
      </c>
      <c r="E28" s="901">
        <v>-1.3627742713721454</v>
      </c>
      <c r="F28" s="902">
        <v>274.98354080221304</v>
      </c>
      <c r="G28" s="903">
        <v>0.49414850647969921</v>
      </c>
      <c r="H28" s="903">
        <v>5.0872093023255811</v>
      </c>
      <c r="I28" s="903">
        <v>62.651646447140386</v>
      </c>
      <c r="J28" s="904">
        <v>1.2230750185689558</v>
      </c>
    </row>
    <row r="29" spans="1:10" ht="15.75" thickBot="1">
      <c r="A29" s="906" t="s">
        <v>107</v>
      </c>
      <c r="B29" s="907">
        <v>6.3269496505551368</v>
      </c>
      <c r="C29" s="908">
        <v>12214.188514585207</v>
      </c>
      <c r="D29" s="909">
        <v>12458.472284876911</v>
      </c>
      <c r="E29" s="910">
        <v>-0.41570256769548219</v>
      </c>
      <c r="F29" s="911">
        <v>278.15815217391304</v>
      </c>
      <c r="G29" s="912">
        <v>-2.3638985674657897</v>
      </c>
      <c r="H29" s="912">
        <v>-16.363636363636363</v>
      </c>
      <c r="I29" s="912">
        <v>15.944540727902945</v>
      </c>
      <c r="J29" s="913">
        <v>-3.6983164149541974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40" t="s">
        <v>60</v>
      </c>
      <c r="C33" s="1141"/>
      <c r="D33" s="1141"/>
      <c r="E33" s="1141"/>
      <c r="F33" s="1141"/>
      <c r="G33" s="1141"/>
      <c r="H33" s="1142"/>
    </row>
    <row r="34" spans="1:8" ht="15.75">
      <c r="A34" s="665" t="s">
        <v>63</v>
      </c>
      <c r="B34" s="1146" t="s">
        <v>64</v>
      </c>
      <c r="C34" s="1147"/>
      <c r="D34" s="1147"/>
      <c r="E34" s="1147"/>
      <c r="F34" s="1147"/>
      <c r="G34" s="1147"/>
      <c r="H34" s="1148"/>
    </row>
    <row r="35" spans="1:8" ht="15.75">
      <c r="A35" s="662" t="s">
        <v>65</v>
      </c>
      <c r="B35" s="1143" t="s">
        <v>66</v>
      </c>
      <c r="C35" s="1144"/>
      <c r="D35" s="1144"/>
      <c r="E35" s="1144"/>
      <c r="F35" s="1144"/>
      <c r="G35" s="1144"/>
      <c r="H35" s="1145"/>
    </row>
    <row r="36" spans="1:8" ht="16.5" thickBot="1">
      <c r="A36" s="663" t="s">
        <v>67</v>
      </c>
      <c r="B36" s="1149" t="s">
        <v>62</v>
      </c>
      <c r="C36" s="1150"/>
      <c r="D36" s="1150"/>
      <c r="E36" s="1150"/>
      <c r="F36" s="1150"/>
      <c r="G36" s="1150"/>
      <c r="H36" s="1151"/>
    </row>
    <row r="37" spans="1:8">
      <c r="A37" s="1139"/>
      <c r="B37" s="113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500"/>
  <sheetViews>
    <sheetView showGridLines="0" zoomScale="90" zoomScaleNormal="90" workbookViewId="0">
      <selection activeCell="P10" sqref="P10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4" customWidth="1"/>
    <col min="8" max="8" width="8.7109375" style="127" customWidth="1"/>
    <col min="9" max="9" width="10.42578125" style="1113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1" t="s">
        <v>347</v>
      </c>
      <c r="B1" s="801"/>
      <c r="C1" s="802"/>
      <c r="D1" s="802"/>
      <c r="E1" s="942" t="s">
        <v>379</v>
      </c>
      <c r="F1" s="127"/>
      <c r="G1" s="803"/>
      <c r="H1" s="802"/>
      <c r="I1" s="802"/>
      <c r="J1" s="802"/>
      <c r="K1" s="802"/>
    </row>
    <row r="2" spans="1:12" ht="15" customHeight="1" thickBot="1">
      <c r="A2" s="804" t="s">
        <v>348</v>
      </c>
      <c r="B2" s="804"/>
      <c r="C2" s="802"/>
      <c r="D2" s="802"/>
      <c r="E2" s="802"/>
      <c r="F2" s="803"/>
      <c r="G2" s="802"/>
      <c r="H2" s="802"/>
      <c r="I2" s="802"/>
      <c r="J2" s="802"/>
      <c r="K2" s="802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66"/>
    </row>
    <row r="4" spans="1:12">
      <c r="A4" s="30"/>
      <c r="B4" s="31"/>
      <c r="C4" s="3" t="s">
        <v>9</v>
      </c>
      <c r="D4" s="3"/>
      <c r="E4" s="3"/>
      <c r="F4" s="3"/>
      <c r="G4" s="1067"/>
      <c r="H4" s="1155" t="s">
        <v>10</v>
      </c>
      <c r="I4" s="1156"/>
      <c r="J4" s="1000" t="s">
        <v>11</v>
      </c>
      <c r="K4" s="32" t="s">
        <v>12</v>
      </c>
      <c r="L4" s="1068"/>
    </row>
    <row r="5" spans="1:12" ht="15.75">
      <c r="A5" s="33" t="s">
        <v>13</v>
      </c>
      <c r="B5" s="34" t="s">
        <v>14</v>
      </c>
      <c r="C5" s="711" t="s">
        <v>40</v>
      </c>
      <c r="D5" s="711"/>
      <c r="E5" s="712" t="s">
        <v>41</v>
      </c>
      <c r="F5" s="713"/>
      <c r="G5" s="1069"/>
      <c r="H5" s="1157" t="s">
        <v>15</v>
      </c>
      <c r="I5" s="1158"/>
      <c r="J5" s="1001" t="s">
        <v>16</v>
      </c>
      <c r="K5" s="86" t="s">
        <v>17</v>
      </c>
      <c r="L5" s="1070"/>
    </row>
    <row r="6" spans="1:12" ht="26.25" thickBot="1">
      <c r="A6" s="35" t="s">
        <v>18</v>
      </c>
      <c r="B6" s="36" t="s">
        <v>19</v>
      </c>
      <c r="C6" s="721" t="s">
        <v>378</v>
      </c>
      <c r="D6" s="1119" t="s">
        <v>375</v>
      </c>
      <c r="E6" s="922" t="s">
        <v>378</v>
      </c>
      <c r="F6" s="923" t="s">
        <v>375</v>
      </c>
      <c r="G6" s="1071" t="s">
        <v>20</v>
      </c>
      <c r="H6" s="85" t="s">
        <v>378</v>
      </c>
      <c r="I6" s="924" t="s">
        <v>20</v>
      </c>
      <c r="J6" s="999" t="s">
        <v>20</v>
      </c>
      <c r="K6" s="722" t="s">
        <v>378</v>
      </c>
      <c r="L6" s="1072" t="s">
        <v>21</v>
      </c>
    </row>
    <row r="7" spans="1:12" ht="15" thickBot="1">
      <c r="A7" s="37" t="s">
        <v>22</v>
      </c>
      <c r="B7" s="38" t="s">
        <v>23</v>
      </c>
      <c r="C7" s="87">
        <v>12999.054063361813</v>
      </c>
      <c r="D7" s="87">
        <v>13071.57411048519</v>
      </c>
      <c r="E7" s="88">
        <v>13259.03514462905</v>
      </c>
      <c r="F7" s="720">
        <v>13333.005592694893</v>
      </c>
      <c r="G7" s="1073">
        <v>-0.55479199758509035</v>
      </c>
      <c r="H7" s="89">
        <v>309.13394888799957</v>
      </c>
      <c r="I7" s="89">
        <v>0.39824154056989863</v>
      </c>
      <c r="J7" s="90">
        <v>4.7616195495927167</v>
      </c>
      <c r="K7" s="89">
        <v>100</v>
      </c>
      <c r="L7" s="1074" t="s">
        <v>23</v>
      </c>
    </row>
    <row r="8" spans="1:12" ht="15" thickBot="1">
      <c r="A8" s="39"/>
      <c r="B8" s="40"/>
      <c r="C8" s="91"/>
      <c r="D8" s="91"/>
      <c r="E8" s="91"/>
      <c r="F8" s="91"/>
      <c r="G8" s="1075"/>
      <c r="H8" s="90"/>
      <c r="I8" s="90"/>
      <c r="J8" s="90"/>
      <c r="K8" s="90"/>
      <c r="L8" s="1076"/>
    </row>
    <row r="9" spans="1:12" ht="15">
      <c r="A9" s="41" t="s">
        <v>108</v>
      </c>
      <c r="B9" s="42" t="s">
        <v>23</v>
      </c>
      <c r="C9" s="92">
        <v>13787.751267336203</v>
      </c>
      <c r="D9" s="92">
        <v>12668.451915428092</v>
      </c>
      <c r="E9" s="93">
        <v>14063.506292682927</v>
      </c>
      <c r="F9" s="93">
        <v>12921.820953736653</v>
      </c>
      <c r="G9" s="1077">
        <v>8.8353285735330402</v>
      </c>
      <c r="H9" s="94">
        <v>273.32666666666665</v>
      </c>
      <c r="I9" s="94">
        <v>26.4590599568178</v>
      </c>
      <c r="J9" s="94">
        <v>15.384615384615385</v>
      </c>
      <c r="K9" s="94">
        <v>8.575839002915786E-2</v>
      </c>
      <c r="L9" s="1078">
        <v>7.895428840849289E-3</v>
      </c>
    </row>
    <row r="10" spans="1:12" ht="15">
      <c r="A10" s="50" t="s">
        <v>109</v>
      </c>
      <c r="B10" s="95" t="s">
        <v>23</v>
      </c>
      <c r="C10" s="96">
        <v>13987.573639732416</v>
      </c>
      <c r="D10" s="96">
        <v>14111.914541272205</v>
      </c>
      <c r="E10" s="97">
        <v>14267.325112527065</v>
      </c>
      <c r="F10" s="97">
        <v>14394.152832097649</v>
      </c>
      <c r="G10" s="1079">
        <v>-0.88110582852621211</v>
      </c>
      <c r="H10" s="98">
        <v>347.76073707721758</v>
      </c>
      <c r="I10" s="98">
        <v>0.37640449603268844</v>
      </c>
      <c r="J10" s="98">
        <v>7.8458362009635243</v>
      </c>
      <c r="K10" s="98">
        <v>35.835572580184092</v>
      </c>
      <c r="L10" s="1080">
        <v>1.0248394704572092</v>
      </c>
    </row>
    <row r="11" spans="1:12" ht="15">
      <c r="A11" s="43" t="s">
        <v>110</v>
      </c>
      <c r="B11" s="44" t="s">
        <v>23</v>
      </c>
      <c r="C11" s="99">
        <v>13893.854427263526</v>
      </c>
      <c r="D11" s="99">
        <v>13983.540620021256</v>
      </c>
      <c r="E11" s="100">
        <v>14171.731515808797</v>
      </c>
      <c r="F11" s="100">
        <v>14263.211432421682</v>
      </c>
      <c r="G11" s="1081">
        <v>-0.64136970167140772</v>
      </c>
      <c r="H11" s="101">
        <v>387.71169208424112</v>
      </c>
      <c r="I11" s="101">
        <v>1.1225250145562435</v>
      </c>
      <c r="J11" s="101">
        <v>0</v>
      </c>
      <c r="K11" s="101">
        <v>7.8726202046766902</v>
      </c>
      <c r="L11" s="1082">
        <v>-0.37486422273107234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81" t="s">
        <v>100</v>
      </c>
      <c r="H12" s="101" t="s">
        <v>100</v>
      </c>
      <c r="I12" s="101" t="s">
        <v>100</v>
      </c>
      <c r="J12" s="101" t="s">
        <v>100</v>
      </c>
      <c r="K12" s="109" t="s">
        <v>100</v>
      </c>
      <c r="L12" s="1087" t="s">
        <v>100</v>
      </c>
    </row>
    <row r="13" spans="1:12" ht="15">
      <c r="A13" s="43" t="s">
        <v>98</v>
      </c>
      <c r="B13" s="44" t="s">
        <v>23</v>
      </c>
      <c r="C13" s="99">
        <v>11281.102175689595</v>
      </c>
      <c r="D13" s="99">
        <v>11375.438213526657</v>
      </c>
      <c r="E13" s="100">
        <v>11506.724219203388</v>
      </c>
      <c r="F13" s="100">
        <v>11602.94697779719</v>
      </c>
      <c r="G13" s="1081">
        <v>-0.82929585714671183</v>
      </c>
      <c r="H13" s="101">
        <v>270.28568913078283</v>
      </c>
      <c r="I13" s="101">
        <v>-0.21234178020628813</v>
      </c>
      <c r="J13" s="101">
        <v>4.0993167805365776</v>
      </c>
      <c r="K13" s="101">
        <v>35.715510834143274</v>
      </c>
      <c r="L13" s="1082">
        <v>-0.22722994209055258</v>
      </c>
    </row>
    <row r="14" spans="1:12" ht="15.75" thickBot="1">
      <c r="A14" s="45" t="s">
        <v>112</v>
      </c>
      <c r="B14" s="46" t="s">
        <v>23</v>
      </c>
      <c r="C14" s="102">
        <v>13264.019555936797</v>
      </c>
      <c r="D14" s="102">
        <v>13258.672853525029</v>
      </c>
      <c r="E14" s="103">
        <v>13529.299947055533</v>
      </c>
      <c r="F14" s="103">
        <v>13523.846310595531</v>
      </c>
      <c r="G14" s="1083">
        <v>4.0326075398607844E-2</v>
      </c>
      <c r="H14" s="104">
        <v>279.25334821428572</v>
      </c>
      <c r="I14" s="104">
        <v>0.45404123882327113</v>
      </c>
      <c r="J14" s="104">
        <v>2.6052104208416833</v>
      </c>
      <c r="K14" s="104">
        <v>20.490537990966786</v>
      </c>
      <c r="L14" s="1084">
        <v>-0.43064073447643381</v>
      </c>
    </row>
    <row r="15" spans="1:12" ht="15" thickBot="1">
      <c r="A15" s="39"/>
      <c r="B15" s="47"/>
      <c r="C15" s="91"/>
      <c r="D15" s="91"/>
      <c r="E15" s="91"/>
      <c r="F15" s="91"/>
      <c r="G15" s="1075"/>
      <c r="H15" s="90"/>
      <c r="I15" s="90"/>
      <c r="J15" s="90"/>
      <c r="K15" s="90"/>
      <c r="L15" s="1076"/>
    </row>
    <row r="16" spans="1:12" ht="14.25">
      <c r="A16" s="48" t="s">
        <v>113</v>
      </c>
      <c r="B16" s="49" t="s">
        <v>25</v>
      </c>
      <c r="C16" s="105" t="s">
        <v>100</v>
      </c>
      <c r="D16" s="105" t="s">
        <v>100</v>
      </c>
      <c r="E16" s="106" t="s">
        <v>100</v>
      </c>
      <c r="F16" s="106" t="s">
        <v>100</v>
      </c>
      <c r="G16" s="1089" t="s">
        <v>100</v>
      </c>
      <c r="H16" s="107" t="s">
        <v>100</v>
      </c>
      <c r="I16" s="107" t="s">
        <v>100</v>
      </c>
      <c r="J16" s="108" t="s">
        <v>100</v>
      </c>
      <c r="K16" s="108" t="s">
        <v>100</v>
      </c>
      <c r="L16" s="1090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81" t="s">
        <v>100</v>
      </c>
      <c r="H17" s="101" t="s">
        <v>100</v>
      </c>
      <c r="I17" s="101" t="s">
        <v>100</v>
      </c>
      <c r="J17" s="109" t="s">
        <v>100</v>
      </c>
      <c r="K17" s="109" t="s">
        <v>100</v>
      </c>
      <c r="L17" s="1087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 t="s">
        <v>100</v>
      </c>
      <c r="E18" s="100" t="s">
        <v>100</v>
      </c>
      <c r="F18" s="100" t="s">
        <v>100</v>
      </c>
      <c r="G18" s="1081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87" t="s">
        <v>100</v>
      </c>
    </row>
    <row r="19" spans="1:12" ht="14.25">
      <c r="A19" s="48" t="s">
        <v>113</v>
      </c>
      <c r="B19" s="52" t="s">
        <v>28</v>
      </c>
      <c r="C19" s="110">
        <v>14586.677867118069</v>
      </c>
      <c r="D19" s="110">
        <v>14031.888544891641</v>
      </c>
      <c r="E19" s="111">
        <v>14878.411424460432</v>
      </c>
      <c r="F19" s="111">
        <v>14312.526315789473</v>
      </c>
      <c r="G19" s="1085">
        <v>3.9537751490222801</v>
      </c>
      <c r="H19" s="112">
        <v>278</v>
      </c>
      <c r="I19" s="112">
        <v>-2.4561403508771931</v>
      </c>
      <c r="J19" s="113">
        <v>150</v>
      </c>
      <c r="K19" s="113">
        <v>2.8586130009719286E-2</v>
      </c>
      <c r="L19" s="1086">
        <v>1.6607212903825656E-2</v>
      </c>
    </row>
    <row r="20" spans="1:12" ht="15">
      <c r="A20" s="50" t="s">
        <v>113</v>
      </c>
      <c r="B20" s="51" t="s">
        <v>29</v>
      </c>
      <c r="C20" s="99">
        <v>14037.861764705882</v>
      </c>
      <c r="D20" s="99">
        <v>14138.235294117647</v>
      </c>
      <c r="E20" s="100">
        <v>14318.619000000001</v>
      </c>
      <c r="F20" s="100">
        <v>14421</v>
      </c>
      <c r="G20" s="1081">
        <v>-0.70994383191179111</v>
      </c>
      <c r="H20" s="101">
        <v>260</v>
      </c>
      <c r="I20" s="101">
        <v>-13.333333333333334</v>
      </c>
      <c r="J20" s="109">
        <v>100</v>
      </c>
      <c r="K20" s="109">
        <v>1.1434452003887714E-2</v>
      </c>
      <c r="L20" s="1087">
        <v>5.4449934509409005E-3</v>
      </c>
    </row>
    <row r="21" spans="1:12" ht="15">
      <c r="A21" s="50" t="s">
        <v>113</v>
      </c>
      <c r="B21" s="51" t="s">
        <v>30</v>
      </c>
      <c r="C21" s="99">
        <v>14914.705882352941</v>
      </c>
      <c r="D21" s="99">
        <v>13913.725490196079</v>
      </c>
      <c r="E21" s="100">
        <v>15213</v>
      </c>
      <c r="F21" s="100">
        <v>14192</v>
      </c>
      <c r="G21" s="1081">
        <v>7.1941939120631337</v>
      </c>
      <c r="H21" s="101">
        <v>290</v>
      </c>
      <c r="I21" s="101">
        <v>7.4074074074074066</v>
      </c>
      <c r="J21" s="109">
        <v>200</v>
      </c>
      <c r="K21" s="109">
        <v>1.7151678005831571E-2</v>
      </c>
      <c r="L21" s="1087">
        <v>1.1162219452884758E-2</v>
      </c>
    </row>
    <row r="22" spans="1:12" ht="14.25">
      <c r="A22" s="48" t="s">
        <v>113</v>
      </c>
      <c r="B22" s="52" t="s">
        <v>31</v>
      </c>
      <c r="C22" s="110">
        <v>13377.96972722668</v>
      </c>
      <c r="D22" s="110">
        <v>12321.505987394956</v>
      </c>
      <c r="E22" s="111">
        <v>13645.529121771215</v>
      </c>
      <c r="F22" s="111">
        <v>12567.936107142856</v>
      </c>
      <c r="G22" s="1085">
        <v>8.5741445965493117</v>
      </c>
      <c r="H22" s="112">
        <v>270.99</v>
      </c>
      <c r="I22" s="112">
        <v>33.087329225823737</v>
      </c>
      <c r="J22" s="113">
        <v>-9.0909090909090917</v>
      </c>
      <c r="K22" s="113">
        <v>5.7172260019438571E-2</v>
      </c>
      <c r="L22" s="1086">
        <v>-8.7117840629763812E-3</v>
      </c>
    </row>
    <row r="23" spans="1:12" ht="15">
      <c r="A23" s="50" t="s">
        <v>113</v>
      </c>
      <c r="B23" s="51" t="s">
        <v>32</v>
      </c>
      <c r="C23" s="99">
        <v>13394.625490196078</v>
      </c>
      <c r="D23" s="99">
        <v>12293.297058823529</v>
      </c>
      <c r="E23" s="100">
        <v>13662.518</v>
      </c>
      <c r="F23" s="100">
        <v>12539.163</v>
      </c>
      <c r="G23" s="1081">
        <v>8.9587718095697415</v>
      </c>
      <c r="H23" s="101">
        <v>271.10000000000002</v>
      </c>
      <c r="I23" s="101">
        <v>41.050988553590031</v>
      </c>
      <c r="J23" s="109">
        <v>0</v>
      </c>
      <c r="K23" s="109">
        <v>5.1455034017494711E-2</v>
      </c>
      <c r="L23" s="1087">
        <v>-2.4500929590266091E-3</v>
      </c>
    </row>
    <row r="24" spans="1:12" ht="15.75" thickBot="1">
      <c r="A24" s="53" t="s">
        <v>113</v>
      </c>
      <c r="B24" s="54" t="s">
        <v>33</v>
      </c>
      <c r="C24" s="114">
        <v>13227.450980392157</v>
      </c>
      <c r="D24" s="114">
        <v>12417.195098039216</v>
      </c>
      <c r="E24" s="115">
        <v>13492</v>
      </c>
      <c r="F24" s="115">
        <v>12665.539000000001</v>
      </c>
      <c r="G24" s="1088">
        <v>6.5252730262802023</v>
      </c>
      <c r="H24" s="109">
        <v>270</v>
      </c>
      <c r="I24" s="109">
        <v>5.8823529411764701</v>
      </c>
      <c r="J24" s="109">
        <v>-50</v>
      </c>
      <c r="K24" s="109">
        <v>5.7172260019438571E-3</v>
      </c>
      <c r="L24" s="1087">
        <v>-6.2616911039497705E-3</v>
      </c>
    </row>
    <row r="25" spans="1:12" ht="15" thickBot="1">
      <c r="A25" s="39"/>
      <c r="B25" s="47"/>
      <c r="C25" s="91"/>
      <c r="D25" s="91"/>
      <c r="E25" s="91"/>
      <c r="F25" s="91"/>
      <c r="G25" s="1075"/>
      <c r="H25" s="90"/>
      <c r="I25" s="90"/>
      <c r="J25" s="90"/>
      <c r="K25" s="90"/>
      <c r="L25" s="1076"/>
    </row>
    <row r="26" spans="1:12" ht="14.25">
      <c r="A26" s="48" t="s">
        <v>114</v>
      </c>
      <c r="B26" s="49" t="s">
        <v>25</v>
      </c>
      <c r="C26" s="105">
        <v>14683.78125733685</v>
      </c>
      <c r="D26" s="105">
        <v>14787.571712717097</v>
      </c>
      <c r="E26" s="106">
        <v>14977.456882483588</v>
      </c>
      <c r="F26" s="106">
        <v>15083.323146971439</v>
      </c>
      <c r="G26" s="1089">
        <v>-0.701876260664137</v>
      </c>
      <c r="H26" s="107">
        <v>410.10951417004043</v>
      </c>
      <c r="I26" s="107">
        <v>1.2106573689720201</v>
      </c>
      <c r="J26" s="108">
        <v>-4.0776699029126213</v>
      </c>
      <c r="K26" s="108">
        <v>2.8243096449602652</v>
      </c>
      <c r="L26" s="1090">
        <v>-0.26026150980734375</v>
      </c>
    </row>
    <row r="27" spans="1:12" ht="15">
      <c r="A27" s="50" t="s">
        <v>114</v>
      </c>
      <c r="B27" s="51" t="s">
        <v>26</v>
      </c>
      <c r="C27" s="99">
        <v>14738.300980392156</v>
      </c>
      <c r="D27" s="99">
        <v>14787.008823529412</v>
      </c>
      <c r="E27" s="100">
        <v>15033.066999999999</v>
      </c>
      <c r="F27" s="100">
        <v>15082.749</v>
      </c>
      <c r="G27" s="1081">
        <v>-0.32939618633181988</v>
      </c>
      <c r="H27" s="101">
        <v>396.4</v>
      </c>
      <c r="I27" s="101">
        <v>0.71138211382112659</v>
      </c>
      <c r="J27" s="109">
        <v>-2.1818181818181821</v>
      </c>
      <c r="K27" s="109">
        <v>1.5379337945228975</v>
      </c>
      <c r="L27" s="1087">
        <v>-0.10916730753747639</v>
      </c>
    </row>
    <row r="28" spans="1:12" ht="15">
      <c r="A28" s="50" t="s">
        <v>114</v>
      </c>
      <c r="B28" s="51" t="s">
        <v>27</v>
      </c>
      <c r="C28" s="99">
        <v>14623.2</v>
      </c>
      <c r="D28" s="99">
        <v>14788.178431372547</v>
      </c>
      <c r="E28" s="100">
        <v>14915.664000000001</v>
      </c>
      <c r="F28" s="100">
        <v>15083.941999999999</v>
      </c>
      <c r="G28" s="1081">
        <v>-1.1156102297396693</v>
      </c>
      <c r="H28" s="101">
        <v>426.5</v>
      </c>
      <c r="I28" s="101">
        <v>1.9115890083632019</v>
      </c>
      <c r="J28" s="109">
        <v>-6.25</v>
      </c>
      <c r="K28" s="109">
        <v>1.2863758504373677</v>
      </c>
      <c r="L28" s="1087">
        <v>-0.15109420226986758</v>
      </c>
    </row>
    <row r="29" spans="1:12" ht="14.25">
      <c r="A29" s="48" t="s">
        <v>114</v>
      </c>
      <c r="B29" s="52" t="s">
        <v>28</v>
      </c>
      <c r="C29" s="110">
        <v>14188.415084288745</v>
      </c>
      <c r="D29" s="110">
        <v>14289.89345009878</v>
      </c>
      <c r="E29" s="111">
        <v>14472.18338597452</v>
      </c>
      <c r="F29" s="111">
        <v>14575.691319100755</v>
      </c>
      <c r="G29" s="1085">
        <v>-0.71014081500609683</v>
      </c>
      <c r="H29" s="112">
        <v>367.76895874263261</v>
      </c>
      <c r="I29" s="112">
        <v>1.236563940576215</v>
      </c>
      <c r="J29" s="113">
        <v>0.89197224975222988</v>
      </c>
      <c r="K29" s="113">
        <v>11.640272139957693</v>
      </c>
      <c r="L29" s="1086">
        <v>-0.44645521988897663</v>
      </c>
    </row>
    <row r="30" spans="1:12" ht="15">
      <c r="A30" s="50" t="s">
        <v>114</v>
      </c>
      <c r="B30" s="51" t="s">
        <v>29</v>
      </c>
      <c r="C30" s="99">
        <v>14196.301960784313</v>
      </c>
      <c r="D30" s="99">
        <v>14319.538235294118</v>
      </c>
      <c r="E30" s="100">
        <v>14480.227999999999</v>
      </c>
      <c r="F30" s="100">
        <v>14605.929</v>
      </c>
      <c r="G30" s="1081">
        <v>-0.86061626069797359</v>
      </c>
      <c r="H30" s="101">
        <v>359.9</v>
      </c>
      <c r="I30" s="101">
        <v>1.8104667609618041</v>
      </c>
      <c r="J30" s="109">
        <v>-4.8417132216014895</v>
      </c>
      <c r="K30" s="109">
        <v>5.8430049739866217</v>
      </c>
      <c r="L30" s="1087">
        <v>-0.58967351187825567</v>
      </c>
    </row>
    <row r="31" spans="1:12" ht="15">
      <c r="A31" s="50" t="s">
        <v>114</v>
      </c>
      <c r="B31" s="51" t="s">
        <v>30</v>
      </c>
      <c r="C31" s="99">
        <v>14180.799019607844</v>
      </c>
      <c r="D31" s="99">
        <v>14258.044117647058</v>
      </c>
      <c r="E31" s="100">
        <v>14464.415000000001</v>
      </c>
      <c r="F31" s="100">
        <v>14543.205</v>
      </c>
      <c r="G31" s="1081">
        <v>-0.54176503734905102</v>
      </c>
      <c r="H31" s="101">
        <v>375.7</v>
      </c>
      <c r="I31" s="101">
        <v>0.34722222222222526</v>
      </c>
      <c r="J31" s="109">
        <v>7.4152542372881349</v>
      </c>
      <c r="K31" s="109">
        <v>5.7972671659710704</v>
      </c>
      <c r="L31" s="1087">
        <v>0.14321829198927816</v>
      </c>
    </row>
    <row r="32" spans="1:12" ht="14.25">
      <c r="A32" s="48" t="s">
        <v>114</v>
      </c>
      <c r="B32" s="52" t="s">
        <v>31</v>
      </c>
      <c r="C32" s="110">
        <v>13750.34322431096</v>
      </c>
      <c r="D32" s="110">
        <v>13858.679569452011</v>
      </c>
      <c r="E32" s="111">
        <v>14025.35008879718</v>
      </c>
      <c r="F32" s="111">
        <v>14135.853160841052</v>
      </c>
      <c r="G32" s="1085">
        <v>-0.7817219858365948</v>
      </c>
      <c r="H32" s="112">
        <v>328.62295345104337</v>
      </c>
      <c r="I32" s="112">
        <v>0.53377360998430756</v>
      </c>
      <c r="J32" s="113">
        <v>13.998170173833484</v>
      </c>
      <c r="K32" s="113">
        <v>21.370990795266138</v>
      </c>
      <c r="L32" s="1086">
        <v>1.7315562001535376</v>
      </c>
    </row>
    <row r="33" spans="1:12" ht="15">
      <c r="A33" s="50" t="s">
        <v>114</v>
      </c>
      <c r="B33" s="51" t="s">
        <v>32</v>
      </c>
      <c r="C33" s="99">
        <v>13704.610784313725</v>
      </c>
      <c r="D33" s="99">
        <v>13818.759803921568</v>
      </c>
      <c r="E33" s="100">
        <v>13978.703</v>
      </c>
      <c r="F33" s="100">
        <v>14095.135</v>
      </c>
      <c r="G33" s="1081">
        <v>-0.82604387967905724</v>
      </c>
      <c r="H33" s="101">
        <v>320.3</v>
      </c>
      <c r="I33" s="101">
        <v>0.69160641307764492</v>
      </c>
      <c r="J33" s="109">
        <v>19.194430631526604</v>
      </c>
      <c r="K33" s="109">
        <v>13.704190726659423</v>
      </c>
      <c r="L33" s="1087">
        <v>1.6593895766833811</v>
      </c>
    </row>
    <row r="34" spans="1:12" ht="15.75" thickBot="1">
      <c r="A34" s="53" t="s">
        <v>114</v>
      </c>
      <c r="B34" s="54" t="s">
        <v>33</v>
      </c>
      <c r="C34" s="114">
        <v>13826.571568627451</v>
      </c>
      <c r="D34" s="114">
        <v>13917.775490196078</v>
      </c>
      <c r="E34" s="115">
        <v>14103.102999999999</v>
      </c>
      <c r="F34" s="115">
        <v>14196.130999999999</v>
      </c>
      <c r="G34" s="1088">
        <v>-0.65530530818573207</v>
      </c>
      <c r="H34" s="109">
        <v>343.5</v>
      </c>
      <c r="I34" s="109">
        <v>0.79225352112675729</v>
      </c>
      <c r="J34" s="109">
        <v>5.7570977917981079</v>
      </c>
      <c r="K34" s="109">
        <v>7.6668000686067117</v>
      </c>
      <c r="L34" s="1087">
        <v>7.2166623470151237E-2</v>
      </c>
    </row>
    <row r="35" spans="1:12" ht="15.75" thickBot="1">
      <c r="A35" s="55"/>
      <c r="B35" s="56"/>
      <c r="C35" s="116"/>
      <c r="D35" s="116"/>
      <c r="E35" s="116"/>
      <c r="F35" s="116"/>
      <c r="G35" s="1091"/>
      <c r="H35" s="117"/>
      <c r="I35" s="117"/>
      <c r="J35" s="117"/>
      <c r="K35" s="117"/>
      <c r="L35" s="1092"/>
    </row>
    <row r="36" spans="1:12" ht="15">
      <c r="A36" s="50" t="s">
        <v>115</v>
      </c>
      <c r="B36" s="57" t="s">
        <v>30</v>
      </c>
      <c r="C36" s="118">
        <v>14073.034313725491</v>
      </c>
      <c r="D36" s="118">
        <v>14188.476470588233</v>
      </c>
      <c r="E36" s="119">
        <v>14354.495000000001</v>
      </c>
      <c r="F36" s="119">
        <v>14472.245999999999</v>
      </c>
      <c r="G36" s="1093">
        <v>-0.81363321214964412</v>
      </c>
      <c r="H36" s="120">
        <v>402.8</v>
      </c>
      <c r="I36" s="120">
        <v>0.75037518759379696</v>
      </c>
      <c r="J36" s="120">
        <v>-5.3484602917341979</v>
      </c>
      <c r="K36" s="120">
        <v>3.3388599851352128</v>
      </c>
      <c r="L36" s="1094">
        <v>-0.356635942032971</v>
      </c>
    </row>
    <row r="37" spans="1:12" ht="15.75" thickBot="1">
      <c r="A37" s="53" t="s">
        <v>115</v>
      </c>
      <c r="B37" s="54" t="s">
        <v>33</v>
      </c>
      <c r="C37" s="114">
        <v>13752.702941176471</v>
      </c>
      <c r="D37" s="114">
        <v>13803.84019607843</v>
      </c>
      <c r="E37" s="115">
        <v>14027.757</v>
      </c>
      <c r="F37" s="115">
        <v>14079.916999999999</v>
      </c>
      <c r="G37" s="1088">
        <v>-0.37045672925486606</v>
      </c>
      <c r="H37" s="109">
        <v>376.6</v>
      </c>
      <c r="I37" s="109">
        <v>1.7562820859227235</v>
      </c>
      <c r="J37" s="109">
        <v>4.3421052631578947</v>
      </c>
      <c r="K37" s="109">
        <v>4.5337602195414783</v>
      </c>
      <c r="L37" s="1087">
        <v>-1.8228280698100008E-2</v>
      </c>
    </row>
    <row r="38" spans="1:12" ht="15.75" thickBot="1">
      <c r="A38" s="55"/>
      <c r="B38" s="56"/>
      <c r="C38" s="116"/>
      <c r="D38" s="116"/>
      <c r="E38" s="116"/>
      <c r="F38" s="116"/>
      <c r="G38" s="1091"/>
      <c r="H38" s="117"/>
      <c r="I38" s="117"/>
      <c r="J38" s="117"/>
      <c r="K38" s="117"/>
      <c r="L38" s="1092"/>
    </row>
    <row r="39" spans="1:12" ht="14.25">
      <c r="A39" s="48" t="s">
        <v>116</v>
      </c>
      <c r="B39" s="49" t="s">
        <v>25</v>
      </c>
      <c r="C39" s="99" t="s">
        <v>100</v>
      </c>
      <c r="D39" s="99" t="s">
        <v>100</v>
      </c>
      <c r="E39" s="100" t="s">
        <v>100</v>
      </c>
      <c r="F39" s="100" t="s">
        <v>100</v>
      </c>
      <c r="G39" s="1054" t="s">
        <v>100</v>
      </c>
      <c r="H39" s="101" t="s">
        <v>100</v>
      </c>
      <c r="I39" s="1055" t="s">
        <v>100</v>
      </c>
      <c r="J39" s="109" t="s">
        <v>100</v>
      </c>
      <c r="K39" s="109" t="s">
        <v>100</v>
      </c>
      <c r="L39" s="1056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54" t="s">
        <v>100</v>
      </c>
      <c r="H40" s="101" t="s">
        <v>100</v>
      </c>
      <c r="I40" s="1055" t="s">
        <v>100</v>
      </c>
      <c r="J40" s="109" t="s">
        <v>100</v>
      </c>
      <c r="K40" s="109" t="s">
        <v>100</v>
      </c>
      <c r="L40" s="1056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54" t="s">
        <v>100</v>
      </c>
      <c r="H41" s="101" t="s">
        <v>100</v>
      </c>
      <c r="I41" s="1055" t="s">
        <v>100</v>
      </c>
      <c r="J41" s="109" t="s">
        <v>100</v>
      </c>
      <c r="K41" s="109" t="s">
        <v>100</v>
      </c>
      <c r="L41" s="1056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54" t="s">
        <v>100</v>
      </c>
      <c r="H42" s="101" t="s">
        <v>100</v>
      </c>
      <c r="I42" s="1055" t="s">
        <v>100</v>
      </c>
      <c r="J42" s="109" t="s">
        <v>100</v>
      </c>
      <c r="K42" s="109" t="s">
        <v>100</v>
      </c>
      <c r="L42" s="1056" t="s">
        <v>100</v>
      </c>
    </row>
    <row r="43" spans="1:12" ht="14.25">
      <c r="A43" s="58" t="s">
        <v>116</v>
      </c>
      <c r="B43" s="52" t="s">
        <v>28</v>
      </c>
      <c r="C43" s="99" t="s">
        <v>100</v>
      </c>
      <c r="D43" s="99" t="s">
        <v>100</v>
      </c>
      <c r="E43" s="100" t="s">
        <v>100</v>
      </c>
      <c r="F43" s="100" t="s">
        <v>100</v>
      </c>
      <c r="G43" s="1054" t="s">
        <v>100</v>
      </c>
      <c r="H43" s="101" t="s">
        <v>100</v>
      </c>
      <c r="I43" s="1055" t="s">
        <v>100</v>
      </c>
      <c r="J43" s="109" t="s">
        <v>100</v>
      </c>
      <c r="K43" s="109" t="s">
        <v>100</v>
      </c>
      <c r="L43" s="1056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54" t="s">
        <v>100</v>
      </c>
      <c r="H44" s="101" t="s">
        <v>100</v>
      </c>
      <c r="I44" s="1055" t="s">
        <v>100</v>
      </c>
      <c r="J44" s="109" t="s">
        <v>100</v>
      </c>
      <c r="K44" s="109" t="s">
        <v>100</v>
      </c>
      <c r="L44" s="1056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54" t="s">
        <v>100</v>
      </c>
      <c r="H45" s="101" t="s">
        <v>100</v>
      </c>
      <c r="I45" s="1055" t="s">
        <v>100</v>
      </c>
      <c r="J45" s="109" t="s">
        <v>100</v>
      </c>
      <c r="K45" s="109" t="s">
        <v>100</v>
      </c>
      <c r="L45" s="1056" t="s">
        <v>100</v>
      </c>
    </row>
    <row r="46" spans="1:12" ht="14.25">
      <c r="A46" s="58" t="s">
        <v>116</v>
      </c>
      <c r="B46" s="52" t="s">
        <v>31</v>
      </c>
      <c r="C46" s="99" t="s">
        <v>100</v>
      </c>
      <c r="D46" s="99" t="s">
        <v>100</v>
      </c>
      <c r="E46" s="100" t="s">
        <v>100</v>
      </c>
      <c r="F46" s="100" t="s">
        <v>100</v>
      </c>
      <c r="G46" s="1054" t="s">
        <v>100</v>
      </c>
      <c r="H46" s="101" t="s">
        <v>100</v>
      </c>
      <c r="I46" s="1055" t="s">
        <v>100</v>
      </c>
      <c r="J46" s="109" t="s">
        <v>100</v>
      </c>
      <c r="K46" s="109" t="s">
        <v>100</v>
      </c>
      <c r="L46" s="1056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54" t="s">
        <v>100</v>
      </c>
      <c r="H47" s="101" t="s">
        <v>100</v>
      </c>
      <c r="I47" s="1055" t="s">
        <v>100</v>
      </c>
      <c r="J47" s="109" t="s">
        <v>100</v>
      </c>
      <c r="K47" s="109" t="s">
        <v>100</v>
      </c>
      <c r="L47" s="1056" t="s">
        <v>100</v>
      </c>
    </row>
    <row r="48" spans="1:12" ht="15.75" thickBot="1">
      <c r="A48" s="59" t="s">
        <v>116</v>
      </c>
      <c r="B48" s="51" t="s">
        <v>33</v>
      </c>
      <c r="C48" s="99" t="s">
        <v>100</v>
      </c>
      <c r="D48" s="99" t="s">
        <v>100</v>
      </c>
      <c r="E48" s="100" t="s">
        <v>100</v>
      </c>
      <c r="F48" s="100" t="s">
        <v>100</v>
      </c>
      <c r="G48" s="1054" t="s">
        <v>100</v>
      </c>
      <c r="H48" s="101" t="s">
        <v>100</v>
      </c>
      <c r="I48" s="1055" t="s">
        <v>100</v>
      </c>
      <c r="J48" s="109" t="s">
        <v>100</v>
      </c>
      <c r="K48" s="109" t="s">
        <v>100</v>
      </c>
      <c r="L48" s="1056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91"/>
      <c r="H49" s="117"/>
      <c r="I49" s="117"/>
      <c r="J49" s="117"/>
      <c r="K49" s="117"/>
      <c r="L49" s="1092"/>
    </row>
    <row r="50" spans="1:12" ht="14.25">
      <c r="A50" s="48" t="s">
        <v>24</v>
      </c>
      <c r="B50" s="49" t="s">
        <v>28</v>
      </c>
      <c r="C50" s="105">
        <v>12388.926861624439</v>
      </c>
      <c r="D50" s="105">
        <v>12350.994279931472</v>
      </c>
      <c r="E50" s="106">
        <v>12636.705398856928</v>
      </c>
      <c r="F50" s="106">
        <v>12598.014165530101</v>
      </c>
      <c r="G50" s="1089">
        <v>0.30712168456431022</v>
      </c>
      <c r="H50" s="107">
        <v>333.5390625</v>
      </c>
      <c r="I50" s="107">
        <v>-1.3755854876579559</v>
      </c>
      <c r="J50" s="108">
        <v>15.315315315315313</v>
      </c>
      <c r="K50" s="108">
        <v>3.6590246412440686</v>
      </c>
      <c r="L50" s="1090">
        <v>0.33487514435858712</v>
      </c>
    </row>
    <row r="51" spans="1:12" ht="15">
      <c r="A51" s="50" t="s">
        <v>24</v>
      </c>
      <c r="B51" s="51" t="s">
        <v>29</v>
      </c>
      <c r="C51" s="99">
        <v>12377.952941176471</v>
      </c>
      <c r="D51" s="99">
        <v>12047.682352941176</v>
      </c>
      <c r="E51" s="100">
        <v>12625.512000000001</v>
      </c>
      <c r="F51" s="100">
        <v>12288.636</v>
      </c>
      <c r="G51" s="1081">
        <v>2.7413620193486095</v>
      </c>
      <c r="H51" s="101">
        <v>303.8</v>
      </c>
      <c r="I51" s="101">
        <v>-1.0101010101009991</v>
      </c>
      <c r="J51" s="109">
        <v>48.648648648648653</v>
      </c>
      <c r="K51" s="109">
        <v>0.62889486021382424</v>
      </c>
      <c r="L51" s="1087">
        <v>0.18567492729576002</v>
      </c>
    </row>
    <row r="52" spans="1:12" ht="15">
      <c r="A52" s="50" t="s">
        <v>24</v>
      </c>
      <c r="B52" s="51" t="s">
        <v>30</v>
      </c>
      <c r="C52" s="99">
        <v>12414.598039215685</v>
      </c>
      <c r="D52" s="99">
        <v>12409.312745098039</v>
      </c>
      <c r="E52" s="100">
        <v>12662.89</v>
      </c>
      <c r="F52" s="100">
        <v>12657.499</v>
      </c>
      <c r="G52" s="1081">
        <v>4.2591352367474973E-2</v>
      </c>
      <c r="H52" s="101">
        <v>332.8</v>
      </c>
      <c r="I52" s="101">
        <v>-0.47846889952152094</v>
      </c>
      <c r="J52" s="109">
        <v>25</v>
      </c>
      <c r="K52" s="109">
        <v>2.0867874907095079</v>
      </c>
      <c r="L52" s="1087">
        <v>0.3378655932490382</v>
      </c>
    </row>
    <row r="53" spans="1:12" ht="15">
      <c r="A53" s="50" t="s">
        <v>24</v>
      </c>
      <c r="B53" s="51" t="s">
        <v>35</v>
      </c>
      <c r="C53" s="99">
        <v>12341.960784313724</v>
      </c>
      <c r="D53" s="99">
        <v>12368.722549019607</v>
      </c>
      <c r="E53" s="100">
        <v>12588.8</v>
      </c>
      <c r="F53" s="100">
        <v>12616.097</v>
      </c>
      <c r="G53" s="1081">
        <v>-0.21636644042924272</v>
      </c>
      <c r="H53" s="101">
        <v>355</v>
      </c>
      <c r="I53" s="101">
        <v>-0.3648610721302305</v>
      </c>
      <c r="J53" s="109">
        <v>-12.698412698412698</v>
      </c>
      <c r="K53" s="109">
        <v>0.94334229032073635</v>
      </c>
      <c r="L53" s="1087">
        <v>-0.18866537618621126</v>
      </c>
    </row>
    <row r="54" spans="1:12" ht="14.25">
      <c r="A54" s="48" t="s">
        <v>24</v>
      </c>
      <c r="B54" s="52" t="s">
        <v>31</v>
      </c>
      <c r="C54" s="110">
        <v>11705.568201033993</v>
      </c>
      <c r="D54" s="110">
        <v>11843.881059261001</v>
      </c>
      <c r="E54" s="111">
        <v>11939.679565054674</v>
      </c>
      <c r="F54" s="111">
        <v>12080.758680446221</v>
      </c>
      <c r="G54" s="1085">
        <v>-1.167800128479481</v>
      </c>
      <c r="H54" s="112">
        <v>285.30008342602895</v>
      </c>
      <c r="I54" s="112">
        <v>-0.79729234212461353</v>
      </c>
      <c r="J54" s="113">
        <v>3.840600635287323</v>
      </c>
      <c r="K54" s="113">
        <v>20.55914470299011</v>
      </c>
      <c r="L54" s="1086">
        <v>-0.18235026586470582</v>
      </c>
    </row>
    <row r="55" spans="1:12" ht="15">
      <c r="A55" s="50" t="s">
        <v>24</v>
      </c>
      <c r="B55" s="51" t="s">
        <v>32</v>
      </c>
      <c r="C55" s="99">
        <v>11435</v>
      </c>
      <c r="D55" s="99">
        <v>11484.711764705882</v>
      </c>
      <c r="E55" s="100">
        <v>11663.7</v>
      </c>
      <c r="F55" s="100">
        <v>11714.406000000001</v>
      </c>
      <c r="G55" s="1081">
        <v>-0.43285165291351629</v>
      </c>
      <c r="H55" s="101">
        <v>266.10000000000002</v>
      </c>
      <c r="I55" s="101">
        <v>2.4643819792067903</v>
      </c>
      <c r="J55" s="109">
        <v>26.25</v>
      </c>
      <c r="K55" s="109">
        <v>8.6615973929449428</v>
      </c>
      <c r="L55" s="1087">
        <v>1.4742471294087656</v>
      </c>
    </row>
    <row r="56" spans="1:12" ht="15">
      <c r="A56" s="50" t="s">
        <v>24</v>
      </c>
      <c r="B56" s="51" t="s">
        <v>33</v>
      </c>
      <c r="C56" s="99">
        <v>11869.408823529411</v>
      </c>
      <c r="D56" s="99">
        <v>11976.03137254902</v>
      </c>
      <c r="E56" s="100">
        <v>12106.797</v>
      </c>
      <c r="F56" s="100">
        <v>12215.552</v>
      </c>
      <c r="G56" s="1081">
        <v>-0.8902995132761844</v>
      </c>
      <c r="H56" s="101">
        <v>292.89999999999998</v>
      </c>
      <c r="I56" s="101">
        <v>-0.50951086956521741</v>
      </c>
      <c r="J56" s="109">
        <v>-8.8235294117647065</v>
      </c>
      <c r="K56" s="109">
        <v>9.2161683151334959</v>
      </c>
      <c r="L56" s="1087">
        <v>-1.3731944064764718</v>
      </c>
    </row>
    <row r="57" spans="1:12" ht="15">
      <c r="A57" s="50" t="s">
        <v>24</v>
      </c>
      <c r="B57" s="51" t="s">
        <v>36</v>
      </c>
      <c r="C57" s="99">
        <v>11916.100980392157</v>
      </c>
      <c r="D57" s="99">
        <v>12107.469607843137</v>
      </c>
      <c r="E57" s="100">
        <v>12154.423000000001</v>
      </c>
      <c r="F57" s="100">
        <v>12349.619000000001</v>
      </c>
      <c r="G57" s="1081">
        <v>-1.5805831742663472</v>
      </c>
      <c r="H57" s="101">
        <v>321.2</v>
      </c>
      <c r="I57" s="101">
        <v>-2.931399214264125</v>
      </c>
      <c r="J57" s="109">
        <v>-5.2525252525252526</v>
      </c>
      <c r="K57" s="109">
        <v>2.6813789949116691</v>
      </c>
      <c r="L57" s="1087">
        <v>-0.28340298879700399</v>
      </c>
    </row>
    <row r="58" spans="1:12" ht="14.25">
      <c r="A58" s="48" t="s">
        <v>24</v>
      </c>
      <c r="B58" s="52" t="s">
        <v>37</v>
      </c>
      <c r="C58" s="110">
        <v>9784.900841084529</v>
      </c>
      <c r="D58" s="110">
        <v>9905.1576373403277</v>
      </c>
      <c r="E58" s="111">
        <v>9980.5988579062196</v>
      </c>
      <c r="F58" s="111">
        <v>10103.260790087135</v>
      </c>
      <c r="G58" s="1085">
        <v>-1.214082608866893</v>
      </c>
      <c r="H58" s="112">
        <v>223.30711089010444</v>
      </c>
      <c r="I58" s="112">
        <v>0.22926419253129662</v>
      </c>
      <c r="J58" s="113">
        <v>1.4120020171457388</v>
      </c>
      <c r="K58" s="113">
        <v>11.497341489909097</v>
      </c>
      <c r="L58" s="1086">
        <v>-0.37975482058443433</v>
      </c>
    </row>
    <row r="59" spans="1:12" ht="15">
      <c r="A59" s="50" t="s">
        <v>24</v>
      </c>
      <c r="B59" s="51" t="s">
        <v>102</v>
      </c>
      <c r="C59" s="121">
        <v>9477.4833333333318</v>
      </c>
      <c r="D59" s="121">
        <v>9525.0058823529398</v>
      </c>
      <c r="E59" s="122">
        <v>9667.0329999999994</v>
      </c>
      <c r="F59" s="122">
        <v>9715.5059999999994</v>
      </c>
      <c r="G59" s="1095">
        <v>-0.49892409103550506</v>
      </c>
      <c r="H59" s="123">
        <v>210.9</v>
      </c>
      <c r="I59" s="123">
        <v>0.62022900763359323</v>
      </c>
      <c r="J59" s="124">
        <v>12.141652613827993</v>
      </c>
      <c r="K59" s="124">
        <v>7.6039105825853301</v>
      </c>
      <c r="L59" s="1096">
        <v>0.50041273879041004</v>
      </c>
    </row>
    <row r="60" spans="1:12" ht="15">
      <c r="A60" s="50" t="s">
        <v>24</v>
      </c>
      <c r="B60" s="51" t="s">
        <v>38</v>
      </c>
      <c r="C60" s="99">
        <v>10139.716666666667</v>
      </c>
      <c r="D60" s="99">
        <v>10180.158823529413</v>
      </c>
      <c r="E60" s="100">
        <v>10342.511</v>
      </c>
      <c r="F60" s="100">
        <v>10383.762000000001</v>
      </c>
      <c r="G60" s="1081">
        <v>-0.39726449816550308</v>
      </c>
      <c r="H60" s="101">
        <v>241.8</v>
      </c>
      <c r="I60" s="101">
        <v>3.2010243277848911</v>
      </c>
      <c r="J60" s="109">
        <v>-13.364055299539171</v>
      </c>
      <c r="K60" s="109">
        <v>3.224515465096335</v>
      </c>
      <c r="L60" s="1087">
        <v>-0.67462205287204036</v>
      </c>
    </row>
    <row r="61" spans="1:12" ht="15.75" thickBot="1">
      <c r="A61" s="50" t="s">
        <v>24</v>
      </c>
      <c r="B61" s="51" t="s">
        <v>39</v>
      </c>
      <c r="C61" s="99">
        <v>10960.449019607842</v>
      </c>
      <c r="D61" s="99">
        <v>11197.311764705883</v>
      </c>
      <c r="E61" s="100">
        <v>11179.657999999999</v>
      </c>
      <c r="F61" s="100">
        <v>11421.258</v>
      </c>
      <c r="G61" s="1081">
        <v>-2.1153536676958034</v>
      </c>
      <c r="H61" s="101">
        <v>275.2</v>
      </c>
      <c r="I61" s="101">
        <v>-1.2558306422676713</v>
      </c>
      <c r="J61" s="109">
        <v>-19.863013698630137</v>
      </c>
      <c r="K61" s="109">
        <v>0.66891544222743127</v>
      </c>
      <c r="L61" s="1087">
        <v>-0.20554550650280357</v>
      </c>
    </row>
    <row r="62" spans="1:12" ht="15.75" thickBot="1">
      <c r="A62" s="55"/>
      <c r="B62" s="56"/>
      <c r="C62" s="116"/>
      <c r="D62" s="116"/>
      <c r="E62" s="116"/>
      <c r="F62" s="116"/>
      <c r="G62" s="1091"/>
      <c r="H62" s="117"/>
      <c r="I62" s="117"/>
      <c r="J62" s="117"/>
      <c r="K62" s="117"/>
      <c r="L62" s="1092"/>
    </row>
    <row r="63" spans="1:12" ht="14.25">
      <c r="A63" s="48" t="s">
        <v>117</v>
      </c>
      <c r="B63" s="52" t="s">
        <v>25</v>
      </c>
      <c r="C63" s="110">
        <v>14060.394265372874</v>
      </c>
      <c r="D63" s="110">
        <v>13767.852021160374</v>
      </c>
      <c r="E63" s="111">
        <v>14341.602150680332</v>
      </c>
      <c r="F63" s="111">
        <v>14043.20906158358</v>
      </c>
      <c r="G63" s="1085">
        <v>2.1248212412719223</v>
      </c>
      <c r="H63" s="112">
        <v>323.56902173913045</v>
      </c>
      <c r="I63" s="112">
        <v>1.033857257326388</v>
      </c>
      <c r="J63" s="113">
        <v>1.6574585635359116</v>
      </c>
      <c r="K63" s="113">
        <v>1.0519695843576697</v>
      </c>
      <c r="L63" s="1086">
        <v>-3.2122413725703458E-2</v>
      </c>
    </row>
    <row r="64" spans="1:12" ht="15">
      <c r="A64" s="50" t="s">
        <v>117</v>
      </c>
      <c r="B64" s="51" t="s">
        <v>26</v>
      </c>
      <c r="C64" s="99">
        <v>14178.116666666667</v>
      </c>
      <c r="D64" s="99">
        <v>13981.40980392157</v>
      </c>
      <c r="E64" s="100">
        <v>14461.679</v>
      </c>
      <c r="F64" s="100">
        <v>14261.038</v>
      </c>
      <c r="G64" s="1081">
        <v>1.4069172243983896</v>
      </c>
      <c r="H64" s="101">
        <v>309.7</v>
      </c>
      <c r="I64" s="101">
        <v>-3.7301834006838668</v>
      </c>
      <c r="J64" s="109">
        <v>-8.3333333333333321</v>
      </c>
      <c r="K64" s="109">
        <v>0.18866845806414728</v>
      </c>
      <c r="L64" s="1087">
        <v>-2.6952049841937997E-2</v>
      </c>
    </row>
    <row r="65" spans="1:12" ht="15">
      <c r="A65" s="50" t="s">
        <v>117</v>
      </c>
      <c r="B65" s="51" t="s">
        <v>27</v>
      </c>
      <c r="C65" s="99">
        <v>14035.995098039215</v>
      </c>
      <c r="D65" s="99">
        <v>13714.543137254903</v>
      </c>
      <c r="E65" s="100">
        <v>14316.715</v>
      </c>
      <c r="F65" s="100">
        <v>13988.834000000001</v>
      </c>
      <c r="G65" s="1081">
        <v>2.3438765518269742</v>
      </c>
      <c r="H65" s="101">
        <v>326.60000000000002</v>
      </c>
      <c r="I65" s="101">
        <v>2.0944045014067041</v>
      </c>
      <c r="J65" s="109">
        <v>4.1379310344827589</v>
      </c>
      <c r="K65" s="109">
        <v>0.86330112629352229</v>
      </c>
      <c r="L65" s="1087">
        <v>-5.1703638837656829E-3</v>
      </c>
    </row>
    <row r="66" spans="1:12" ht="14.25">
      <c r="A66" s="48" t="s">
        <v>117</v>
      </c>
      <c r="B66" s="52" t="s">
        <v>28</v>
      </c>
      <c r="C66" s="110">
        <v>13743.278185367702</v>
      </c>
      <c r="D66" s="110">
        <v>13681.315198049269</v>
      </c>
      <c r="E66" s="111">
        <v>14018.143749075056</v>
      </c>
      <c r="F66" s="111">
        <v>13954.941502010255</v>
      </c>
      <c r="G66" s="1085">
        <v>0.45290227161250568</v>
      </c>
      <c r="H66" s="112">
        <v>297.35669236159777</v>
      </c>
      <c r="I66" s="112">
        <v>0.66253281362189986</v>
      </c>
      <c r="J66" s="113">
        <v>1.4935988620199145</v>
      </c>
      <c r="K66" s="113">
        <v>8.1584815047738832</v>
      </c>
      <c r="L66" s="1086">
        <v>-0.26269722066933632</v>
      </c>
    </row>
    <row r="67" spans="1:12" ht="15">
      <c r="A67" s="50" t="s">
        <v>117</v>
      </c>
      <c r="B67" s="51" t="s">
        <v>29</v>
      </c>
      <c r="C67" s="99">
        <v>13953.970588235294</v>
      </c>
      <c r="D67" s="99">
        <v>13729.98137254902</v>
      </c>
      <c r="E67" s="100">
        <v>14233.05</v>
      </c>
      <c r="F67" s="100">
        <v>14004.581</v>
      </c>
      <c r="G67" s="1081">
        <v>1.6313876152381792</v>
      </c>
      <c r="H67" s="101">
        <v>274.60000000000002</v>
      </c>
      <c r="I67" s="101">
        <v>2.2338049143708112</v>
      </c>
      <c r="J67" s="109">
        <v>27.450980392156865</v>
      </c>
      <c r="K67" s="109">
        <v>1.4864787605054028</v>
      </c>
      <c r="L67" s="1087">
        <v>0.26462921570425268</v>
      </c>
    </row>
    <row r="68" spans="1:12" ht="15">
      <c r="A68" s="50" t="s">
        <v>117</v>
      </c>
      <c r="B68" s="51" t="s">
        <v>30</v>
      </c>
      <c r="C68" s="99">
        <v>13725.628431372548</v>
      </c>
      <c r="D68" s="99">
        <v>13624.758823529412</v>
      </c>
      <c r="E68" s="100">
        <v>14000.141</v>
      </c>
      <c r="F68" s="100">
        <v>13897.254000000001</v>
      </c>
      <c r="G68" s="1081">
        <v>0.74034050179984334</v>
      </c>
      <c r="H68" s="101">
        <v>296.2</v>
      </c>
      <c r="I68" s="101">
        <v>1.1957635804578066</v>
      </c>
      <c r="J68" s="109">
        <v>-4.9881235154394297</v>
      </c>
      <c r="K68" s="109">
        <v>4.5737808015550856</v>
      </c>
      <c r="L68" s="1087">
        <v>-0.46934330002613134</v>
      </c>
    </row>
    <row r="69" spans="1:12" ht="15">
      <c r="A69" s="50" t="s">
        <v>117</v>
      </c>
      <c r="B69" s="51" t="s">
        <v>35</v>
      </c>
      <c r="C69" s="99">
        <v>13649.646078431371</v>
      </c>
      <c r="D69" s="99">
        <v>13780.133333333333</v>
      </c>
      <c r="E69" s="100">
        <v>13922.638999999999</v>
      </c>
      <c r="F69" s="100">
        <v>14055.736000000001</v>
      </c>
      <c r="G69" s="1081">
        <v>-0.94692302132027495</v>
      </c>
      <c r="H69" s="101">
        <v>316</v>
      </c>
      <c r="I69" s="101">
        <v>-0.28400126222782496</v>
      </c>
      <c r="J69" s="109">
        <v>1.9444444444444444</v>
      </c>
      <c r="K69" s="109">
        <v>2.0982219427133955</v>
      </c>
      <c r="L69" s="1087">
        <v>-5.7983136347457442E-2</v>
      </c>
    </row>
    <row r="70" spans="1:12" ht="14.25">
      <c r="A70" s="48" t="s">
        <v>117</v>
      </c>
      <c r="B70" s="52" t="s">
        <v>31</v>
      </c>
      <c r="C70" s="110">
        <v>12778.930024713667</v>
      </c>
      <c r="D70" s="110">
        <v>12846.662191132054</v>
      </c>
      <c r="E70" s="111">
        <v>13034.50862520794</v>
      </c>
      <c r="F70" s="111">
        <v>13103.595434954696</v>
      </c>
      <c r="G70" s="1085">
        <v>-0.52723552165279741</v>
      </c>
      <c r="H70" s="112">
        <v>262.02701469842879</v>
      </c>
      <c r="I70" s="112">
        <v>0.34133133367433993</v>
      </c>
      <c r="J70" s="113">
        <v>3.5152151101783837</v>
      </c>
      <c r="K70" s="113">
        <v>11.280086901835229</v>
      </c>
      <c r="L70" s="1086">
        <v>-0.13582110008139736</v>
      </c>
    </row>
    <row r="71" spans="1:12" ht="15">
      <c r="A71" s="50" t="s">
        <v>117</v>
      </c>
      <c r="B71" s="51" t="s">
        <v>32</v>
      </c>
      <c r="C71" s="99">
        <v>12633.708823529412</v>
      </c>
      <c r="D71" s="99">
        <v>12603.123529411765</v>
      </c>
      <c r="E71" s="100">
        <v>12886.383</v>
      </c>
      <c r="F71" s="100">
        <v>12855.186</v>
      </c>
      <c r="G71" s="1081">
        <v>0.24268026927031719</v>
      </c>
      <c r="H71" s="101">
        <v>240.9</v>
      </c>
      <c r="I71" s="101">
        <v>3.4793814432989665</v>
      </c>
      <c r="J71" s="109">
        <v>30.615942028985511</v>
      </c>
      <c r="K71" s="109">
        <v>4.1221199474015213</v>
      </c>
      <c r="L71" s="1087">
        <v>0.81593882617488056</v>
      </c>
    </row>
    <row r="72" spans="1:12" ht="15">
      <c r="A72" s="50" t="s">
        <v>117</v>
      </c>
      <c r="B72" s="51" t="s">
        <v>33</v>
      </c>
      <c r="C72" s="99">
        <v>12858.293137254903</v>
      </c>
      <c r="D72" s="99">
        <v>12954.449019607844</v>
      </c>
      <c r="E72" s="100">
        <v>13115.459000000001</v>
      </c>
      <c r="F72" s="100">
        <v>13213.538</v>
      </c>
      <c r="G72" s="1081">
        <v>-0.74226145942138833</v>
      </c>
      <c r="H72" s="101">
        <v>268.2</v>
      </c>
      <c r="I72" s="101">
        <v>0.22421524663675854</v>
      </c>
      <c r="J72" s="101">
        <v>-10.579576816927323</v>
      </c>
      <c r="K72" s="101">
        <v>5.5571436738894286</v>
      </c>
      <c r="L72" s="1082">
        <v>-0.95339777316375773</v>
      </c>
    </row>
    <row r="73" spans="1:12" ht="15.75" thickBot="1">
      <c r="A73" s="60" t="s">
        <v>117</v>
      </c>
      <c r="B73" s="61" t="s">
        <v>36</v>
      </c>
      <c r="C73" s="102">
        <v>12833.743137254902</v>
      </c>
      <c r="D73" s="102">
        <v>12845.890196078431</v>
      </c>
      <c r="E73" s="103">
        <v>13090.418</v>
      </c>
      <c r="F73" s="103">
        <v>13102.808000000001</v>
      </c>
      <c r="G73" s="1083">
        <v>-9.4559883652429594E-2</v>
      </c>
      <c r="H73" s="104">
        <v>295</v>
      </c>
      <c r="I73" s="104">
        <v>0.54533060668030775</v>
      </c>
      <c r="J73" s="104">
        <v>4.868913857677903</v>
      </c>
      <c r="K73" s="104">
        <v>1.6008232805442799</v>
      </c>
      <c r="L73" s="1084">
        <v>1.6378469074807001E-3</v>
      </c>
    </row>
    <row r="74" spans="1:12">
      <c r="A74" s="4"/>
      <c r="B74" s="4"/>
      <c r="C74" s="740"/>
      <c r="D74" s="740"/>
      <c r="E74" s="740"/>
      <c r="F74" s="740"/>
      <c r="G74" s="741"/>
      <c r="H74" s="741"/>
      <c r="I74" s="741"/>
      <c r="J74" s="741"/>
      <c r="K74" s="741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97"/>
    </row>
    <row r="76" spans="1:12" ht="21" thickBot="1">
      <c r="A76" s="28" t="s">
        <v>344</v>
      </c>
      <c r="B76" s="29"/>
      <c r="C76" s="29"/>
      <c r="D76" s="29"/>
      <c r="E76" s="29"/>
      <c r="F76" s="29"/>
      <c r="G76" s="925"/>
      <c r="H76" s="925"/>
      <c r="I76" s="925"/>
      <c r="J76" s="925"/>
      <c r="K76" s="925"/>
      <c r="L76" s="1098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67"/>
      <c r="H77" s="1155" t="s">
        <v>10</v>
      </c>
      <c r="I77" s="1156"/>
      <c r="J77" s="1000" t="s">
        <v>11</v>
      </c>
      <c r="K77" s="32" t="s">
        <v>12</v>
      </c>
      <c r="L77" s="1068"/>
    </row>
    <row r="78" spans="1:12" ht="15.75" customHeight="1">
      <c r="A78" s="33" t="s">
        <v>13</v>
      </c>
      <c r="B78" s="34" t="s">
        <v>14</v>
      </c>
      <c r="C78" s="711" t="s">
        <v>40</v>
      </c>
      <c r="D78" s="711" t="s">
        <v>40</v>
      </c>
      <c r="E78" s="712" t="s">
        <v>41</v>
      </c>
      <c r="F78" s="713"/>
      <c r="G78" s="1069"/>
      <c r="H78" s="1157" t="s">
        <v>15</v>
      </c>
      <c r="I78" s="1158"/>
      <c r="J78" s="1001" t="s">
        <v>16</v>
      </c>
      <c r="K78" s="86" t="s">
        <v>17</v>
      </c>
      <c r="L78" s="1070"/>
    </row>
    <row r="79" spans="1:12" ht="26.25" thickBot="1">
      <c r="A79" s="35" t="s">
        <v>18</v>
      </c>
      <c r="B79" s="36" t="s">
        <v>19</v>
      </c>
      <c r="C79" s="721" t="s">
        <v>378</v>
      </c>
      <c r="D79" s="1119" t="s">
        <v>375</v>
      </c>
      <c r="E79" s="922" t="s">
        <v>378</v>
      </c>
      <c r="F79" s="923" t="s">
        <v>375</v>
      </c>
      <c r="G79" s="1071" t="s">
        <v>20</v>
      </c>
      <c r="H79" s="85" t="s">
        <v>378</v>
      </c>
      <c r="I79" s="924" t="s">
        <v>20</v>
      </c>
      <c r="J79" s="999" t="s">
        <v>20</v>
      </c>
      <c r="K79" s="722" t="s">
        <v>378</v>
      </c>
      <c r="L79" s="1072" t="s">
        <v>21</v>
      </c>
    </row>
    <row r="80" spans="1:12" ht="15" thickBot="1">
      <c r="A80" s="37" t="s">
        <v>22</v>
      </c>
      <c r="B80" s="38" t="s">
        <v>23</v>
      </c>
      <c r="C80" s="87">
        <v>13096.667700562362</v>
      </c>
      <c r="D80" s="87">
        <v>13133.064733363821</v>
      </c>
      <c r="E80" s="88">
        <v>13358.60105457361</v>
      </c>
      <c r="F80" s="720">
        <v>13395.726028031097</v>
      </c>
      <c r="G80" s="1073">
        <v>-0.27714043553743334</v>
      </c>
      <c r="H80" s="89">
        <v>311.24834841894915</v>
      </c>
      <c r="I80" s="89">
        <v>0.85932872837761687</v>
      </c>
      <c r="J80" s="90">
        <v>7.0197509120644108</v>
      </c>
      <c r="K80" s="89">
        <v>100</v>
      </c>
      <c r="L80" s="1074" t="s">
        <v>23</v>
      </c>
    </row>
    <row r="81" spans="1:12" ht="15" thickBot="1">
      <c r="A81" s="39"/>
      <c r="B81" s="40"/>
      <c r="C81" s="91"/>
      <c r="D81" s="91"/>
      <c r="E81" s="91"/>
      <c r="F81" s="91"/>
      <c r="G81" s="1075"/>
      <c r="H81" s="90"/>
      <c r="I81" s="90"/>
      <c r="J81" s="90"/>
      <c r="K81" s="90"/>
      <c r="L81" s="1076"/>
    </row>
    <row r="82" spans="1:12" ht="15">
      <c r="A82" s="41" t="s">
        <v>108</v>
      </c>
      <c r="B82" s="42" t="s">
        <v>23</v>
      </c>
      <c r="C82" s="92">
        <v>13891.036981485822</v>
      </c>
      <c r="D82" s="92">
        <v>12324.056125661942</v>
      </c>
      <c r="E82" s="93">
        <v>14168.857721115539</v>
      </c>
      <c r="F82" s="93">
        <v>12570.537248175182</v>
      </c>
      <c r="G82" s="1077">
        <v>12.714814342341487</v>
      </c>
      <c r="H82" s="94">
        <v>278.86666666666667</v>
      </c>
      <c r="I82" s="94">
        <v>22.131386861313867</v>
      </c>
      <c r="J82" s="94">
        <v>50</v>
      </c>
      <c r="K82" s="94">
        <v>0.10579522745973904</v>
      </c>
      <c r="L82" s="1078">
        <v>3.0314034856895919E-2</v>
      </c>
    </row>
    <row r="83" spans="1:12" ht="15">
      <c r="A83" s="50" t="s">
        <v>109</v>
      </c>
      <c r="B83" s="95" t="s">
        <v>23</v>
      </c>
      <c r="C83" s="96">
        <v>13994.294473733484</v>
      </c>
      <c r="D83" s="96">
        <v>14144.33548074528</v>
      </c>
      <c r="E83" s="97">
        <v>14274.180363208154</v>
      </c>
      <c r="F83" s="97">
        <v>14427.222190360186</v>
      </c>
      <c r="G83" s="1079">
        <v>-1.060785126427801</v>
      </c>
      <c r="H83" s="98">
        <v>347.50760869565221</v>
      </c>
      <c r="I83" s="98">
        <v>-0.19436194387184083</v>
      </c>
      <c r="J83" s="98">
        <v>13.869676010192938</v>
      </c>
      <c r="K83" s="98">
        <v>36.769719054895965</v>
      </c>
      <c r="L83" s="1080">
        <v>2.2119130415609547</v>
      </c>
    </row>
    <row r="84" spans="1:12" ht="15">
      <c r="A84" s="43" t="s">
        <v>110</v>
      </c>
      <c r="B84" s="44" t="s">
        <v>23</v>
      </c>
      <c r="C84" s="99">
        <v>13924.337369723255</v>
      </c>
      <c r="D84" s="99">
        <v>13919.955772858078</v>
      </c>
      <c r="E84" s="100">
        <v>14202.82411711772</v>
      </c>
      <c r="F84" s="100">
        <v>14198.35488831524</v>
      </c>
      <c r="G84" s="1081">
        <v>3.1477088984146112E-2</v>
      </c>
      <c r="H84" s="101">
        <v>392.73455497382201</v>
      </c>
      <c r="I84" s="101">
        <v>1.8223722823645452</v>
      </c>
      <c r="J84" s="101">
        <v>11.859443631039532</v>
      </c>
      <c r="K84" s="101">
        <v>8.980839308804514</v>
      </c>
      <c r="L84" s="1082">
        <v>0.3885635508475378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81" t="s">
        <v>100</v>
      </c>
      <c r="H85" s="101" t="s">
        <v>100</v>
      </c>
      <c r="I85" s="101" t="s">
        <v>100</v>
      </c>
      <c r="J85" s="101" t="s">
        <v>100</v>
      </c>
      <c r="K85" s="99" t="s">
        <v>100</v>
      </c>
      <c r="L85" s="99" t="s">
        <v>100</v>
      </c>
    </row>
    <row r="86" spans="1:12" ht="15">
      <c r="A86" s="43" t="s">
        <v>98</v>
      </c>
      <c r="B86" s="44" t="s">
        <v>23</v>
      </c>
      <c r="C86" s="99">
        <v>11139.979697890583</v>
      </c>
      <c r="D86" s="99">
        <v>11306.073876812743</v>
      </c>
      <c r="E86" s="100">
        <v>11362.779291848396</v>
      </c>
      <c r="F86" s="100">
        <v>11532.195354348998</v>
      </c>
      <c r="G86" s="1081">
        <v>-1.4690703486627346</v>
      </c>
      <c r="H86" s="101">
        <v>266.37135736196319</v>
      </c>
      <c r="I86" s="101">
        <v>-0.15484995123520509</v>
      </c>
      <c r="J86" s="101">
        <v>-1.4733660748016624</v>
      </c>
      <c r="K86" s="101">
        <v>30.657105912777709</v>
      </c>
      <c r="L86" s="1082">
        <v>-2.6426802238432501</v>
      </c>
    </row>
    <row r="87" spans="1:12" ht="15.75" thickBot="1">
      <c r="A87" s="45" t="s">
        <v>112</v>
      </c>
      <c r="B87" s="46" t="s">
        <v>23</v>
      </c>
      <c r="C87" s="102">
        <v>13333.200630515536</v>
      </c>
      <c r="D87" s="102">
        <v>13355.105640654312</v>
      </c>
      <c r="E87" s="103">
        <v>13599.864643125846</v>
      </c>
      <c r="F87" s="103">
        <v>13622.207753467399</v>
      </c>
      <c r="G87" s="1083">
        <v>-0.16401974441966677</v>
      </c>
      <c r="H87" s="104">
        <v>282.04724724724724</v>
      </c>
      <c r="I87" s="104">
        <v>0.13593660622109974</v>
      </c>
      <c r="J87" s="104">
        <v>7.07395498392283</v>
      </c>
      <c r="K87" s="104">
        <v>23.486540496062066</v>
      </c>
      <c r="L87" s="1084">
        <v>1.1889596577855599E-2</v>
      </c>
    </row>
    <row r="88" spans="1:12" ht="15" thickBot="1">
      <c r="A88" s="39"/>
      <c r="B88" s="47"/>
      <c r="C88" s="91"/>
      <c r="D88" s="91"/>
      <c r="E88" s="91"/>
      <c r="F88" s="91"/>
      <c r="G88" s="1075"/>
      <c r="H88" s="90"/>
      <c r="I88" s="90"/>
      <c r="J88" s="90"/>
      <c r="K88" s="90"/>
      <c r="L88" s="1076"/>
    </row>
    <row r="89" spans="1:12" ht="14.25">
      <c r="A89" s="48" t="s">
        <v>113</v>
      </c>
      <c r="B89" s="49" t="s">
        <v>25</v>
      </c>
      <c r="C89" s="99" t="s">
        <v>100</v>
      </c>
      <c r="D89" s="99" t="s">
        <v>100</v>
      </c>
      <c r="E89" s="100" t="s">
        <v>100</v>
      </c>
      <c r="F89" s="100" t="s">
        <v>100</v>
      </c>
      <c r="G89" s="1054" t="s">
        <v>100</v>
      </c>
      <c r="H89" s="101" t="s">
        <v>100</v>
      </c>
      <c r="I89" s="1055" t="s">
        <v>100</v>
      </c>
      <c r="J89" s="109" t="s">
        <v>100</v>
      </c>
      <c r="K89" s="109" t="s">
        <v>100</v>
      </c>
      <c r="L89" s="1056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54" t="s">
        <v>100</v>
      </c>
      <c r="H90" s="101" t="s">
        <v>100</v>
      </c>
      <c r="I90" s="1055" t="s">
        <v>100</v>
      </c>
      <c r="J90" s="109" t="s">
        <v>100</v>
      </c>
      <c r="K90" s="109" t="s">
        <v>100</v>
      </c>
      <c r="L90" s="1056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 t="s">
        <v>100</v>
      </c>
      <c r="E91" s="100" t="s">
        <v>100</v>
      </c>
      <c r="F91" s="100" t="s">
        <v>100</v>
      </c>
      <c r="G91" s="1054" t="s">
        <v>100</v>
      </c>
      <c r="H91" s="101" t="s">
        <v>100</v>
      </c>
      <c r="I91" s="1055" t="s">
        <v>100</v>
      </c>
      <c r="J91" s="109" t="s">
        <v>100</v>
      </c>
      <c r="K91" s="109" t="s">
        <v>100</v>
      </c>
      <c r="L91" s="1056" t="s">
        <v>100</v>
      </c>
    </row>
    <row r="92" spans="1:12" ht="14.25">
      <c r="A92" s="48" t="s">
        <v>113</v>
      </c>
      <c r="B92" s="52" t="s">
        <v>28</v>
      </c>
      <c r="C92" s="110">
        <v>15198.039215686276</v>
      </c>
      <c r="D92" s="110" t="s">
        <v>100</v>
      </c>
      <c r="E92" s="111">
        <v>15502.000000000002</v>
      </c>
      <c r="F92" s="111" t="s">
        <v>100</v>
      </c>
      <c r="G92" s="1085" t="s">
        <v>100</v>
      </c>
      <c r="H92" s="112">
        <v>290</v>
      </c>
      <c r="I92" s="112" t="s">
        <v>100</v>
      </c>
      <c r="J92" s="113" t="s">
        <v>100</v>
      </c>
      <c r="K92" s="113" t="s">
        <v>100</v>
      </c>
      <c r="L92" s="1086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100</v>
      </c>
      <c r="E93" s="100">
        <v>15502</v>
      </c>
      <c r="F93" s="1120" t="s">
        <v>100</v>
      </c>
      <c r="G93" s="1081" t="s">
        <v>100</v>
      </c>
      <c r="H93" s="101">
        <v>290</v>
      </c>
      <c r="I93" s="101" t="s">
        <v>100</v>
      </c>
      <c r="J93" s="109" t="s">
        <v>100</v>
      </c>
      <c r="K93" s="109" t="s">
        <v>100</v>
      </c>
      <c r="L93" s="1087" t="s">
        <v>100</v>
      </c>
    </row>
    <row r="94" spans="1:12" ht="15">
      <c r="A94" s="50" t="s">
        <v>113</v>
      </c>
      <c r="B94" s="51" t="s">
        <v>30</v>
      </c>
      <c r="C94" s="99" t="s">
        <v>257</v>
      </c>
      <c r="D94" s="99" t="s">
        <v>100</v>
      </c>
      <c r="E94" s="100">
        <v>15502</v>
      </c>
      <c r="F94" s="1120" t="s">
        <v>100</v>
      </c>
      <c r="G94" s="1081" t="s">
        <v>100</v>
      </c>
      <c r="H94" s="101">
        <v>290</v>
      </c>
      <c r="I94" s="101" t="s">
        <v>100</v>
      </c>
      <c r="J94" s="109" t="s">
        <v>100</v>
      </c>
      <c r="K94" s="109" t="s">
        <v>100</v>
      </c>
      <c r="L94" s="1087" t="s">
        <v>100</v>
      </c>
    </row>
    <row r="95" spans="1:12" ht="14.25">
      <c r="A95" s="48" t="s">
        <v>113</v>
      </c>
      <c r="B95" s="52" t="s">
        <v>31</v>
      </c>
      <c r="C95" s="110">
        <v>13197.688235294119</v>
      </c>
      <c r="D95" s="110">
        <v>12324.056125661942</v>
      </c>
      <c r="E95" s="111">
        <v>13461.642000000002</v>
      </c>
      <c r="F95" s="111">
        <v>12570.537248175182</v>
      </c>
      <c r="G95" s="1085">
        <v>7.0888358566709471</v>
      </c>
      <c r="H95" s="112">
        <v>273.3</v>
      </c>
      <c r="I95" s="112">
        <v>19.693430656934307</v>
      </c>
      <c r="J95" s="113">
        <v>0</v>
      </c>
      <c r="K95" s="113">
        <v>7.0530151639826025E-2</v>
      </c>
      <c r="L95" s="1086">
        <v>-4.9510409630171004E-3</v>
      </c>
    </row>
    <row r="96" spans="1:12" ht="15">
      <c r="A96" s="50" t="s">
        <v>113</v>
      </c>
      <c r="B96" s="51" t="s">
        <v>32</v>
      </c>
      <c r="C96" s="99">
        <v>13197.688235294117</v>
      </c>
      <c r="D96" s="99">
        <v>12268.822549019607</v>
      </c>
      <c r="E96" s="100">
        <v>13461.642</v>
      </c>
      <c r="F96" s="100">
        <v>12514.199000000001</v>
      </c>
      <c r="G96" s="1081">
        <v>7.5709440132764332</v>
      </c>
      <c r="H96" s="101">
        <v>273.3</v>
      </c>
      <c r="I96" s="101">
        <v>27.116279069767447</v>
      </c>
      <c r="J96" s="109">
        <v>50</v>
      </c>
      <c r="K96" s="109">
        <v>7.0530151639826025E-2</v>
      </c>
      <c r="L96" s="1087">
        <v>2.0209356571263944E-2</v>
      </c>
    </row>
    <row r="97" spans="1:12" ht="15.75" thickBot="1">
      <c r="A97" s="53" t="s">
        <v>113</v>
      </c>
      <c r="B97" s="54" t="s">
        <v>33</v>
      </c>
      <c r="C97" s="114" t="s">
        <v>100</v>
      </c>
      <c r="D97" s="114" t="s">
        <v>257</v>
      </c>
      <c r="E97" s="115" t="s">
        <v>100</v>
      </c>
      <c r="F97" s="115" t="s">
        <v>257</v>
      </c>
      <c r="G97" s="1088" t="s">
        <v>100</v>
      </c>
      <c r="H97" s="109" t="s">
        <v>100</v>
      </c>
      <c r="I97" s="109" t="s">
        <v>100</v>
      </c>
      <c r="J97" s="109" t="s">
        <v>100</v>
      </c>
      <c r="K97" s="109" t="s">
        <v>100</v>
      </c>
      <c r="L97" s="1087" t="s">
        <v>100</v>
      </c>
    </row>
    <row r="98" spans="1:12" ht="15" thickBot="1">
      <c r="A98" s="39"/>
      <c r="B98" s="47"/>
      <c r="C98" s="91"/>
      <c r="D98" s="91"/>
      <c r="E98" s="91"/>
      <c r="F98" s="91"/>
      <c r="G98" s="1075"/>
      <c r="H98" s="90"/>
      <c r="I98" s="90"/>
      <c r="J98" s="90"/>
      <c r="K98" s="90"/>
      <c r="L98" s="1076"/>
    </row>
    <row r="99" spans="1:12" ht="14.25">
      <c r="A99" s="48" t="s">
        <v>114</v>
      </c>
      <c r="B99" s="49" t="s">
        <v>25</v>
      </c>
      <c r="C99" s="105">
        <v>14529.280240404298</v>
      </c>
      <c r="D99" s="105">
        <v>14722.875414846056</v>
      </c>
      <c r="E99" s="106">
        <v>14819.865845212384</v>
      </c>
      <c r="F99" s="106">
        <v>15017.332923142978</v>
      </c>
      <c r="G99" s="1089">
        <v>-1.3149277500952308</v>
      </c>
      <c r="H99" s="107">
        <v>410.5871921182266</v>
      </c>
      <c r="I99" s="107">
        <v>2.245747897716464</v>
      </c>
      <c r="J99" s="108">
        <v>-12.5</v>
      </c>
      <c r="K99" s="108">
        <v>2.3862701304807805</v>
      </c>
      <c r="L99" s="1090">
        <v>-0.53233598349582012</v>
      </c>
    </row>
    <row r="100" spans="1:12" ht="15">
      <c r="A100" s="50" t="s">
        <v>114</v>
      </c>
      <c r="B100" s="51" t="s">
        <v>26</v>
      </c>
      <c r="C100" s="99">
        <v>14520.536274509805</v>
      </c>
      <c r="D100" s="99">
        <v>14766.369607843137</v>
      </c>
      <c r="E100" s="100">
        <v>14810.947</v>
      </c>
      <c r="F100" s="100">
        <v>15061.697</v>
      </c>
      <c r="G100" s="1081">
        <v>-1.6648190439629742</v>
      </c>
      <c r="H100" s="101">
        <v>403.8</v>
      </c>
      <c r="I100" s="101">
        <v>2.6175349428208414</v>
      </c>
      <c r="J100" s="109">
        <v>-11.76470588235294</v>
      </c>
      <c r="K100" s="109">
        <v>1.4106030327965207</v>
      </c>
      <c r="L100" s="1087">
        <v>-0.30030399953459019</v>
      </c>
    </row>
    <row r="101" spans="1:12" ht="15">
      <c r="A101" s="50" t="s">
        <v>114</v>
      </c>
      <c r="B101" s="51" t="s">
        <v>27</v>
      </c>
      <c r="C101" s="99">
        <v>14541.422549019608</v>
      </c>
      <c r="D101" s="99">
        <v>14664.177450980391</v>
      </c>
      <c r="E101" s="100">
        <v>14832.251</v>
      </c>
      <c r="F101" s="100">
        <v>14957.460999999999</v>
      </c>
      <c r="G101" s="1081">
        <v>-0.83710731386830384</v>
      </c>
      <c r="H101" s="101">
        <v>420.4</v>
      </c>
      <c r="I101" s="101">
        <v>1.7917675544794134</v>
      </c>
      <c r="J101" s="109">
        <v>-13.541666666666666</v>
      </c>
      <c r="K101" s="109">
        <v>0.97566709768425997</v>
      </c>
      <c r="L101" s="1087">
        <v>-0.23203198396123004</v>
      </c>
    </row>
    <row r="102" spans="1:12" ht="14.25">
      <c r="A102" s="48" t="s">
        <v>114</v>
      </c>
      <c r="B102" s="52" t="s">
        <v>28</v>
      </c>
      <c r="C102" s="110">
        <v>14215.780849797226</v>
      </c>
      <c r="D102" s="110">
        <v>14309.791670734501</v>
      </c>
      <c r="E102" s="111">
        <v>14500.096466793169</v>
      </c>
      <c r="F102" s="111">
        <v>14595.987504149192</v>
      </c>
      <c r="G102" s="1085">
        <v>-0.65696848074694536</v>
      </c>
      <c r="H102" s="112">
        <v>368.73240043057052</v>
      </c>
      <c r="I102" s="112">
        <v>1.9971143943385572</v>
      </c>
      <c r="J102" s="113">
        <v>-0.10752688172043011</v>
      </c>
      <c r="K102" s="113">
        <v>10.92041847889973</v>
      </c>
      <c r="L102" s="1086">
        <v>-0.77916637454095294</v>
      </c>
    </row>
    <row r="103" spans="1:12" ht="15">
      <c r="A103" s="50" t="s">
        <v>114</v>
      </c>
      <c r="B103" s="51" t="s">
        <v>29</v>
      </c>
      <c r="C103" s="99">
        <v>14287.328431372549</v>
      </c>
      <c r="D103" s="99">
        <v>14408.193137254902</v>
      </c>
      <c r="E103" s="100">
        <v>14573.075000000001</v>
      </c>
      <c r="F103" s="100">
        <v>14696.357</v>
      </c>
      <c r="G103" s="1081">
        <v>-0.83886095037021247</v>
      </c>
      <c r="H103" s="101">
        <v>365.1</v>
      </c>
      <c r="I103" s="101">
        <v>3.2230703986429279</v>
      </c>
      <c r="J103" s="109">
        <v>-8.1174438687392065</v>
      </c>
      <c r="K103" s="109">
        <v>6.253673445397907</v>
      </c>
      <c r="L103" s="1087">
        <v>-1.0302616407764544</v>
      </c>
    </row>
    <row r="104" spans="1:12" ht="15">
      <c r="A104" s="50" t="s">
        <v>114</v>
      </c>
      <c r="B104" s="51" t="s">
        <v>30</v>
      </c>
      <c r="C104" s="99">
        <v>14122.098039215687</v>
      </c>
      <c r="D104" s="99">
        <v>14156.415686274509</v>
      </c>
      <c r="E104" s="100">
        <v>14404.54</v>
      </c>
      <c r="F104" s="100">
        <v>14439.544</v>
      </c>
      <c r="G104" s="1081">
        <v>-0.24241762759266497</v>
      </c>
      <c r="H104" s="101">
        <v>373.6</v>
      </c>
      <c r="I104" s="101">
        <v>-0.21367521367520156</v>
      </c>
      <c r="J104" s="109">
        <v>13.105413105413104</v>
      </c>
      <c r="K104" s="109">
        <v>4.6667450335018223</v>
      </c>
      <c r="L104" s="1087">
        <v>0.25109526623549971</v>
      </c>
    </row>
    <row r="105" spans="1:12" ht="14.25">
      <c r="A105" s="48" t="s">
        <v>114</v>
      </c>
      <c r="B105" s="52" t="s">
        <v>31</v>
      </c>
      <c r="C105" s="110">
        <v>13812.086496128348</v>
      </c>
      <c r="D105" s="110">
        <v>13936.540068479393</v>
      </c>
      <c r="E105" s="111">
        <v>14088.328226050915</v>
      </c>
      <c r="F105" s="111">
        <v>14215.270869848981</v>
      </c>
      <c r="G105" s="1085">
        <v>-0.89300193404907058</v>
      </c>
      <c r="H105" s="112">
        <v>331.21352705410817</v>
      </c>
      <c r="I105" s="112">
        <v>-0.40187686871914435</v>
      </c>
      <c r="J105" s="113">
        <v>25.930599369085172</v>
      </c>
      <c r="K105" s="113">
        <v>23.463030445515461</v>
      </c>
      <c r="L105" s="1086">
        <v>3.5234153995977344</v>
      </c>
    </row>
    <row r="106" spans="1:12" ht="15">
      <c r="A106" s="50" t="s">
        <v>114</v>
      </c>
      <c r="B106" s="51" t="s">
        <v>32</v>
      </c>
      <c r="C106" s="99">
        <v>13817.258823529412</v>
      </c>
      <c r="D106" s="99">
        <v>13989.432352941176</v>
      </c>
      <c r="E106" s="100">
        <v>14093.603999999999</v>
      </c>
      <c r="F106" s="100">
        <v>14269.221</v>
      </c>
      <c r="G106" s="1081">
        <v>-1.2307399261669589</v>
      </c>
      <c r="H106" s="101">
        <v>323.8</v>
      </c>
      <c r="I106" s="101">
        <v>-0.27717893440097852</v>
      </c>
      <c r="J106" s="109">
        <v>31.493815413891529</v>
      </c>
      <c r="K106" s="109">
        <v>16.245444927706597</v>
      </c>
      <c r="L106" s="1087">
        <v>3.0236560234419105</v>
      </c>
    </row>
    <row r="107" spans="1:12" ht="15.75" thickBot="1">
      <c r="A107" s="53" t="s">
        <v>114</v>
      </c>
      <c r="B107" s="54" t="s">
        <v>33</v>
      </c>
      <c r="C107" s="114">
        <v>13801.249019607842</v>
      </c>
      <c r="D107" s="114">
        <v>13839.402941176471</v>
      </c>
      <c r="E107" s="115">
        <v>14077.273999999999</v>
      </c>
      <c r="F107" s="115">
        <v>14116.191000000001</v>
      </c>
      <c r="G107" s="1088">
        <v>-0.27569051736407701</v>
      </c>
      <c r="H107" s="109">
        <v>347.9</v>
      </c>
      <c r="I107" s="109">
        <v>-2.8735632183914579E-2</v>
      </c>
      <c r="J107" s="109">
        <v>14.981273408239701</v>
      </c>
      <c r="K107" s="109">
        <v>7.2175855178088639</v>
      </c>
      <c r="L107" s="1087">
        <v>0.49975937615582566</v>
      </c>
    </row>
    <row r="108" spans="1:12" ht="15.75" thickBot="1">
      <c r="A108" s="55"/>
      <c r="B108" s="56"/>
      <c r="C108" s="116"/>
      <c r="D108" s="116"/>
      <c r="E108" s="116"/>
      <c r="F108" s="116"/>
      <c r="G108" s="1091"/>
      <c r="H108" s="117"/>
      <c r="I108" s="117"/>
      <c r="J108" s="117"/>
      <c r="K108" s="117"/>
      <c r="L108" s="1092"/>
    </row>
    <row r="109" spans="1:12" ht="15">
      <c r="A109" s="50" t="s">
        <v>115</v>
      </c>
      <c r="B109" s="57" t="s">
        <v>30</v>
      </c>
      <c r="C109" s="118">
        <v>14150.108823529412</v>
      </c>
      <c r="D109" s="118">
        <v>14172.043137254903</v>
      </c>
      <c r="E109" s="119">
        <v>14433.111000000001</v>
      </c>
      <c r="F109" s="119">
        <v>14455.484</v>
      </c>
      <c r="G109" s="1093">
        <v>-0.15477171155251246</v>
      </c>
      <c r="H109" s="120">
        <v>403.7</v>
      </c>
      <c r="I109" s="120">
        <v>-2.4764735017340944E-2</v>
      </c>
      <c r="J109" s="120">
        <v>6.0402684563758395</v>
      </c>
      <c r="K109" s="120">
        <v>3.7145879863641706</v>
      </c>
      <c r="L109" s="1094">
        <v>-3.4311246243704741E-2</v>
      </c>
    </row>
    <row r="110" spans="1:12" ht="15.75" thickBot="1">
      <c r="A110" s="53" t="s">
        <v>115</v>
      </c>
      <c r="B110" s="54" t="s">
        <v>33</v>
      </c>
      <c r="C110" s="114">
        <v>13757.342156862744</v>
      </c>
      <c r="D110" s="114">
        <v>13707.998039215685</v>
      </c>
      <c r="E110" s="115">
        <v>14032.489</v>
      </c>
      <c r="F110" s="115">
        <v>13982.157999999999</v>
      </c>
      <c r="G110" s="1088">
        <v>0.35996589367678533</v>
      </c>
      <c r="H110" s="109">
        <v>385</v>
      </c>
      <c r="I110" s="109">
        <v>3.5781544256120559</v>
      </c>
      <c r="J110" s="109">
        <v>16.363636363636363</v>
      </c>
      <c r="K110" s="109">
        <v>5.2662513224403433</v>
      </c>
      <c r="L110" s="1087">
        <v>0.42287479709124298</v>
      </c>
    </row>
    <row r="111" spans="1:12" ht="15.75" thickBot="1">
      <c r="A111" s="55"/>
      <c r="B111" s="56"/>
      <c r="C111" s="116"/>
      <c r="D111" s="116"/>
      <c r="E111" s="116"/>
      <c r="F111" s="116"/>
      <c r="G111" s="1091"/>
      <c r="H111" s="117"/>
      <c r="I111" s="117"/>
      <c r="J111" s="117"/>
      <c r="K111" s="117"/>
      <c r="L111" s="1092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89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90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81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87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81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87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81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87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85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86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81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87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81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87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85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86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81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87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88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87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91"/>
      <c r="H122" s="117"/>
      <c r="I122" s="117"/>
      <c r="J122" s="117"/>
      <c r="K122" s="117"/>
      <c r="L122" s="1092"/>
    </row>
    <row r="123" spans="1:12" ht="14.25">
      <c r="A123" s="48" t="s">
        <v>24</v>
      </c>
      <c r="B123" s="49" t="s">
        <v>28</v>
      </c>
      <c r="C123" s="105">
        <v>12169.110947891484</v>
      </c>
      <c r="D123" s="105">
        <v>12298.870020193352</v>
      </c>
      <c r="E123" s="106">
        <v>12412.493166849314</v>
      </c>
      <c r="F123" s="106">
        <v>12544.847420597218</v>
      </c>
      <c r="G123" s="1089">
        <v>-1.0550487328414502</v>
      </c>
      <c r="H123" s="107">
        <v>331.82863636363629</v>
      </c>
      <c r="I123" s="107">
        <v>-0.91877971070553743</v>
      </c>
      <c r="J123" s="108">
        <v>25</v>
      </c>
      <c r="K123" s="108">
        <v>2.586105560126954</v>
      </c>
      <c r="L123" s="1090">
        <v>0.37199057711022254</v>
      </c>
    </row>
    <row r="124" spans="1:12" ht="15">
      <c r="A124" s="50" t="s">
        <v>24</v>
      </c>
      <c r="B124" s="51" t="s">
        <v>29</v>
      </c>
      <c r="C124" s="99">
        <v>12184.203921568627</v>
      </c>
      <c r="D124" s="99">
        <v>11836.799019607843</v>
      </c>
      <c r="E124" s="100">
        <v>12427.888000000001</v>
      </c>
      <c r="F124" s="100">
        <v>12073.535</v>
      </c>
      <c r="G124" s="1081">
        <v>2.9349564978276947</v>
      </c>
      <c r="H124" s="101">
        <v>307</v>
      </c>
      <c r="I124" s="101">
        <v>2.9165269862554433</v>
      </c>
      <c r="J124" s="109">
        <v>86.956521739130437</v>
      </c>
      <c r="K124" s="109">
        <v>0.50546608675208649</v>
      </c>
      <c r="L124" s="1087">
        <v>0.21612151510785454</v>
      </c>
    </row>
    <row r="125" spans="1:12" ht="15">
      <c r="A125" s="50" t="s">
        <v>24</v>
      </c>
      <c r="B125" s="51" t="s">
        <v>30</v>
      </c>
      <c r="C125" s="99">
        <v>12190.643137254901</v>
      </c>
      <c r="D125" s="99">
        <v>12366.264705882353</v>
      </c>
      <c r="E125" s="100">
        <v>12434.456</v>
      </c>
      <c r="F125" s="100">
        <v>12613.59</v>
      </c>
      <c r="G125" s="1081">
        <v>-1.4201666615134947</v>
      </c>
      <c r="H125" s="101">
        <v>330.9</v>
      </c>
      <c r="I125" s="101">
        <v>-0.36133694670281408</v>
      </c>
      <c r="J125" s="109">
        <v>25.773195876288657</v>
      </c>
      <c r="K125" s="109">
        <v>1.4341130833431293</v>
      </c>
      <c r="L125" s="1087">
        <v>0.2138338029304987</v>
      </c>
    </row>
    <row r="126" spans="1:12" ht="15">
      <c r="A126" s="50" t="s">
        <v>24</v>
      </c>
      <c r="B126" s="51" t="s">
        <v>35</v>
      </c>
      <c r="C126" s="99">
        <v>12114.119607843137</v>
      </c>
      <c r="D126" s="99">
        <v>12349.148039215686</v>
      </c>
      <c r="E126" s="100">
        <v>12356.402</v>
      </c>
      <c r="F126" s="100">
        <v>12596.130999999999</v>
      </c>
      <c r="G126" s="1081">
        <v>-1.9031955129713987</v>
      </c>
      <c r="H126" s="101">
        <v>353.3</v>
      </c>
      <c r="I126" s="101">
        <v>-0.42277339346110482</v>
      </c>
      <c r="J126" s="109">
        <v>-1.7857142857142856</v>
      </c>
      <c r="K126" s="109">
        <v>0.64652639003173851</v>
      </c>
      <c r="L126" s="1087">
        <v>-5.7964740928130642E-2</v>
      </c>
    </row>
    <row r="127" spans="1:12" ht="14.25">
      <c r="A127" s="48" t="s">
        <v>24</v>
      </c>
      <c r="B127" s="52" t="s">
        <v>31</v>
      </c>
      <c r="C127" s="110">
        <v>11581.124394638817</v>
      </c>
      <c r="D127" s="110">
        <v>11790.788820803586</v>
      </c>
      <c r="E127" s="111">
        <v>11812.746882531594</v>
      </c>
      <c r="F127" s="111">
        <v>12026.604597219657</v>
      </c>
      <c r="G127" s="1085">
        <v>-1.7782052528566843</v>
      </c>
      <c r="H127" s="112">
        <v>285.31020265548568</v>
      </c>
      <c r="I127" s="112">
        <v>-0.38697977714324927</v>
      </c>
      <c r="J127" s="113">
        <v>-5.3571428571428568</v>
      </c>
      <c r="K127" s="113">
        <v>16.821441166098509</v>
      </c>
      <c r="L127" s="1086">
        <v>-2.1998193698179591</v>
      </c>
    </row>
    <row r="128" spans="1:12" ht="15">
      <c r="A128" s="50" t="s">
        <v>24</v>
      </c>
      <c r="B128" s="51" t="s">
        <v>32</v>
      </c>
      <c r="C128" s="99">
        <v>11417.263725490197</v>
      </c>
      <c r="D128" s="99">
        <v>11448.067647058824</v>
      </c>
      <c r="E128" s="100">
        <v>11645.609</v>
      </c>
      <c r="F128" s="100">
        <v>11677.029</v>
      </c>
      <c r="G128" s="1081">
        <v>-0.26907529303900907</v>
      </c>
      <c r="H128" s="101">
        <v>268.5</v>
      </c>
      <c r="I128" s="101">
        <v>3.6679536679536682</v>
      </c>
      <c r="J128" s="109">
        <v>26.923076923076923</v>
      </c>
      <c r="K128" s="109">
        <v>8.5341483484189489</v>
      </c>
      <c r="L128" s="1087">
        <v>1.3382746536145707</v>
      </c>
    </row>
    <row r="129" spans="1:12" ht="15">
      <c r="A129" s="50" t="s">
        <v>24</v>
      </c>
      <c r="B129" s="51" t="s">
        <v>33</v>
      </c>
      <c r="C129" s="99">
        <v>11719.500980392157</v>
      </c>
      <c r="D129" s="99">
        <v>11958.164705882353</v>
      </c>
      <c r="E129" s="100">
        <v>11953.891</v>
      </c>
      <c r="F129" s="100">
        <v>12197.328</v>
      </c>
      <c r="G129" s="1081">
        <v>-1.9958223637176924</v>
      </c>
      <c r="H129" s="101">
        <v>298.3</v>
      </c>
      <c r="I129" s="101">
        <v>6.7091580006705342E-2</v>
      </c>
      <c r="J129" s="109">
        <v>-26.699629171817058</v>
      </c>
      <c r="K129" s="109">
        <v>6.9707299870694728</v>
      </c>
      <c r="L129" s="1087">
        <v>-3.2066508155472091</v>
      </c>
    </row>
    <row r="130" spans="1:12" ht="15">
      <c r="A130" s="50" t="s">
        <v>24</v>
      </c>
      <c r="B130" s="51" t="s">
        <v>36</v>
      </c>
      <c r="C130" s="99">
        <v>11785.591176470587</v>
      </c>
      <c r="D130" s="99">
        <v>12028.919607843136</v>
      </c>
      <c r="E130" s="100">
        <v>12021.303</v>
      </c>
      <c r="F130" s="100">
        <v>12269.498</v>
      </c>
      <c r="G130" s="1081">
        <v>-2.0228618970393062</v>
      </c>
      <c r="H130" s="101">
        <v>325.5</v>
      </c>
      <c r="I130" s="101">
        <v>-2.5449101796407185</v>
      </c>
      <c r="J130" s="109">
        <v>-14.503816793893129</v>
      </c>
      <c r="K130" s="109">
        <v>1.3165628306100858</v>
      </c>
      <c r="L130" s="1087">
        <v>-0.33144320788532244</v>
      </c>
    </row>
    <row r="131" spans="1:12" ht="14.25">
      <c r="A131" s="48" t="s">
        <v>24</v>
      </c>
      <c r="B131" s="52" t="s">
        <v>37</v>
      </c>
      <c r="C131" s="110">
        <v>9944.0974974574965</v>
      </c>
      <c r="D131" s="110">
        <v>10052.728882244903</v>
      </c>
      <c r="E131" s="111">
        <v>10142.979447406646</v>
      </c>
      <c r="F131" s="111">
        <v>10253.783459889801</v>
      </c>
      <c r="G131" s="1085">
        <v>-1.0806158811193176</v>
      </c>
      <c r="H131" s="112">
        <v>223.00449320794147</v>
      </c>
      <c r="I131" s="112">
        <v>-0.14422688758013333</v>
      </c>
      <c r="J131" s="113">
        <v>-0.20855057351407716</v>
      </c>
      <c r="K131" s="113">
        <v>11.249559186552251</v>
      </c>
      <c r="L131" s="1086">
        <v>-0.81485143113550862</v>
      </c>
    </row>
    <row r="132" spans="1:12" ht="15">
      <c r="A132" s="50" t="s">
        <v>24</v>
      </c>
      <c r="B132" s="51" t="s">
        <v>102</v>
      </c>
      <c r="C132" s="121">
        <v>9358.447058823529</v>
      </c>
      <c r="D132" s="121">
        <v>9265.0264705882346</v>
      </c>
      <c r="E132" s="122">
        <v>9545.616</v>
      </c>
      <c r="F132" s="122">
        <v>9450.3269999999993</v>
      </c>
      <c r="G132" s="1095">
        <v>1.0083143154729004</v>
      </c>
      <c r="H132" s="123">
        <v>208</v>
      </c>
      <c r="I132" s="123">
        <v>1.068999028182696</v>
      </c>
      <c r="J132" s="124">
        <v>25.514403292181072</v>
      </c>
      <c r="K132" s="124">
        <v>7.1705654167156467</v>
      </c>
      <c r="L132" s="1096">
        <v>1.0565888158853536</v>
      </c>
    </row>
    <row r="133" spans="1:12" ht="15">
      <c r="A133" s="50" t="s">
        <v>24</v>
      </c>
      <c r="B133" s="51" t="s">
        <v>38</v>
      </c>
      <c r="C133" s="99">
        <v>10617.782352941176</v>
      </c>
      <c r="D133" s="99">
        <v>10485.33725490196</v>
      </c>
      <c r="E133" s="100">
        <v>10830.138000000001</v>
      </c>
      <c r="F133" s="100">
        <v>10695.044</v>
      </c>
      <c r="G133" s="1081">
        <v>1.2631458084698013</v>
      </c>
      <c r="H133" s="101">
        <v>242.7</v>
      </c>
      <c r="I133" s="101">
        <v>5.8438726559092791</v>
      </c>
      <c r="J133" s="109">
        <v>-24.064171122994651</v>
      </c>
      <c r="K133" s="109">
        <v>3.3384271776184318</v>
      </c>
      <c r="L133" s="1087">
        <v>-1.3665671612921231</v>
      </c>
    </row>
    <row r="134" spans="1:12" ht="15.75" thickBot="1">
      <c r="A134" s="50" t="s">
        <v>24</v>
      </c>
      <c r="B134" s="51" t="s">
        <v>39</v>
      </c>
      <c r="C134" s="99">
        <v>11527.066666666668</v>
      </c>
      <c r="D134" s="99">
        <v>11521.627450980392</v>
      </c>
      <c r="E134" s="100">
        <v>11757.608</v>
      </c>
      <c r="F134" s="100">
        <v>11752.06</v>
      </c>
      <c r="G134" s="1081">
        <v>4.7208744679661983E-2</v>
      </c>
      <c r="H134" s="101">
        <v>279.5</v>
      </c>
      <c r="I134" s="101">
        <v>-2.5453277545327793</v>
      </c>
      <c r="J134" s="109">
        <v>-36.363636363636367</v>
      </c>
      <c r="K134" s="109">
        <v>0.74056659221817323</v>
      </c>
      <c r="L134" s="1087">
        <v>-0.50487308572873824</v>
      </c>
    </row>
    <row r="135" spans="1:12" ht="15.75" thickBot="1">
      <c r="A135" s="55"/>
      <c r="B135" s="56"/>
      <c r="C135" s="116"/>
      <c r="D135" s="116"/>
      <c r="E135" s="116"/>
      <c r="F135" s="116"/>
      <c r="G135" s="1091"/>
      <c r="H135" s="117"/>
      <c r="I135" s="117"/>
      <c r="J135" s="117"/>
      <c r="K135" s="117"/>
      <c r="L135" s="1092"/>
    </row>
    <row r="136" spans="1:12" ht="14.25">
      <c r="A136" s="48" t="s">
        <v>117</v>
      </c>
      <c r="B136" s="52" t="s">
        <v>25</v>
      </c>
      <c r="C136" s="110">
        <v>13856.30166134892</v>
      </c>
      <c r="D136" s="110">
        <v>13448.494175879821</v>
      </c>
      <c r="E136" s="111">
        <v>14133.427694575899</v>
      </c>
      <c r="F136" s="111">
        <v>13717.464059397418</v>
      </c>
      <c r="G136" s="1085">
        <v>3.0323654093594441</v>
      </c>
      <c r="H136" s="112">
        <v>330.92048192771085</v>
      </c>
      <c r="I136" s="112">
        <v>3.4957320386792281</v>
      </c>
      <c r="J136" s="113">
        <v>-23.853211009174313</v>
      </c>
      <c r="K136" s="113">
        <v>0.97566709768425997</v>
      </c>
      <c r="L136" s="1086">
        <v>-0.39557456793405688</v>
      </c>
    </row>
    <row r="137" spans="1:12" ht="15">
      <c r="A137" s="50" t="s">
        <v>117</v>
      </c>
      <c r="B137" s="51" t="s">
        <v>26</v>
      </c>
      <c r="C137" s="99">
        <v>14176.377450980393</v>
      </c>
      <c r="D137" s="99">
        <v>14109.517647058823</v>
      </c>
      <c r="E137" s="100">
        <v>14459.905000000001</v>
      </c>
      <c r="F137" s="100">
        <v>14391.708000000001</v>
      </c>
      <c r="G137" s="1081">
        <v>0.47386314397151552</v>
      </c>
      <c r="H137" s="101">
        <v>313.3</v>
      </c>
      <c r="I137" s="101">
        <v>-3.7776412776412811</v>
      </c>
      <c r="J137" s="109">
        <v>-28.000000000000004</v>
      </c>
      <c r="K137" s="109">
        <v>0.21159045491947809</v>
      </c>
      <c r="L137" s="1087">
        <v>-0.10291451425903492</v>
      </c>
    </row>
    <row r="138" spans="1:12" ht="15">
      <c r="A138" s="50" t="s">
        <v>117</v>
      </c>
      <c r="B138" s="51" t="s">
        <v>27</v>
      </c>
      <c r="C138" s="99">
        <v>13773.606862745097</v>
      </c>
      <c r="D138" s="99">
        <v>13247.044117647059</v>
      </c>
      <c r="E138" s="100">
        <v>14049.079</v>
      </c>
      <c r="F138" s="100">
        <v>13511.985000000001</v>
      </c>
      <c r="G138" s="1081">
        <v>3.9749452060522503</v>
      </c>
      <c r="H138" s="101">
        <v>335.8</v>
      </c>
      <c r="I138" s="101">
        <v>5.5974842767295634</v>
      </c>
      <c r="J138" s="109">
        <v>-22.61904761904762</v>
      </c>
      <c r="K138" s="109">
        <v>0.76407664276478193</v>
      </c>
      <c r="L138" s="1087">
        <v>-0.29266005367502179</v>
      </c>
    </row>
    <row r="139" spans="1:12" ht="14.25">
      <c r="A139" s="48" t="s">
        <v>117</v>
      </c>
      <c r="B139" s="52" t="s">
        <v>28</v>
      </c>
      <c r="C139" s="110">
        <v>13827.894592081</v>
      </c>
      <c r="D139" s="110">
        <v>13727.820118892401</v>
      </c>
      <c r="E139" s="111">
        <v>14104.45248392262</v>
      </c>
      <c r="F139" s="111">
        <v>14002.376521270249</v>
      </c>
      <c r="G139" s="1085">
        <v>0.72899027173931785</v>
      </c>
      <c r="H139" s="112">
        <v>302.4589005235602</v>
      </c>
      <c r="I139" s="112">
        <v>1.4625069846209788</v>
      </c>
      <c r="J139" s="113">
        <v>4.5143638850889189</v>
      </c>
      <c r="K139" s="113">
        <v>8.980839308804514</v>
      </c>
      <c r="L139" s="1086">
        <v>-0.21528598997520731</v>
      </c>
    </row>
    <row r="140" spans="1:12" ht="15">
      <c r="A140" s="50" t="s">
        <v>117</v>
      </c>
      <c r="B140" s="51" t="s">
        <v>29</v>
      </c>
      <c r="C140" s="99">
        <v>14229.145098039215</v>
      </c>
      <c r="D140" s="99">
        <v>14213.899019607843</v>
      </c>
      <c r="E140" s="100">
        <v>14513.727999999999</v>
      </c>
      <c r="F140" s="100">
        <v>14498.177</v>
      </c>
      <c r="G140" s="1081">
        <v>0.10726176125453206</v>
      </c>
      <c r="H140" s="101">
        <v>285.39999999999998</v>
      </c>
      <c r="I140" s="101">
        <v>1.6743854649091516</v>
      </c>
      <c r="J140" s="109">
        <v>48.780487804878049</v>
      </c>
      <c r="K140" s="109">
        <v>2.1511696250146937</v>
      </c>
      <c r="L140" s="1087">
        <v>0.60380517665640965</v>
      </c>
    </row>
    <row r="141" spans="1:12" ht="15">
      <c r="A141" s="50" t="s">
        <v>117</v>
      </c>
      <c r="B141" s="51" t="s">
        <v>30</v>
      </c>
      <c r="C141" s="99">
        <v>13763.842156862745</v>
      </c>
      <c r="D141" s="99">
        <v>13584.792156862744</v>
      </c>
      <c r="E141" s="100">
        <v>14039.119000000001</v>
      </c>
      <c r="F141" s="100">
        <v>13856.487999999999</v>
      </c>
      <c r="G141" s="1081">
        <v>1.3180179566424135</v>
      </c>
      <c r="H141" s="101">
        <v>300.39999999999998</v>
      </c>
      <c r="I141" s="101">
        <v>2.1074099252209342</v>
      </c>
      <c r="J141" s="109">
        <v>-14.730290456431536</v>
      </c>
      <c r="K141" s="109">
        <v>4.8313153873280825</v>
      </c>
      <c r="L141" s="1087">
        <v>-1.2323404184336484</v>
      </c>
    </row>
    <row r="142" spans="1:12" ht="15">
      <c r="A142" s="50" t="s">
        <v>117</v>
      </c>
      <c r="B142" s="51" t="s">
        <v>35</v>
      </c>
      <c r="C142" s="99">
        <v>13592.260784313725</v>
      </c>
      <c r="D142" s="99">
        <v>13811.924509803921</v>
      </c>
      <c r="E142" s="100">
        <v>13864.106</v>
      </c>
      <c r="F142" s="100">
        <v>14088.163</v>
      </c>
      <c r="G142" s="1081">
        <v>-1.5903918772092622</v>
      </c>
      <c r="H142" s="101">
        <v>325.8</v>
      </c>
      <c r="I142" s="101">
        <v>-1.2727272727272694</v>
      </c>
      <c r="J142" s="109">
        <v>34.920634920634917</v>
      </c>
      <c r="K142" s="109">
        <v>1.9983542964617376</v>
      </c>
      <c r="L142" s="1087">
        <v>0.41324925180203187</v>
      </c>
    </row>
    <row r="143" spans="1:12" ht="14.25">
      <c r="A143" s="48" t="s">
        <v>117</v>
      </c>
      <c r="B143" s="52" t="s">
        <v>31</v>
      </c>
      <c r="C143" s="110">
        <v>12911.331510405616</v>
      </c>
      <c r="D143" s="110">
        <v>13045.511349265378</v>
      </c>
      <c r="E143" s="111">
        <v>13169.55814061373</v>
      </c>
      <c r="F143" s="111">
        <v>13306.421576250686</v>
      </c>
      <c r="G143" s="1085">
        <v>-1.0285517774457906</v>
      </c>
      <c r="H143" s="112">
        <v>264.97428323197221</v>
      </c>
      <c r="I143" s="112">
        <v>-0.35172426831606152</v>
      </c>
      <c r="J143" s="113">
        <v>12.183235867446394</v>
      </c>
      <c r="K143" s="113">
        <v>13.530034089573292</v>
      </c>
      <c r="L143" s="1086">
        <v>0.62275015448711635</v>
      </c>
    </row>
    <row r="144" spans="1:12" ht="15">
      <c r="A144" s="50" t="s">
        <v>117</v>
      </c>
      <c r="B144" s="51" t="s">
        <v>32</v>
      </c>
      <c r="C144" s="99">
        <v>12846.216666666665</v>
      </c>
      <c r="D144" s="99">
        <v>12768.027450980393</v>
      </c>
      <c r="E144" s="100">
        <v>13103.141</v>
      </c>
      <c r="F144" s="100">
        <v>13023.388000000001</v>
      </c>
      <c r="G144" s="1081">
        <v>0.61238289145649949</v>
      </c>
      <c r="H144" s="101">
        <v>245.6</v>
      </c>
      <c r="I144" s="101">
        <v>4.0237187632359177</v>
      </c>
      <c r="J144" s="109">
        <v>54.347826086956516</v>
      </c>
      <c r="K144" s="109">
        <v>5.8422475608322557</v>
      </c>
      <c r="L144" s="1087">
        <v>1.7914235578130082</v>
      </c>
    </row>
    <row r="145" spans="1:12" ht="15">
      <c r="A145" s="50" t="s">
        <v>117</v>
      </c>
      <c r="B145" s="51" t="s">
        <v>33</v>
      </c>
      <c r="C145" s="99">
        <v>12972.409803921568</v>
      </c>
      <c r="D145" s="99">
        <v>13175.756862745098</v>
      </c>
      <c r="E145" s="100">
        <v>13231.858</v>
      </c>
      <c r="F145" s="100">
        <v>13439.272000000001</v>
      </c>
      <c r="G145" s="1081">
        <v>-1.5433425262916076</v>
      </c>
      <c r="H145" s="101">
        <v>274.10000000000002</v>
      </c>
      <c r="I145" s="101">
        <v>-0.83212735166423835</v>
      </c>
      <c r="J145" s="101">
        <v>-9.9836333878887071</v>
      </c>
      <c r="K145" s="101">
        <v>6.4652639003173862</v>
      </c>
      <c r="L145" s="1082">
        <v>-1.2212375464054723</v>
      </c>
    </row>
    <row r="146" spans="1:12" ht="15.75" thickBot="1">
      <c r="A146" s="60" t="s">
        <v>117</v>
      </c>
      <c r="B146" s="61" t="s">
        <v>36</v>
      </c>
      <c r="C146" s="102">
        <v>12872.139215686275</v>
      </c>
      <c r="D146" s="102">
        <v>13013.227450980392</v>
      </c>
      <c r="E146" s="103">
        <v>13129.582</v>
      </c>
      <c r="F146" s="103">
        <v>13273.492</v>
      </c>
      <c r="G146" s="1083">
        <v>-1.0841909574360677</v>
      </c>
      <c r="H146" s="104">
        <v>309.3</v>
      </c>
      <c r="I146" s="104">
        <v>3.0313124583611004</v>
      </c>
      <c r="J146" s="104">
        <v>11.827956989247312</v>
      </c>
      <c r="K146" s="104">
        <v>1.2225226284236512</v>
      </c>
      <c r="L146" s="1084">
        <v>5.2564143079582681E-2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97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5"/>
      <c r="H149" s="925"/>
      <c r="I149" s="925"/>
      <c r="J149" s="925"/>
      <c r="K149" s="925"/>
      <c r="L149" s="1098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67"/>
      <c r="H150" s="1155" t="s">
        <v>10</v>
      </c>
      <c r="I150" s="1156"/>
      <c r="J150" s="1000" t="s">
        <v>11</v>
      </c>
      <c r="K150" s="32" t="s">
        <v>12</v>
      </c>
      <c r="L150" s="1068"/>
    </row>
    <row r="151" spans="1:12" ht="15.75" customHeight="1">
      <c r="A151" s="33" t="s">
        <v>13</v>
      </c>
      <c r="B151" s="34" t="s">
        <v>14</v>
      </c>
      <c r="C151" s="711" t="s">
        <v>40</v>
      </c>
      <c r="D151" s="711" t="s">
        <v>40</v>
      </c>
      <c r="E151" s="712" t="s">
        <v>41</v>
      </c>
      <c r="F151" s="713"/>
      <c r="G151" s="1069"/>
      <c r="H151" s="1157" t="s">
        <v>15</v>
      </c>
      <c r="I151" s="1158"/>
      <c r="J151" s="1001" t="s">
        <v>16</v>
      </c>
      <c r="K151" s="86" t="s">
        <v>17</v>
      </c>
      <c r="L151" s="1070"/>
    </row>
    <row r="152" spans="1:12" ht="26.25" thickBot="1">
      <c r="A152" s="35" t="s">
        <v>18</v>
      </c>
      <c r="B152" s="36" t="s">
        <v>19</v>
      </c>
      <c r="C152" s="721" t="s">
        <v>378</v>
      </c>
      <c r="D152" s="1119" t="s">
        <v>375</v>
      </c>
      <c r="E152" s="922" t="s">
        <v>378</v>
      </c>
      <c r="F152" s="923" t="s">
        <v>375</v>
      </c>
      <c r="G152" s="1071" t="s">
        <v>20</v>
      </c>
      <c r="H152" s="85" t="s">
        <v>378</v>
      </c>
      <c r="I152" s="924" t="s">
        <v>20</v>
      </c>
      <c r="J152" s="999" t="s">
        <v>20</v>
      </c>
      <c r="K152" s="722" t="s">
        <v>378</v>
      </c>
      <c r="L152" s="1072" t="s">
        <v>21</v>
      </c>
    </row>
    <row r="153" spans="1:12" ht="15" thickBot="1">
      <c r="A153" s="37" t="s">
        <v>22</v>
      </c>
      <c r="B153" s="38" t="s">
        <v>23</v>
      </c>
      <c r="C153" s="87">
        <v>13106.472894644407</v>
      </c>
      <c r="D153" s="87">
        <v>13213.443911887121</v>
      </c>
      <c r="E153" s="88">
        <v>13368.602352537295</v>
      </c>
      <c r="F153" s="720">
        <v>13477.712790124864</v>
      </c>
      <c r="G153" s="1073">
        <v>-0.80956197306352051</v>
      </c>
      <c r="H153" s="89">
        <v>309.32971902937425</v>
      </c>
      <c r="I153" s="89">
        <v>-0.13403320889460812</v>
      </c>
      <c r="J153" s="90">
        <v>2.6615969581749046</v>
      </c>
      <c r="K153" s="89">
        <v>100</v>
      </c>
      <c r="L153" s="1074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75"/>
      <c r="H154" s="90"/>
      <c r="I154" s="90"/>
      <c r="J154" s="90"/>
      <c r="K154" s="90"/>
      <c r="L154" s="1076"/>
    </row>
    <row r="155" spans="1:12" ht="15">
      <c r="A155" s="41" t="s">
        <v>108</v>
      </c>
      <c r="B155" s="42" t="s">
        <v>23</v>
      </c>
      <c r="C155" s="92">
        <v>13624.70236773955</v>
      </c>
      <c r="D155" s="92">
        <v>12996.106209150328</v>
      </c>
      <c r="E155" s="93">
        <v>13897.19641509434</v>
      </c>
      <c r="F155" s="93">
        <v>13256.028333333335</v>
      </c>
      <c r="G155" s="1077">
        <v>4.8368037970221964</v>
      </c>
      <c r="H155" s="94">
        <v>265.01666666666665</v>
      </c>
      <c r="I155" s="94">
        <v>28.827546296296287</v>
      </c>
      <c r="J155" s="94">
        <v>-14.285714285714285</v>
      </c>
      <c r="K155" s="94">
        <v>7.6628352490421464E-2</v>
      </c>
      <c r="L155" s="1078">
        <v>-1.5150852963885603E-2</v>
      </c>
    </row>
    <row r="156" spans="1:12" ht="15">
      <c r="A156" s="50" t="s">
        <v>109</v>
      </c>
      <c r="B156" s="95" t="s">
        <v>23</v>
      </c>
      <c r="C156" s="96">
        <v>14044.085404687257</v>
      </c>
      <c r="D156" s="96">
        <v>14138.330405303001</v>
      </c>
      <c r="E156" s="97">
        <v>14324.967112781003</v>
      </c>
      <c r="F156" s="97">
        <v>14421.09701340906</v>
      </c>
      <c r="G156" s="1079">
        <v>-0.66659214994998772</v>
      </c>
      <c r="H156" s="98">
        <v>348.18254668930393</v>
      </c>
      <c r="I156" s="98">
        <v>0.89906426986094312</v>
      </c>
      <c r="J156" s="98">
        <v>1.621808143547274</v>
      </c>
      <c r="K156" s="98">
        <v>37.611749680715192</v>
      </c>
      <c r="L156" s="1080">
        <v>-0.384841377367934</v>
      </c>
    </row>
    <row r="157" spans="1:12" ht="15">
      <c r="A157" s="43" t="s">
        <v>110</v>
      </c>
      <c r="B157" s="44" t="s">
        <v>23</v>
      </c>
      <c r="C157" s="99">
        <v>13915.988791654865</v>
      </c>
      <c r="D157" s="99">
        <v>14087.687454122215</v>
      </c>
      <c r="E157" s="100">
        <v>14194.308567487962</v>
      </c>
      <c r="F157" s="100">
        <v>14369.44120320466</v>
      </c>
      <c r="G157" s="1081">
        <v>-1.2187852905347509</v>
      </c>
      <c r="H157" s="101">
        <v>381.24955436720143</v>
      </c>
      <c r="I157" s="101">
        <v>0.12222802930523463</v>
      </c>
      <c r="J157" s="101">
        <v>-13.559322033898304</v>
      </c>
      <c r="K157" s="101">
        <v>7.1647509578544062</v>
      </c>
      <c r="L157" s="1082">
        <v>-1.3444925192663488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81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82" t="s">
        <v>100</v>
      </c>
    </row>
    <row r="159" spans="1:12" ht="15">
      <c r="A159" s="43" t="s">
        <v>98</v>
      </c>
      <c r="B159" s="44" t="s">
        <v>23</v>
      </c>
      <c r="C159" s="99">
        <v>11583.524352915529</v>
      </c>
      <c r="D159" s="99">
        <v>11613.600108583789</v>
      </c>
      <c r="E159" s="100">
        <v>11815.194839973839</v>
      </c>
      <c r="F159" s="100">
        <v>11845.872110755465</v>
      </c>
      <c r="G159" s="1081">
        <v>-0.25897013318058615</v>
      </c>
      <c r="H159" s="101">
        <v>272.65558984910837</v>
      </c>
      <c r="I159" s="101">
        <v>-0.56837009946547901</v>
      </c>
      <c r="J159" s="101">
        <v>9.3773443360840218</v>
      </c>
      <c r="K159" s="101">
        <v>37.241379310344833</v>
      </c>
      <c r="L159" s="1082">
        <v>2.2866133473187418</v>
      </c>
    </row>
    <row r="160" spans="1:12" ht="15.75" thickBot="1">
      <c r="A160" s="45" t="s">
        <v>112</v>
      </c>
      <c r="B160" s="46" t="s">
        <v>23</v>
      </c>
      <c r="C160" s="102">
        <v>13302.200951345003</v>
      </c>
      <c r="D160" s="102">
        <v>13288.941563474231</v>
      </c>
      <c r="E160" s="103">
        <v>13568.244970371903</v>
      </c>
      <c r="F160" s="103">
        <v>13554.720394743716</v>
      </c>
      <c r="G160" s="1083">
        <v>9.9777606872894581E-2</v>
      </c>
      <c r="H160" s="104">
        <v>275.40606276747502</v>
      </c>
      <c r="I160" s="104">
        <v>1.2378383632697023</v>
      </c>
      <c r="J160" s="104">
        <v>-0.35536602700781805</v>
      </c>
      <c r="K160" s="104">
        <v>17.905491698595146</v>
      </c>
      <c r="L160" s="1084">
        <v>-0.54212859772057342</v>
      </c>
    </row>
    <row r="161" spans="1:12" ht="15" thickBot="1">
      <c r="A161" s="39"/>
      <c r="B161" s="47"/>
      <c r="C161" s="91"/>
      <c r="D161" s="91"/>
      <c r="E161" s="91"/>
      <c r="F161" s="91"/>
      <c r="G161" s="1075"/>
      <c r="H161" s="90"/>
      <c r="I161" s="90"/>
      <c r="J161" s="90"/>
      <c r="K161" s="90"/>
      <c r="L161" s="1076"/>
    </row>
    <row r="162" spans="1:12" ht="14.25">
      <c r="A162" s="48" t="s">
        <v>113</v>
      </c>
      <c r="B162" s="49" t="s">
        <v>25</v>
      </c>
      <c r="C162" s="92" t="s">
        <v>100</v>
      </c>
      <c r="D162" s="92" t="s">
        <v>100</v>
      </c>
      <c r="E162" s="93" t="s">
        <v>100</v>
      </c>
      <c r="F162" s="93" t="s">
        <v>100</v>
      </c>
      <c r="G162" s="1077" t="s">
        <v>100</v>
      </c>
      <c r="H162" s="94" t="s">
        <v>100</v>
      </c>
      <c r="I162" s="94" t="s">
        <v>100</v>
      </c>
      <c r="J162" s="1121" t="s">
        <v>100</v>
      </c>
      <c r="K162" s="1121" t="s">
        <v>100</v>
      </c>
      <c r="L162" s="1122" t="s">
        <v>100</v>
      </c>
    </row>
    <row r="163" spans="1:12" ht="15">
      <c r="A163" s="50" t="s">
        <v>113</v>
      </c>
      <c r="B163" s="51" t="s">
        <v>26</v>
      </c>
      <c r="C163" s="99" t="s">
        <v>100</v>
      </c>
      <c r="D163" s="99" t="s">
        <v>100</v>
      </c>
      <c r="E163" s="100" t="s">
        <v>100</v>
      </c>
      <c r="F163" s="100" t="s">
        <v>100</v>
      </c>
      <c r="G163" s="1081" t="s">
        <v>100</v>
      </c>
      <c r="H163" s="101" t="s">
        <v>100</v>
      </c>
      <c r="I163" s="101" t="s">
        <v>100</v>
      </c>
      <c r="J163" s="109" t="s">
        <v>100</v>
      </c>
      <c r="K163" s="109" t="s">
        <v>100</v>
      </c>
      <c r="L163" s="1087" t="s">
        <v>100</v>
      </c>
    </row>
    <row r="164" spans="1:12" ht="15">
      <c r="A164" s="50" t="s">
        <v>113</v>
      </c>
      <c r="B164" s="51" t="s">
        <v>27</v>
      </c>
      <c r="C164" s="110" t="s">
        <v>100</v>
      </c>
      <c r="D164" s="110" t="s">
        <v>100</v>
      </c>
      <c r="E164" s="111" t="s">
        <v>100</v>
      </c>
      <c r="F164" s="111" t="s">
        <v>100</v>
      </c>
      <c r="G164" s="1085" t="s">
        <v>100</v>
      </c>
      <c r="H164" s="112" t="s">
        <v>100</v>
      </c>
      <c r="I164" s="112" t="s">
        <v>100</v>
      </c>
      <c r="J164" s="113" t="s">
        <v>100</v>
      </c>
      <c r="K164" s="113" t="s">
        <v>100</v>
      </c>
      <c r="L164" s="1086" t="s">
        <v>100</v>
      </c>
    </row>
    <row r="165" spans="1:12" ht="14.25">
      <c r="A165" s="48" t="s">
        <v>113</v>
      </c>
      <c r="B165" s="52" t="s">
        <v>28</v>
      </c>
      <c r="C165" s="110">
        <v>13563.823340874809</v>
      </c>
      <c r="D165" s="110">
        <v>14031.888544891641</v>
      </c>
      <c r="E165" s="111">
        <v>13835.099807692306</v>
      </c>
      <c r="F165" s="111">
        <v>14312.526315789473</v>
      </c>
      <c r="G165" s="1085">
        <v>-3.3357249276843173</v>
      </c>
      <c r="H165" s="112">
        <v>260</v>
      </c>
      <c r="I165" s="112">
        <v>-8.7719298245614024</v>
      </c>
      <c r="J165" s="113">
        <v>0</v>
      </c>
      <c r="K165" s="113">
        <v>2.554278416347382E-2</v>
      </c>
      <c r="L165" s="1086">
        <v>-6.7984596632819638E-4</v>
      </c>
    </row>
    <row r="166" spans="1:12" ht="15">
      <c r="A166" s="50" t="s">
        <v>113</v>
      </c>
      <c r="B166" s="51" t="s">
        <v>29</v>
      </c>
      <c r="C166" s="99" t="s">
        <v>257</v>
      </c>
      <c r="D166" s="99">
        <v>14138.235294117647</v>
      </c>
      <c r="E166" s="100" t="s">
        <v>257</v>
      </c>
      <c r="F166" s="100">
        <v>14421</v>
      </c>
      <c r="G166" s="1101" t="s">
        <v>100</v>
      </c>
      <c r="H166" s="101">
        <v>230</v>
      </c>
      <c r="I166" s="101" t="s">
        <v>100</v>
      </c>
      <c r="J166" s="109" t="s">
        <v>100</v>
      </c>
      <c r="K166" s="109" t="s">
        <v>100</v>
      </c>
      <c r="L166" s="1087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>
        <v>13913.725490196079</v>
      </c>
      <c r="E167" s="100" t="s">
        <v>257</v>
      </c>
      <c r="F167" s="100">
        <v>14192</v>
      </c>
      <c r="G167" s="1101" t="s">
        <v>100</v>
      </c>
      <c r="H167" s="101">
        <v>290</v>
      </c>
      <c r="I167" s="101" t="s">
        <v>100</v>
      </c>
      <c r="J167" s="109" t="s">
        <v>100</v>
      </c>
      <c r="K167" s="109" t="s">
        <v>100</v>
      </c>
      <c r="L167" s="1087" t="s">
        <v>100</v>
      </c>
    </row>
    <row r="168" spans="1:12" ht="14.25">
      <c r="A168" s="48" t="s">
        <v>113</v>
      </c>
      <c r="B168" s="52" t="s">
        <v>31</v>
      </c>
      <c r="C168" s="110">
        <v>13654.288436870076</v>
      </c>
      <c r="D168" s="110">
        <v>12317.490196078432</v>
      </c>
      <c r="E168" s="111">
        <v>13927.374205607477</v>
      </c>
      <c r="F168" s="111">
        <v>12563.84</v>
      </c>
      <c r="G168" s="1085">
        <v>10.852845989820603</v>
      </c>
      <c r="H168" s="112">
        <v>267.52499999999998</v>
      </c>
      <c r="I168" s="112">
        <v>53.749999999999986</v>
      </c>
      <c r="J168" s="113">
        <v>-20</v>
      </c>
      <c r="K168" s="113">
        <v>5.108556832694764E-2</v>
      </c>
      <c r="L168" s="1086">
        <v>-1.4471006997557413E-2</v>
      </c>
    </row>
    <row r="169" spans="1:12" ht="15">
      <c r="A169" s="50" t="s">
        <v>113</v>
      </c>
      <c r="B169" s="51" t="s">
        <v>32</v>
      </c>
      <c r="C169" s="99">
        <v>13798.346078431372</v>
      </c>
      <c r="D169" s="99">
        <v>12317.490196078432</v>
      </c>
      <c r="E169" s="100">
        <v>14074.313</v>
      </c>
      <c r="F169" s="100">
        <v>12563.84</v>
      </c>
      <c r="G169" s="1081">
        <v>12.022383284091486</v>
      </c>
      <c r="H169" s="101">
        <v>266.7</v>
      </c>
      <c r="I169" s="101">
        <v>53.275862068965509</v>
      </c>
      <c r="J169" s="109">
        <v>-40</v>
      </c>
      <c r="K169" s="109">
        <v>3.8314176245210732E-2</v>
      </c>
      <c r="L169" s="1087">
        <v>-2.7242399079294322E-2</v>
      </c>
    </row>
    <row r="170" spans="1:12" ht="15.75" thickBot="1">
      <c r="A170" s="53" t="s">
        <v>113</v>
      </c>
      <c r="B170" s="54" t="s">
        <v>33</v>
      </c>
      <c r="C170" s="102" t="s">
        <v>257</v>
      </c>
      <c r="D170" s="102" t="s">
        <v>100</v>
      </c>
      <c r="E170" s="103">
        <v>13492</v>
      </c>
      <c r="F170" s="1123" t="s">
        <v>100</v>
      </c>
      <c r="G170" s="1083" t="s">
        <v>100</v>
      </c>
      <c r="H170" s="104">
        <v>270</v>
      </c>
      <c r="I170" s="104" t="s">
        <v>100</v>
      </c>
      <c r="J170" s="104" t="s">
        <v>100</v>
      </c>
      <c r="K170" s="104" t="s">
        <v>100</v>
      </c>
      <c r="L170" s="1084" t="s">
        <v>100</v>
      </c>
    </row>
    <row r="171" spans="1:12" ht="15" thickBot="1">
      <c r="A171" s="39"/>
      <c r="B171" s="47"/>
      <c r="C171" s="91"/>
      <c r="D171" s="91"/>
      <c r="E171" s="91"/>
      <c r="F171" s="91"/>
      <c r="G171" s="1075"/>
      <c r="H171" s="90"/>
      <c r="I171" s="90"/>
      <c r="J171" s="90"/>
      <c r="K171" s="90"/>
      <c r="L171" s="1076"/>
    </row>
    <row r="172" spans="1:12" ht="14.25">
      <c r="A172" s="48" t="s">
        <v>114</v>
      </c>
      <c r="B172" s="49" t="s">
        <v>25</v>
      </c>
      <c r="C172" s="105">
        <v>14867.985846521797</v>
      </c>
      <c r="D172" s="105">
        <v>14886.577759843236</v>
      </c>
      <c r="E172" s="106">
        <v>15165.345563452232</v>
      </c>
      <c r="F172" s="106">
        <v>15184.3093150401</v>
      </c>
      <c r="G172" s="1089">
        <v>-0.12489044575168093</v>
      </c>
      <c r="H172" s="107">
        <v>411.7313653136531</v>
      </c>
      <c r="I172" s="107">
        <v>0.54625899993691163</v>
      </c>
      <c r="J172" s="108">
        <v>0</v>
      </c>
      <c r="K172" s="108">
        <v>3.4610472541507025</v>
      </c>
      <c r="L172" s="1090">
        <v>-9.2119128437471165E-2</v>
      </c>
    </row>
    <row r="173" spans="1:12" ht="15">
      <c r="A173" s="50" t="s">
        <v>114</v>
      </c>
      <c r="B173" s="51" t="s">
        <v>26</v>
      </c>
      <c r="C173" s="99">
        <v>15030.104901960784</v>
      </c>
      <c r="D173" s="99">
        <v>14890.99019607843</v>
      </c>
      <c r="E173" s="100">
        <v>15330.707</v>
      </c>
      <c r="F173" s="100">
        <v>15188.81</v>
      </c>
      <c r="G173" s="1081">
        <v>0.93422065323090397</v>
      </c>
      <c r="H173" s="101">
        <v>393.2</v>
      </c>
      <c r="I173" s="101">
        <v>-0.53124209461169303</v>
      </c>
      <c r="J173" s="109">
        <v>6.25</v>
      </c>
      <c r="K173" s="109">
        <v>1.7369093231162196</v>
      </c>
      <c r="L173" s="1087">
        <v>5.8660994808890532E-2</v>
      </c>
    </row>
    <row r="174" spans="1:12" ht="15">
      <c r="A174" s="50" t="s">
        <v>114</v>
      </c>
      <c r="B174" s="51" t="s">
        <v>27</v>
      </c>
      <c r="C174" s="99">
        <v>14718.811764705883</v>
      </c>
      <c r="D174" s="99">
        <v>14882.879411764707</v>
      </c>
      <c r="E174" s="100">
        <v>15013.188</v>
      </c>
      <c r="F174" s="100">
        <v>15180.537</v>
      </c>
      <c r="G174" s="1081">
        <v>-1.1023918323837962</v>
      </c>
      <c r="H174" s="101">
        <v>430.4</v>
      </c>
      <c r="I174" s="101">
        <v>1.9422074846044504</v>
      </c>
      <c r="J174" s="109">
        <v>-5.5944055944055942</v>
      </c>
      <c r="K174" s="109">
        <v>1.7241379310344827</v>
      </c>
      <c r="L174" s="1087">
        <v>-0.15078012324636192</v>
      </c>
    </row>
    <row r="175" spans="1:12" ht="14.25">
      <c r="A175" s="48" t="s">
        <v>114</v>
      </c>
      <c r="B175" s="52" t="s">
        <v>28</v>
      </c>
      <c r="C175" s="110">
        <v>14224.163163677436</v>
      </c>
      <c r="D175" s="110">
        <v>14307.351538789429</v>
      </c>
      <c r="E175" s="111">
        <v>14508.646426950985</v>
      </c>
      <c r="F175" s="111">
        <v>14593.498569565218</v>
      </c>
      <c r="G175" s="1085">
        <v>-0.58143797534055208</v>
      </c>
      <c r="H175" s="112">
        <v>367.04423076923075</v>
      </c>
      <c r="I175" s="112">
        <v>0.50006555850759915</v>
      </c>
      <c r="J175" s="113">
        <v>9.6246390760346495E-2</v>
      </c>
      <c r="K175" s="113">
        <v>13.282247765006385</v>
      </c>
      <c r="L175" s="1086">
        <v>-0.34040858742576496</v>
      </c>
    </row>
    <row r="176" spans="1:12" ht="15">
      <c r="A176" s="50" t="s">
        <v>114</v>
      </c>
      <c r="B176" s="51" t="s">
        <v>29</v>
      </c>
      <c r="C176" s="99">
        <v>14193.802941176471</v>
      </c>
      <c r="D176" s="99">
        <v>14275.580392156862</v>
      </c>
      <c r="E176" s="100">
        <v>14477.679</v>
      </c>
      <c r="F176" s="100">
        <v>14561.092000000001</v>
      </c>
      <c r="G176" s="1081">
        <v>-0.57284851987749585</v>
      </c>
      <c r="H176" s="101">
        <v>354.5</v>
      </c>
      <c r="I176" s="101">
        <v>0.14124293785310735</v>
      </c>
      <c r="J176" s="109">
        <v>-3.2467532467532463</v>
      </c>
      <c r="K176" s="109">
        <v>5.7088122605363987</v>
      </c>
      <c r="L176" s="1087">
        <v>-0.34861529944786795</v>
      </c>
    </row>
    <row r="177" spans="1:12" ht="15">
      <c r="A177" s="50" t="s">
        <v>114</v>
      </c>
      <c r="B177" s="51" t="s">
        <v>30</v>
      </c>
      <c r="C177" s="99">
        <v>14245.705882352942</v>
      </c>
      <c r="D177" s="99">
        <v>14331.418627450981</v>
      </c>
      <c r="E177" s="100">
        <v>14530.62</v>
      </c>
      <c r="F177" s="100">
        <v>14618.047</v>
      </c>
      <c r="G177" s="1081">
        <v>-0.59807578946763329</v>
      </c>
      <c r="H177" s="101">
        <v>376.5</v>
      </c>
      <c r="I177" s="101">
        <v>0.61464457509353598</v>
      </c>
      <c r="J177" s="109">
        <v>2.772963604852686</v>
      </c>
      <c r="K177" s="109">
        <v>7.5734355044699875</v>
      </c>
      <c r="L177" s="1087">
        <v>8.2067120221047674E-3</v>
      </c>
    </row>
    <row r="178" spans="1:12" ht="14.25">
      <c r="A178" s="48" t="s">
        <v>114</v>
      </c>
      <c r="B178" s="52" t="s">
        <v>31</v>
      </c>
      <c r="C178" s="110">
        <v>13742.093272067119</v>
      </c>
      <c r="D178" s="110">
        <v>13849.522459676178</v>
      </c>
      <c r="E178" s="111">
        <v>14016.935137508461</v>
      </c>
      <c r="F178" s="111">
        <v>14126.512908869701</v>
      </c>
      <c r="G178" s="1085">
        <v>-0.77568874971571589</v>
      </c>
      <c r="H178" s="112">
        <v>325.63794369645046</v>
      </c>
      <c r="I178" s="112">
        <v>1.4727909454182735</v>
      </c>
      <c r="J178" s="113">
        <v>2.8967254408060454</v>
      </c>
      <c r="K178" s="113">
        <v>20.868454661558108</v>
      </c>
      <c r="L178" s="1086">
        <v>4.7686338495307012E-2</v>
      </c>
    </row>
    <row r="179" spans="1:12" ht="15">
      <c r="A179" s="50" t="s">
        <v>114</v>
      </c>
      <c r="B179" s="51" t="s">
        <v>32</v>
      </c>
      <c r="C179" s="99">
        <v>13627.864705882354</v>
      </c>
      <c r="D179" s="99">
        <v>13709.578431372549</v>
      </c>
      <c r="E179" s="100">
        <v>13900.422</v>
      </c>
      <c r="F179" s="100">
        <v>13983.77</v>
      </c>
      <c r="G179" s="1081">
        <v>-0.5960338306479579</v>
      </c>
      <c r="H179" s="101">
        <v>315.2</v>
      </c>
      <c r="I179" s="101">
        <v>1.6118633139909737</v>
      </c>
      <c r="J179" s="109">
        <v>5.2927927927927927</v>
      </c>
      <c r="K179" s="109">
        <v>11.94125159642401</v>
      </c>
      <c r="L179" s="1087">
        <v>0.29840381879191291</v>
      </c>
    </row>
    <row r="180" spans="1:12" ht="15.75" thickBot="1">
      <c r="A180" s="53" t="s">
        <v>114</v>
      </c>
      <c r="B180" s="54" t="s">
        <v>33</v>
      </c>
      <c r="C180" s="114">
        <v>13883.906862745096</v>
      </c>
      <c r="D180" s="114">
        <v>14014.189215686274</v>
      </c>
      <c r="E180" s="115">
        <v>14161.584999999999</v>
      </c>
      <c r="F180" s="115">
        <v>14294.473</v>
      </c>
      <c r="G180" s="1088">
        <v>-0.92964602472578617</v>
      </c>
      <c r="H180" s="109">
        <v>339.6</v>
      </c>
      <c r="I180" s="109">
        <v>1.5246636771300515</v>
      </c>
      <c r="J180" s="109">
        <v>-0.14285714285714285</v>
      </c>
      <c r="K180" s="109">
        <v>8.9272030651340994</v>
      </c>
      <c r="L180" s="1087">
        <v>-0.25071748029660768</v>
      </c>
    </row>
    <row r="181" spans="1:12" ht="15.75" thickBot="1">
      <c r="A181" s="55"/>
      <c r="B181" s="56"/>
      <c r="C181" s="116"/>
      <c r="D181" s="116"/>
      <c r="E181" s="116"/>
      <c r="F181" s="116"/>
      <c r="G181" s="1091"/>
      <c r="H181" s="117"/>
      <c r="I181" s="117"/>
      <c r="J181" s="117"/>
      <c r="K181" s="117"/>
      <c r="L181" s="1092"/>
    </row>
    <row r="182" spans="1:12" ht="15">
      <c r="A182" s="50" t="s">
        <v>115</v>
      </c>
      <c r="B182" s="57" t="s">
        <v>30</v>
      </c>
      <c r="C182" s="118">
        <v>14047.892156862745</v>
      </c>
      <c r="D182" s="118">
        <v>14256.028431372548</v>
      </c>
      <c r="E182" s="119">
        <v>14328.85</v>
      </c>
      <c r="F182" s="119">
        <v>14541.148999999999</v>
      </c>
      <c r="G182" s="1093">
        <v>-1.4599877905109087</v>
      </c>
      <c r="H182" s="120">
        <v>403.4</v>
      </c>
      <c r="I182" s="120">
        <v>1.8429689472355348</v>
      </c>
      <c r="J182" s="120">
        <v>-18.394648829431436</v>
      </c>
      <c r="K182" s="120">
        <v>3.1162196679438057</v>
      </c>
      <c r="L182" s="1094">
        <v>-0.80406353646159623</v>
      </c>
    </row>
    <row r="183" spans="1:12" ht="15.75" thickBot="1">
      <c r="A183" s="53" t="s">
        <v>115</v>
      </c>
      <c r="B183" s="54" t="s">
        <v>33</v>
      </c>
      <c r="C183" s="114">
        <v>13803.519607843136</v>
      </c>
      <c r="D183" s="114">
        <v>13932.766666666666</v>
      </c>
      <c r="E183" s="115">
        <v>14079.59</v>
      </c>
      <c r="F183" s="115">
        <v>14211.422</v>
      </c>
      <c r="G183" s="1088">
        <v>-0.92764819734436377</v>
      </c>
      <c r="H183" s="109">
        <v>364.2</v>
      </c>
      <c r="I183" s="109">
        <v>-0.95186293173782976</v>
      </c>
      <c r="J183" s="109">
        <v>-9.4285714285714288</v>
      </c>
      <c r="K183" s="109">
        <v>4.0485312899106001</v>
      </c>
      <c r="L183" s="1087">
        <v>-0.54042898280475349</v>
      </c>
    </row>
    <row r="184" spans="1:12" ht="15.75" thickBot="1">
      <c r="A184" s="55"/>
      <c r="B184" s="56"/>
      <c r="C184" s="116"/>
      <c r="D184" s="116"/>
      <c r="E184" s="116"/>
      <c r="F184" s="116"/>
      <c r="G184" s="1091"/>
      <c r="H184" s="117"/>
      <c r="I184" s="117"/>
      <c r="J184" s="117"/>
      <c r="K184" s="117"/>
      <c r="L184" s="1092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89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90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81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87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81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87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81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87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85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86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81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87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81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87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85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86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81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87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88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87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91"/>
      <c r="H195" s="117"/>
      <c r="I195" s="117"/>
      <c r="J195" s="117"/>
      <c r="K195" s="117"/>
      <c r="L195" s="1092"/>
    </row>
    <row r="196" spans="1:12" ht="14.25">
      <c r="A196" s="48" t="s">
        <v>24</v>
      </c>
      <c r="B196" s="49" t="s">
        <v>28</v>
      </c>
      <c r="C196" s="105">
        <v>12683.94667729199</v>
      </c>
      <c r="D196" s="105">
        <v>12541.893828031903</v>
      </c>
      <c r="E196" s="106">
        <v>12937.625610837829</v>
      </c>
      <c r="F196" s="106">
        <v>12792.731704592541</v>
      </c>
      <c r="G196" s="1089">
        <v>1.132626788329125</v>
      </c>
      <c r="H196" s="107">
        <v>335.2</v>
      </c>
      <c r="I196" s="107">
        <v>-1.6110109199277272</v>
      </c>
      <c r="J196" s="108">
        <v>10.588235294117647</v>
      </c>
      <c r="K196" s="108">
        <v>4.8020434227330782</v>
      </c>
      <c r="L196" s="1090">
        <v>0.34419630066673523</v>
      </c>
    </row>
    <row r="197" spans="1:12" ht="15">
      <c r="A197" s="50" t="s">
        <v>24</v>
      </c>
      <c r="B197" s="51" t="s">
        <v>29</v>
      </c>
      <c r="C197" s="99">
        <v>12619.378431372548</v>
      </c>
      <c r="D197" s="99">
        <v>12387.73725490196</v>
      </c>
      <c r="E197" s="100">
        <v>12871.766</v>
      </c>
      <c r="F197" s="100">
        <v>12635.492</v>
      </c>
      <c r="G197" s="1081">
        <v>1.8699232289490542</v>
      </c>
      <c r="H197" s="101">
        <v>303.3</v>
      </c>
      <c r="I197" s="101">
        <v>-3.4076433121019072</v>
      </c>
      <c r="J197" s="109">
        <v>34.883720930232556</v>
      </c>
      <c r="K197" s="109">
        <v>0.74074074074074081</v>
      </c>
      <c r="L197" s="1087">
        <v>0.17695419294999748</v>
      </c>
    </row>
    <row r="198" spans="1:12" ht="15">
      <c r="A198" s="50" t="s">
        <v>24</v>
      </c>
      <c r="B198" s="51" t="s">
        <v>30</v>
      </c>
      <c r="C198" s="99">
        <v>12712.357843137253</v>
      </c>
      <c r="D198" s="99">
        <v>12603.545098039216</v>
      </c>
      <c r="E198" s="100">
        <v>12966.605</v>
      </c>
      <c r="F198" s="100">
        <v>12855.616</v>
      </c>
      <c r="G198" s="1081">
        <v>0.86335030542293401</v>
      </c>
      <c r="H198" s="101">
        <v>334.3</v>
      </c>
      <c r="I198" s="101">
        <v>-0.29824038174768863</v>
      </c>
      <c r="J198" s="109">
        <v>24.293785310734464</v>
      </c>
      <c r="K198" s="109">
        <v>2.8097062579821199</v>
      </c>
      <c r="L198" s="1087">
        <v>0.48900349149464128</v>
      </c>
    </row>
    <row r="199" spans="1:12" ht="15">
      <c r="A199" s="50" t="s">
        <v>24</v>
      </c>
      <c r="B199" s="51" t="s">
        <v>35</v>
      </c>
      <c r="C199" s="99">
        <v>12656.614705882352</v>
      </c>
      <c r="D199" s="99" t="s">
        <v>257</v>
      </c>
      <c r="E199" s="100">
        <v>12909.746999999999</v>
      </c>
      <c r="F199" s="100">
        <v>12755.294</v>
      </c>
      <c r="G199" s="1081">
        <v>1.2108932965402406</v>
      </c>
      <c r="H199" s="101">
        <v>356.1</v>
      </c>
      <c r="I199" s="101">
        <v>-0.58626465661640592</v>
      </c>
      <c r="J199" s="109">
        <v>-18.333333333333332</v>
      </c>
      <c r="K199" s="109">
        <v>1.2515964240102171</v>
      </c>
      <c r="L199" s="1087">
        <v>-0.32176138377790386</v>
      </c>
    </row>
    <row r="200" spans="1:12" ht="14.25">
      <c r="A200" s="48" t="s">
        <v>24</v>
      </c>
      <c r="B200" s="52" t="s">
        <v>31</v>
      </c>
      <c r="C200" s="110">
        <v>11926.347731196915</v>
      </c>
      <c r="D200" s="110">
        <v>12042.115230627765</v>
      </c>
      <c r="E200" s="111">
        <v>12164.874685820852</v>
      </c>
      <c r="F200" s="111">
        <v>12282.957535240321</v>
      </c>
      <c r="G200" s="1085">
        <v>-0.9613551873047167</v>
      </c>
      <c r="H200" s="112">
        <v>280.81554828150576</v>
      </c>
      <c r="I200" s="112">
        <v>-1.2734601052608923</v>
      </c>
      <c r="J200" s="113">
        <v>10.88929219600726</v>
      </c>
      <c r="K200" s="113">
        <v>23.409961685823756</v>
      </c>
      <c r="L200" s="1086">
        <v>1.736957883542388</v>
      </c>
    </row>
    <row r="201" spans="1:12" ht="15">
      <c r="A201" s="50" t="s">
        <v>24</v>
      </c>
      <c r="B201" s="51" t="s">
        <v>32</v>
      </c>
      <c r="C201" s="99">
        <v>11571.919607843138</v>
      </c>
      <c r="D201" s="99">
        <v>11649.560784313724</v>
      </c>
      <c r="E201" s="100">
        <v>11803.358</v>
      </c>
      <c r="F201" s="100">
        <v>11882.552</v>
      </c>
      <c r="G201" s="1081">
        <v>-0.66647299334351329</v>
      </c>
      <c r="H201" s="101">
        <v>258.8</v>
      </c>
      <c r="I201" s="101">
        <v>-7.7220077220072833E-2</v>
      </c>
      <c r="J201" s="109">
        <v>22.018348623853214</v>
      </c>
      <c r="K201" s="109">
        <v>8.4929757343550438</v>
      </c>
      <c r="L201" s="1087">
        <v>1.3473090239839935</v>
      </c>
    </row>
    <row r="202" spans="1:12" ht="15">
      <c r="A202" s="50" t="s">
        <v>24</v>
      </c>
      <c r="B202" s="51" t="s">
        <v>33</v>
      </c>
      <c r="C202" s="99">
        <v>12090.022549019608</v>
      </c>
      <c r="D202" s="99">
        <v>12141.500980392157</v>
      </c>
      <c r="E202" s="100">
        <v>12331.823</v>
      </c>
      <c r="F202" s="100">
        <v>12384.331</v>
      </c>
      <c r="G202" s="1081">
        <v>-0.42398737566041966</v>
      </c>
      <c r="H202" s="101">
        <v>286.10000000000002</v>
      </c>
      <c r="I202" s="101">
        <v>-0.59068797776233095</v>
      </c>
      <c r="J202" s="109">
        <v>5.5354993983152827</v>
      </c>
      <c r="K202" s="109">
        <v>11.20051085568327</v>
      </c>
      <c r="L202" s="1087">
        <v>0.30500803675053056</v>
      </c>
    </row>
    <row r="203" spans="1:12" ht="15">
      <c r="A203" s="50" t="s">
        <v>24</v>
      </c>
      <c r="B203" s="51" t="s">
        <v>36</v>
      </c>
      <c r="C203" s="99">
        <v>12143.731372549018</v>
      </c>
      <c r="D203" s="99">
        <v>12394.322549019609</v>
      </c>
      <c r="E203" s="100">
        <v>12386.606</v>
      </c>
      <c r="F203" s="100">
        <v>12642.209000000001</v>
      </c>
      <c r="G203" s="1081">
        <v>-2.0218222938728587</v>
      </c>
      <c r="H203" s="101">
        <v>315.2</v>
      </c>
      <c r="I203" s="101">
        <v>-2.8360049321824876</v>
      </c>
      <c r="J203" s="109">
        <v>5.0541516245487363</v>
      </c>
      <c r="K203" s="109">
        <v>3.7164750957854404</v>
      </c>
      <c r="L203" s="1087">
        <v>8.4640822807860783E-2</v>
      </c>
    </row>
    <row r="204" spans="1:12" ht="14.25">
      <c r="A204" s="48" t="s">
        <v>24</v>
      </c>
      <c r="B204" s="52" t="s">
        <v>37</v>
      </c>
      <c r="C204" s="110">
        <v>9541.0616466598294</v>
      </c>
      <c r="D204" s="110">
        <v>9482.8591939733906</v>
      </c>
      <c r="E204" s="111">
        <v>9731.8828795930258</v>
      </c>
      <c r="F204" s="111">
        <v>9672.5163778528586</v>
      </c>
      <c r="G204" s="1085">
        <v>0.61376480970452096</v>
      </c>
      <c r="H204" s="112">
        <v>218.23705799151341</v>
      </c>
      <c r="I204" s="112">
        <v>1.2605312194326452</v>
      </c>
      <c r="J204" s="113">
        <v>5.052005943536404</v>
      </c>
      <c r="K204" s="113">
        <v>9.029374201787995</v>
      </c>
      <c r="L204" s="1086">
        <v>0.20545916310961587</v>
      </c>
    </row>
    <row r="205" spans="1:12" ht="15">
      <c r="A205" s="50" t="s">
        <v>24</v>
      </c>
      <c r="B205" s="51" t="s">
        <v>102</v>
      </c>
      <c r="C205" s="121">
        <v>9379.9647058823539</v>
      </c>
      <c r="D205" s="121">
        <v>9381.6568627450979</v>
      </c>
      <c r="E205" s="122">
        <v>9567.5640000000003</v>
      </c>
      <c r="F205" s="122">
        <v>9569.2900000000009</v>
      </c>
      <c r="G205" s="1095">
        <v>-1.8036865848987411E-2</v>
      </c>
      <c r="H205" s="123">
        <v>206</v>
      </c>
      <c r="I205" s="123">
        <v>0.53684724255734229</v>
      </c>
      <c r="J205" s="124">
        <v>2.4774774774774775</v>
      </c>
      <c r="K205" s="124">
        <v>5.8109833971902942</v>
      </c>
      <c r="L205" s="1096">
        <v>-1.0440491625754333E-2</v>
      </c>
    </row>
    <row r="206" spans="1:12" ht="15">
      <c r="A206" s="50" t="s">
        <v>24</v>
      </c>
      <c r="B206" s="51" t="s">
        <v>38</v>
      </c>
      <c r="C206" s="99">
        <v>9676.25</v>
      </c>
      <c r="D206" s="99">
        <v>9459.7372549019619</v>
      </c>
      <c r="E206" s="100">
        <v>9869.7749999999996</v>
      </c>
      <c r="F206" s="100">
        <v>9648.9320000000007</v>
      </c>
      <c r="G206" s="1081">
        <v>2.2887818050743745</v>
      </c>
      <c r="H206" s="101">
        <v>235.6</v>
      </c>
      <c r="I206" s="101">
        <v>1.9031141868512136</v>
      </c>
      <c r="J206" s="109">
        <v>8.3333333333333321</v>
      </c>
      <c r="K206" s="109">
        <v>2.6564495530012771</v>
      </c>
      <c r="L206" s="1087">
        <v>0.13907706054028335</v>
      </c>
    </row>
    <row r="207" spans="1:12" ht="15.75" thickBot="1">
      <c r="A207" s="50" t="s">
        <v>24</v>
      </c>
      <c r="B207" s="51" t="s">
        <v>39</v>
      </c>
      <c r="C207" s="99">
        <v>10274.249019607843</v>
      </c>
      <c r="D207" s="99">
        <v>10539.857843137255</v>
      </c>
      <c r="E207" s="100">
        <v>10479.734</v>
      </c>
      <c r="F207" s="100">
        <v>10750.655000000001</v>
      </c>
      <c r="G207" s="1081">
        <v>-2.5200418021041533</v>
      </c>
      <c r="H207" s="101">
        <v>262.7</v>
      </c>
      <c r="I207" s="101">
        <v>0.4204892966360726</v>
      </c>
      <c r="J207" s="109">
        <v>18.918918918918919</v>
      </c>
      <c r="K207" s="109">
        <v>0.56194125159642394</v>
      </c>
      <c r="L207" s="1087">
        <v>7.682259419508658E-2</v>
      </c>
    </row>
    <row r="208" spans="1:12" ht="15.75" thickBot="1">
      <c r="A208" s="55"/>
      <c r="B208" s="56"/>
      <c r="C208" s="116"/>
      <c r="D208" s="116"/>
      <c r="E208" s="116"/>
      <c r="F208" s="116"/>
      <c r="G208" s="1091"/>
      <c r="H208" s="117"/>
      <c r="I208" s="117"/>
      <c r="J208" s="117"/>
      <c r="K208" s="117"/>
      <c r="L208" s="1092"/>
    </row>
    <row r="209" spans="1:12" ht="14.25">
      <c r="A209" s="48" t="s">
        <v>117</v>
      </c>
      <c r="B209" s="52" t="s">
        <v>25</v>
      </c>
      <c r="C209" s="110">
        <v>14313.885943095704</v>
      </c>
      <c r="D209" s="110">
        <v>14480.334602018051</v>
      </c>
      <c r="E209" s="111">
        <v>14600.163661957618</v>
      </c>
      <c r="F209" s="111">
        <v>14769.941294058412</v>
      </c>
      <c r="G209" s="1085">
        <v>-1.1494807509430698</v>
      </c>
      <c r="H209" s="112">
        <v>319.63118279569892</v>
      </c>
      <c r="I209" s="112">
        <v>-0.21584424303455657</v>
      </c>
      <c r="J209" s="113">
        <v>50</v>
      </c>
      <c r="K209" s="113">
        <v>1.1877394636015326</v>
      </c>
      <c r="L209" s="1086">
        <v>0.37483792957767004</v>
      </c>
    </row>
    <row r="210" spans="1:12" ht="15">
      <c r="A210" s="50" t="s">
        <v>117</v>
      </c>
      <c r="B210" s="51" t="s">
        <v>26</v>
      </c>
      <c r="C210" s="99">
        <v>14360.534313725491</v>
      </c>
      <c r="D210" s="99">
        <v>14068.022549019608</v>
      </c>
      <c r="E210" s="100">
        <v>14647.745000000001</v>
      </c>
      <c r="F210" s="100">
        <v>14349.383</v>
      </c>
      <c r="G210" s="1081">
        <v>2.0792671015889743</v>
      </c>
      <c r="H210" s="101">
        <v>306.89999999999998</v>
      </c>
      <c r="I210" s="101">
        <v>1.5552614162806051</v>
      </c>
      <c r="J210" s="109">
        <v>44.444444444444443</v>
      </c>
      <c r="K210" s="109">
        <v>0.16602809706257982</v>
      </c>
      <c r="L210" s="1087">
        <v>4.8026261478470722E-2</v>
      </c>
    </row>
    <row r="211" spans="1:12" ht="15">
      <c r="A211" s="50" t="s">
        <v>117</v>
      </c>
      <c r="B211" s="51" t="s">
        <v>27</v>
      </c>
      <c r="C211" s="99">
        <v>14306.654901960785</v>
      </c>
      <c r="D211" s="99">
        <v>14545.76568627451</v>
      </c>
      <c r="E211" s="100">
        <v>14592.788</v>
      </c>
      <c r="F211" s="100">
        <v>14836.681</v>
      </c>
      <c r="G211" s="1081">
        <v>-1.6438514786426968</v>
      </c>
      <c r="H211" s="101">
        <v>321.7</v>
      </c>
      <c r="I211" s="101">
        <v>-0.5256648113790936</v>
      </c>
      <c r="J211" s="109">
        <v>50.943396226415096</v>
      </c>
      <c r="K211" s="109">
        <v>1.0217113665389528</v>
      </c>
      <c r="L211" s="1087">
        <v>0.32681166809919926</v>
      </c>
    </row>
    <row r="212" spans="1:12" ht="14.25">
      <c r="A212" s="48" t="s">
        <v>117</v>
      </c>
      <c r="B212" s="52" t="s">
        <v>28</v>
      </c>
      <c r="C212" s="110">
        <v>13780.770627551121</v>
      </c>
      <c r="D212" s="110">
        <v>13782.65924749194</v>
      </c>
      <c r="E212" s="111">
        <v>14056.386040102143</v>
      </c>
      <c r="F212" s="111">
        <v>14058.312432441779</v>
      </c>
      <c r="G212" s="1085">
        <v>-1.3702870446883692E-2</v>
      </c>
      <c r="H212" s="112">
        <v>291.53942470389171</v>
      </c>
      <c r="I212" s="112">
        <v>-2.9643561287464996E-3</v>
      </c>
      <c r="J212" s="113">
        <v>-0.67226890756302526</v>
      </c>
      <c r="K212" s="113">
        <v>7.5478927203065131</v>
      </c>
      <c r="L212" s="1086">
        <v>-0.25333974330958764</v>
      </c>
    </row>
    <row r="213" spans="1:12" ht="15">
      <c r="A213" s="50" t="s">
        <v>117</v>
      </c>
      <c r="B213" s="51" t="s">
        <v>29</v>
      </c>
      <c r="C213" s="99">
        <v>13280.549019607843</v>
      </c>
      <c r="D213" s="99">
        <v>13119.761764705881</v>
      </c>
      <c r="E213" s="100">
        <v>13546.16</v>
      </c>
      <c r="F213" s="100">
        <v>13382.156999999999</v>
      </c>
      <c r="G213" s="1081">
        <v>1.225534867062168</v>
      </c>
      <c r="H213" s="101">
        <v>245.4</v>
      </c>
      <c r="I213" s="101">
        <v>0.28606456885983533</v>
      </c>
      <c r="J213" s="109">
        <v>4.838709677419355</v>
      </c>
      <c r="K213" s="109">
        <v>0.83014048531289908</v>
      </c>
      <c r="L213" s="1087">
        <v>1.7238951289036519E-2</v>
      </c>
    </row>
    <row r="214" spans="1:12" ht="15">
      <c r="A214" s="50" t="s">
        <v>117</v>
      </c>
      <c r="B214" s="51" t="s">
        <v>30</v>
      </c>
      <c r="C214" s="99">
        <v>13843.915686274509</v>
      </c>
      <c r="D214" s="99">
        <v>13849.204901960784</v>
      </c>
      <c r="E214" s="100">
        <v>14120.794</v>
      </c>
      <c r="F214" s="100">
        <v>14126.189</v>
      </c>
      <c r="G214" s="1081">
        <v>-3.8191475422001193E-2</v>
      </c>
      <c r="H214" s="101">
        <v>291.8</v>
      </c>
      <c r="I214" s="101">
        <v>1.3194444444444484</v>
      </c>
      <c r="J214" s="109">
        <v>9.4936708860759502</v>
      </c>
      <c r="K214" s="109">
        <v>4.4189016602809712</v>
      </c>
      <c r="L214" s="1087">
        <v>0.27572609977225238</v>
      </c>
    </row>
    <row r="215" spans="1:12" ht="15">
      <c r="A215" s="50" t="s">
        <v>117</v>
      </c>
      <c r="B215" s="51" t="s">
        <v>35</v>
      </c>
      <c r="C215" s="99">
        <v>13809.706862745097</v>
      </c>
      <c r="D215" s="99">
        <v>13842.092156862744</v>
      </c>
      <c r="E215" s="100">
        <v>14085.901</v>
      </c>
      <c r="F215" s="100">
        <v>14118.933999999999</v>
      </c>
      <c r="G215" s="1081">
        <v>-0.23396242237550971</v>
      </c>
      <c r="H215" s="101">
        <v>307.7</v>
      </c>
      <c r="I215" s="101">
        <v>-0.77394388906805345</v>
      </c>
      <c r="J215" s="109">
        <v>-17.050691244239633</v>
      </c>
      <c r="K215" s="109">
        <v>2.2988505747126435</v>
      </c>
      <c r="L215" s="1087">
        <v>-0.54630479437087587</v>
      </c>
    </row>
    <row r="216" spans="1:12" ht="14.25">
      <c r="A216" s="48" t="s">
        <v>117</v>
      </c>
      <c r="B216" s="52" t="s">
        <v>31</v>
      </c>
      <c r="C216" s="110">
        <v>12690.837762993071</v>
      </c>
      <c r="D216" s="110">
        <v>12711.918708908817</v>
      </c>
      <c r="E216" s="111">
        <v>12944.654518252933</v>
      </c>
      <c r="F216" s="111">
        <v>12966.157083086993</v>
      </c>
      <c r="G216" s="1085">
        <v>-0.16583606612407623</v>
      </c>
      <c r="H216" s="112">
        <v>256.39805013927577</v>
      </c>
      <c r="I216" s="112">
        <v>1.5157464655077784</v>
      </c>
      <c r="J216" s="113">
        <v>-4.2666666666666666</v>
      </c>
      <c r="K216" s="113">
        <v>9.1698595146871007</v>
      </c>
      <c r="L216" s="1086">
        <v>-0.66362678398865604</v>
      </c>
    </row>
    <row r="217" spans="1:12" ht="15">
      <c r="A217" s="50" t="s">
        <v>117</v>
      </c>
      <c r="B217" s="51" t="s">
        <v>32</v>
      </c>
      <c r="C217" s="99">
        <v>12180.211764705882</v>
      </c>
      <c r="D217" s="99">
        <v>12395.916666666666</v>
      </c>
      <c r="E217" s="100">
        <v>12423.816000000001</v>
      </c>
      <c r="F217" s="100">
        <v>12643.834999999999</v>
      </c>
      <c r="G217" s="1081">
        <v>-1.7401286872218629</v>
      </c>
      <c r="H217" s="101">
        <v>227.9</v>
      </c>
      <c r="I217" s="101">
        <v>0.70702607158638719</v>
      </c>
      <c r="J217" s="109">
        <v>-7.7294685990338161</v>
      </c>
      <c r="K217" s="109">
        <v>2.4393358876117497</v>
      </c>
      <c r="L217" s="1087">
        <v>-0.27470633082275908</v>
      </c>
    </row>
    <row r="218" spans="1:12" ht="15">
      <c r="A218" s="50" t="s">
        <v>117</v>
      </c>
      <c r="B218" s="51" t="s">
        <v>33</v>
      </c>
      <c r="C218" s="99">
        <v>12817.470588235294</v>
      </c>
      <c r="D218" s="99">
        <v>12752.288235294118</v>
      </c>
      <c r="E218" s="100">
        <v>13073.82</v>
      </c>
      <c r="F218" s="100">
        <v>13007.334000000001</v>
      </c>
      <c r="G218" s="1081">
        <v>0.51114240627632812</v>
      </c>
      <c r="H218" s="101">
        <v>259.10000000000002</v>
      </c>
      <c r="I218" s="101">
        <v>1.1714174150722374</v>
      </c>
      <c r="J218" s="101">
        <v>-8.8669950738916263</v>
      </c>
      <c r="K218" s="101">
        <v>4.7254150702426561</v>
      </c>
      <c r="L218" s="1082">
        <v>-0.59777884610715315</v>
      </c>
    </row>
    <row r="219" spans="1:12" ht="15.75" thickBot="1">
      <c r="A219" s="60" t="s">
        <v>117</v>
      </c>
      <c r="B219" s="61" t="s">
        <v>36</v>
      </c>
      <c r="C219" s="102">
        <v>12916.417647058823</v>
      </c>
      <c r="D219" s="102">
        <v>12986.642156862745</v>
      </c>
      <c r="E219" s="103">
        <v>13174.745999999999</v>
      </c>
      <c r="F219" s="103">
        <v>13246.375</v>
      </c>
      <c r="G219" s="1083">
        <v>-0.54074416585670282</v>
      </c>
      <c r="H219" s="104">
        <v>284.7</v>
      </c>
      <c r="I219" s="104">
        <v>1.0290986515258969</v>
      </c>
      <c r="J219" s="104">
        <v>14.5985401459854</v>
      </c>
      <c r="K219" s="104">
        <v>2.005108556832695</v>
      </c>
      <c r="L219" s="1084">
        <v>0.20885839294125685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102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97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5"/>
      <c r="H223" s="925"/>
      <c r="I223" s="925"/>
      <c r="J223" s="925"/>
      <c r="K223" s="925"/>
      <c r="L223" s="1098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67"/>
      <c r="H224" s="1155" t="s">
        <v>10</v>
      </c>
      <c r="I224" s="1156"/>
      <c r="J224" s="1000" t="s">
        <v>11</v>
      </c>
      <c r="K224" s="32" t="s">
        <v>12</v>
      </c>
      <c r="L224" s="1068"/>
    </row>
    <row r="225" spans="1:12" ht="15.75" customHeight="1">
      <c r="A225" s="33" t="s">
        <v>13</v>
      </c>
      <c r="B225" s="34" t="s">
        <v>14</v>
      </c>
      <c r="C225" s="711" t="s">
        <v>40</v>
      </c>
      <c r="D225" s="711" t="s">
        <v>40</v>
      </c>
      <c r="E225" s="712" t="s">
        <v>41</v>
      </c>
      <c r="F225" s="713"/>
      <c r="G225" s="1069"/>
      <c r="H225" s="1157" t="s">
        <v>15</v>
      </c>
      <c r="I225" s="1158"/>
      <c r="J225" s="1001" t="s">
        <v>16</v>
      </c>
      <c r="K225" s="86" t="s">
        <v>17</v>
      </c>
      <c r="L225" s="1070"/>
    </row>
    <row r="226" spans="1:12" ht="26.25" thickBot="1">
      <c r="A226" s="35" t="s">
        <v>18</v>
      </c>
      <c r="B226" s="36" t="s">
        <v>19</v>
      </c>
      <c r="C226" s="721" t="s">
        <v>378</v>
      </c>
      <c r="D226" s="1119" t="s">
        <v>375</v>
      </c>
      <c r="E226" s="922" t="s">
        <v>378</v>
      </c>
      <c r="F226" s="923" t="s">
        <v>375</v>
      </c>
      <c r="G226" s="1071" t="s">
        <v>20</v>
      </c>
      <c r="H226" s="85" t="s">
        <v>378</v>
      </c>
      <c r="I226" s="924" t="s">
        <v>20</v>
      </c>
      <c r="J226" s="999" t="s">
        <v>20</v>
      </c>
      <c r="K226" s="722" t="s">
        <v>378</v>
      </c>
      <c r="L226" s="1072" t="s">
        <v>21</v>
      </c>
    </row>
    <row r="227" spans="1:12" ht="15" thickBot="1">
      <c r="A227" s="37" t="s">
        <v>22</v>
      </c>
      <c r="B227" s="38" t="s">
        <v>23</v>
      </c>
      <c r="C227" s="87">
        <v>11462.576503030779</v>
      </c>
      <c r="D227" s="87">
        <v>11578.795217166633</v>
      </c>
      <c r="E227" s="88">
        <v>11691.828033091395</v>
      </c>
      <c r="F227" s="720">
        <v>11810.371121509967</v>
      </c>
      <c r="G227" s="1073">
        <v>-1.0037202658489854</v>
      </c>
      <c r="H227" s="89">
        <v>292.49402079722699</v>
      </c>
      <c r="I227" s="89">
        <v>0.62285570580857985</v>
      </c>
      <c r="J227" s="90">
        <v>3.0357142857142856</v>
      </c>
      <c r="K227" s="89">
        <v>100</v>
      </c>
      <c r="L227" s="1074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75"/>
      <c r="H228" s="90"/>
      <c r="I228" s="90"/>
      <c r="J228" s="90"/>
      <c r="K228" s="90"/>
      <c r="L228" s="1076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77" t="s">
        <v>100</v>
      </c>
      <c r="H229" s="94" t="s">
        <v>100</v>
      </c>
      <c r="I229" s="94" t="s">
        <v>100</v>
      </c>
      <c r="J229" s="94" t="s">
        <v>100</v>
      </c>
      <c r="K229" s="1124" t="s">
        <v>100</v>
      </c>
      <c r="L229" s="1125" t="s">
        <v>100</v>
      </c>
    </row>
    <row r="230" spans="1:12" ht="15">
      <c r="A230" s="50" t="s">
        <v>109</v>
      </c>
      <c r="B230" s="95" t="s">
        <v>23</v>
      </c>
      <c r="C230" s="96">
        <v>13022.194508266391</v>
      </c>
      <c r="D230" s="96">
        <v>13108.123232260916</v>
      </c>
      <c r="E230" s="97">
        <v>13282.63839843172</v>
      </c>
      <c r="F230" s="97">
        <v>13370.285696906134</v>
      </c>
      <c r="G230" s="1079">
        <v>-0.65553796277289422</v>
      </c>
      <c r="H230" s="98">
        <v>346.63538461538457</v>
      </c>
      <c r="I230" s="98">
        <v>1.1840603781621613</v>
      </c>
      <c r="J230" s="98">
        <v>16.766467065868262</v>
      </c>
      <c r="K230" s="98">
        <v>16.897746967071058</v>
      </c>
      <c r="L230" s="1080">
        <v>1.9870326813567729</v>
      </c>
    </row>
    <row r="231" spans="1:12" ht="15">
      <c r="A231" s="43" t="s">
        <v>110</v>
      </c>
      <c r="B231" s="44" t="s">
        <v>23</v>
      </c>
      <c r="C231" s="99">
        <v>13198.090227038183</v>
      </c>
      <c r="D231" s="99">
        <v>13467.494867855294</v>
      </c>
      <c r="E231" s="100">
        <v>13462.052031578947</v>
      </c>
      <c r="F231" s="100">
        <v>13736.8447652124</v>
      </c>
      <c r="G231" s="1081">
        <v>-2.0004064858427006</v>
      </c>
      <c r="H231" s="101">
        <v>383.65384615384613</v>
      </c>
      <c r="I231" s="101">
        <v>-0.89309370308222125</v>
      </c>
      <c r="J231" s="101">
        <v>15.555555555555555</v>
      </c>
      <c r="K231" s="101">
        <v>4.5060658578856154</v>
      </c>
      <c r="L231" s="1082">
        <v>0.48820871502847218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81" t="s">
        <v>100</v>
      </c>
      <c r="H232" s="101" t="s">
        <v>100</v>
      </c>
      <c r="I232" s="101" t="s">
        <v>100</v>
      </c>
      <c r="J232" s="101" t="s">
        <v>100</v>
      </c>
      <c r="K232" s="1103" t="s">
        <v>100</v>
      </c>
      <c r="L232" s="1104" t="s">
        <v>100</v>
      </c>
    </row>
    <row r="233" spans="1:12" ht="15">
      <c r="A233" s="43" t="s">
        <v>98</v>
      </c>
      <c r="B233" s="44" t="s">
        <v>23</v>
      </c>
      <c r="C233" s="99">
        <v>10564.796577872712</v>
      </c>
      <c r="D233" s="99">
        <v>10710.760060242093</v>
      </c>
      <c r="E233" s="100">
        <v>10776.092509430166</v>
      </c>
      <c r="F233" s="100">
        <v>10924.975261446936</v>
      </c>
      <c r="G233" s="1081">
        <v>-1.3627742713721454</v>
      </c>
      <c r="H233" s="101">
        <v>274.98354080221304</v>
      </c>
      <c r="I233" s="101">
        <v>0.49414850647969921</v>
      </c>
      <c r="J233" s="101">
        <v>5.0872093023255811</v>
      </c>
      <c r="K233" s="101">
        <v>62.651646447140386</v>
      </c>
      <c r="L233" s="1082">
        <v>1.2230750185689558</v>
      </c>
    </row>
    <row r="234" spans="1:12" ht="15.75" thickBot="1">
      <c r="A234" s="45" t="s">
        <v>112</v>
      </c>
      <c r="B234" s="46" t="s">
        <v>23</v>
      </c>
      <c r="C234" s="102">
        <v>12214.188514585207</v>
      </c>
      <c r="D234" s="102">
        <v>12265.175162668769</v>
      </c>
      <c r="E234" s="103">
        <v>12458.472284876911</v>
      </c>
      <c r="F234" s="103">
        <v>12510.478665922145</v>
      </c>
      <c r="G234" s="1083">
        <v>-0.41570256769548219</v>
      </c>
      <c r="H234" s="104">
        <v>278.15815217391304</v>
      </c>
      <c r="I234" s="104">
        <v>-2.3638985674657897</v>
      </c>
      <c r="J234" s="104">
        <v>-16.363636363636363</v>
      </c>
      <c r="K234" s="104">
        <v>15.944540727902945</v>
      </c>
      <c r="L234" s="1084">
        <v>-3.6983164149541974</v>
      </c>
    </row>
    <row r="235" spans="1:12" ht="15" thickBot="1">
      <c r="A235" s="39"/>
      <c r="B235" s="47"/>
      <c r="C235" s="91"/>
      <c r="D235" s="91"/>
      <c r="E235" s="91"/>
      <c r="F235" s="91"/>
      <c r="G235" s="1075"/>
      <c r="H235" s="90"/>
      <c r="I235" s="90"/>
      <c r="J235" s="90"/>
      <c r="K235" s="90"/>
      <c r="L235" s="1076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89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90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81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87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81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87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85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86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81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87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81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87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85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86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81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87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88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87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75"/>
      <c r="H245" s="90"/>
      <c r="I245" s="90"/>
      <c r="J245" s="90"/>
      <c r="K245" s="90"/>
      <c r="L245" s="1076"/>
    </row>
    <row r="246" spans="1:12" ht="14.25">
      <c r="A246" s="48" t="s">
        <v>114</v>
      </c>
      <c r="B246" s="49" t="s">
        <v>25</v>
      </c>
      <c r="C246" s="105">
        <v>13685.428945154137</v>
      </c>
      <c r="D246" s="105">
        <v>13697.552859297564</v>
      </c>
      <c r="E246" s="106">
        <v>13959.13752405722</v>
      </c>
      <c r="F246" s="106">
        <v>13971.503916483516</v>
      </c>
      <c r="G246" s="1089">
        <v>-8.8511533906572723E-2</v>
      </c>
      <c r="H246" s="107">
        <v>384.52</v>
      </c>
      <c r="I246" s="107">
        <v>1.4029535864978884</v>
      </c>
      <c r="J246" s="108">
        <v>66.666666666666657</v>
      </c>
      <c r="K246" s="108">
        <v>1.733102253032929</v>
      </c>
      <c r="L246" s="1090">
        <v>0.66167368160435758</v>
      </c>
    </row>
    <row r="247" spans="1:12" ht="15">
      <c r="A247" s="50" t="s">
        <v>114</v>
      </c>
      <c r="B247" s="51" t="s">
        <v>26</v>
      </c>
      <c r="C247" s="99">
        <v>13667.961764705882</v>
      </c>
      <c r="D247" s="99">
        <v>13782.900000000001</v>
      </c>
      <c r="E247" s="100">
        <v>13941.321</v>
      </c>
      <c r="F247" s="100">
        <v>14058.558000000001</v>
      </c>
      <c r="G247" s="1081">
        <v>-0.83391909753476134</v>
      </c>
      <c r="H247" s="101">
        <v>363.1</v>
      </c>
      <c r="I247" s="101">
        <v>-3.5334750265674697</v>
      </c>
      <c r="J247" s="109">
        <v>18.181818181818183</v>
      </c>
      <c r="K247" s="109">
        <v>1.1265164644714039</v>
      </c>
      <c r="L247" s="1087">
        <v>0.14437360732854676</v>
      </c>
    </row>
    <row r="248" spans="1:12" ht="15">
      <c r="A248" s="50" t="s">
        <v>114</v>
      </c>
      <c r="B248" s="51" t="s">
        <v>27</v>
      </c>
      <c r="C248" s="99">
        <v>13713.188235294117</v>
      </c>
      <c r="D248" s="99" t="s">
        <v>257</v>
      </c>
      <c r="E248" s="100">
        <v>13987.451999999999</v>
      </c>
      <c r="F248" s="100" t="s">
        <v>257</v>
      </c>
      <c r="G248" s="1101" t="s">
        <v>100</v>
      </c>
      <c r="H248" s="101">
        <v>424.3</v>
      </c>
      <c r="I248" s="101" t="s">
        <v>100</v>
      </c>
      <c r="J248" s="109" t="s">
        <v>100</v>
      </c>
      <c r="K248" s="109" t="s">
        <v>100</v>
      </c>
      <c r="L248" s="1087" t="s">
        <v>100</v>
      </c>
    </row>
    <row r="249" spans="1:12" ht="14.25">
      <c r="A249" s="48" t="s">
        <v>114</v>
      </c>
      <c r="B249" s="52" t="s">
        <v>28</v>
      </c>
      <c r="C249" s="110">
        <v>13248.80494117647</v>
      </c>
      <c r="D249" s="110">
        <v>13522.431750579195</v>
      </c>
      <c r="E249" s="111">
        <v>13513.78104</v>
      </c>
      <c r="F249" s="111">
        <v>13792.880385590779</v>
      </c>
      <c r="G249" s="1085">
        <v>-2.0235029797137241</v>
      </c>
      <c r="H249" s="112">
        <v>365.69402985074629</v>
      </c>
      <c r="I249" s="112">
        <v>3.2885117600171125</v>
      </c>
      <c r="J249" s="113">
        <v>36.734693877551024</v>
      </c>
      <c r="K249" s="113">
        <v>5.8058925476603118</v>
      </c>
      <c r="L249" s="1086">
        <v>1.4308925476603118</v>
      </c>
    </row>
    <row r="250" spans="1:12" ht="15">
      <c r="A250" s="50" t="s">
        <v>114</v>
      </c>
      <c r="B250" s="51" t="s">
        <v>29</v>
      </c>
      <c r="C250" s="99">
        <v>13058.485294117647</v>
      </c>
      <c r="D250" s="99">
        <v>13348.110784313725</v>
      </c>
      <c r="E250" s="100">
        <v>13319.655000000001</v>
      </c>
      <c r="F250" s="100">
        <v>13615.073</v>
      </c>
      <c r="G250" s="1081">
        <v>-2.1697863830770476</v>
      </c>
      <c r="H250" s="101">
        <v>353.3</v>
      </c>
      <c r="I250" s="101">
        <v>3.2738965214849425</v>
      </c>
      <c r="J250" s="109">
        <v>30.303030303030305</v>
      </c>
      <c r="K250" s="109">
        <v>3.7261698440207969</v>
      </c>
      <c r="L250" s="1087">
        <v>0.7797412725922257</v>
      </c>
    </row>
    <row r="251" spans="1:12" ht="15">
      <c r="A251" s="50" t="s">
        <v>114</v>
      </c>
      <c r="B251" s="51" t="s">
        <v>30</v>
      </c>
      <c r="C251" s="99">
        <v>13559.326470588236</v>
      </c>
      <c r="D251" s="99">
        <v>13847.198039215686</v>
      </c>
      <c r="E251" s="100">
        <v>13830.513000000001</v>
      </c>
      <c r="F251" s="100">
        <v>14124.142</v>
      </c>
      <c r="G251" s="1081">
        <v>-2.0789156608592507</v>
      </c>
      <c r="H251" s="101">
        <v>387.9</v>
      </c>
      <c r="I251" s="101">
        <v>2.4293636123580642</v>
      </c>
      <c r="J251" s="109">
        <v>50</v>
      </c>
      <c r="K251" s="109">
        <v>2.0797227036395149</v>
      </c>
      <c r="L251" s="1087">
        <v>0.65115127506808634</v>
      </c>
    </row>
    <row r="252" spans="1:12" ht="14.25">
      <c r="A252" s="48" t="s">
        <v>114</v>
      </c>
      <c r="B252" s="52" t="s">
        <v>31</v>
      </c>
      <c r="C252" s="110">
        <v>12721.284100753293</v>
      </c>
      <c r="D252" s="110">
        <v>12828.59455495027</v>
      </c>
      <c r="E252" s="111">
        <v>12975.709782768359</v>
      </c>
      <c r="F252" s="111">
        <v>13085.166446049276</v>
      </c>
      <c r="G252" s="1085">
        <v>-0.8364942374421539</v>
      </c>
      <c r="H252" s="112">
        <v>327.7962962962963</v>
      </c>
      <c r="I252" s="112">
        <v>-1.6011435061157824</v>
      </c>
      <c r="J252" s="113">
        <v>1.8867924528301887</v>
      </c>
      <c r="K252" s="113">
        <v>9.3587521663778173</v>
      </c>
      <c r="L252" s="1086">
        <v>-0.10553354790789626</v>
      </c>
    </row>
    <row r="253" spans="1:12" ht="15">
      <c r="A253" s="50" t="s">
        <v>114</v>
      </c>
      <c r="B253" s="51" t="s">
        <v>32</v>
      </c>
      <c r="C253" s="99">
        <v>12621.804901960784</v>
      </c>
      <c r="D253" s="99">
        <v>12597.319607843137</v>
      </c>
      <c r="E253" s="100">
        <v>12874.241</v>
      </c>
      <c r="F253" s="100">
        <v>12849.266</v>
      </c>
      <c r="G253" s="1081">
        <v>0.19436907913650761</v>
      </c>
      <c r="H253" s="101">
        <v>320.89999999999998</v>
      </c>
      <c r="I253" s="101">
        <v>0.18732438339056068</v>
      </c>
      <c r="J253" s="109">
        <v>11.111111111111111</v>
      </c>
      <c r="K253" s="109">
        <v>6.9324090121317159</v>
      </c>
      <c r="L253" s="1087">
        <v>0.50383758356028796</v>
      </c>
    </row>
    <row r="254" spans="1:12" ht="15.75" thickBot="1">
      <c r="A254" s="53" t="s">
        <v>114</v>
      </c>
      <c r="B254" s="54" t="s">
        <v>33</v>
      </c>
      <c r="C254" s="114">
        <v>12983.733333333332</v>
      </c>
      <c r="D254" s="114">
        <v>13263.957843137254</v>
      </c>
      <c r="E254" s="115">
        <v>13243.407999999999</v>
      </c>
      <c r="F254" s="115">
        <v>13529.236999999999</v>
      </c>
      <c r="G254" s="1088">
        <v>-2.1126764207028064</v>
      </c>
      <c r="H254" s="109">
        <v>347.5</v>
      </c>
      <c r="I254" s="109">
        <v>-3.5525950596724982</v>
      </c>
      <c r="J254" s="109">
        <v>-17.647058823529413</v>
      </c>
      <c r="K254" s="109">
        <v>2.4263431542461005</v>
      </c>
      <c r="L254" s="1087">
        <v>-0.60937113146818511</v>
      </c>
    </row>
    <row r="255" spans="1:12" ht="15.75" thickBot="1">
      <c r="A255" s="55"/>
      <c r="B255" s="56"/>
      <c r="C255" s="116"/>
      <c r="D255" s="116"/>
      <c r="E255" s="116"/>
      <c r="F255" s="116"/>
      <c r="G255" s="1091"/>
      <c r="H255" s="117"/>
      <c r="I255" s="117"/>
      <c r="J255" s="117"/>
      <c r="K255" s="117"/>
      <c r="L255" s="1092"/>
    </row>
    <row r="256" spans="1:12" ht="15">
      <c r="A256" s="50" t="s">
        <v>115</v>
      </c>
      <c r="B256" s="57" t="s">
        <v>30</v>
      </c>
      <c r="C256" s="118">
        <v>13276.775490196078</v>
      </c>
      <c r="D256" s="118">
        <v>13426.946078431372</v>
      </c>
      <c r="E256" s="119">
        <v>13542.311</v>
      </c>
      <c r="F256" s="119">
        <v>13695.485000000001</v>
      </c>
      <c r="G256" s="1093">
        <v>-1.1184269852436834</v>
      </c>
      <c r="H256" s="120">
        <v>385</v>
      </c>
      <c r="I256" s="120">
        <v>-2.6548672566371683</v>
      </c>
      <c r="J256" s="120">
        <v>20</v>
      </c>
      <c r="K256" s="120">
        <v>2.0797227036395149</v>
      </c>
      <c r="L256" s="1094">
        <v>0.29400841792522936</v>
      </c>
    </row>
    <row r="257" spans="1:12" ht="15.75" thickBot="1">
      <c r="A257" s="53" t="s">
        <v>115</v>
      </c>
      <c r="B257" s="54" t="s">
        <v>33</v>
      </c>
      <c r="C257" s="114">
        <v>13130.204901960784</v>
      </c>
      <c r="D257" s="114">
        <v>13501.22156862745</v>
      </c>
      <c r="E257" s="115">
        <v>13392.808999999999</v>
      </c>
      <c r="F257" s="115">
        <v>13771.245999999999</v>
      </c>
      <c r="G257" s="1088">
        <v>-2.7480229457813761</v>
      </c>
      <c r="H257" s="109">
        <v>382.5</v>
      </c>
      <c r="I257" s="109">
        <v>0.55205047318612588</v>
      </c>
      <c r="J257" s="109">
        <v>12</v>
      </c>
      <c r="K257" s="109">
        <v>2.4263431542461005</v>
      </c>
      <c r="L257" s="1087">
        <v>0.19420029710324327</v>
      </c>
    </row>
    <row r="258" spans="1:12" ht="15.75" thickBot="1">
      <c r="A258" s="55"/>
      <c r="B258" s="56"/>
      <c r="C258" s="116"/>
      <c r="D258" s="116"/>
      <c r="E258" s="116"/>
      <c r="F258" s="116"/>
      <c r="G258" s="1091"/>
      <c r="H258" s="117"/>
      <c r="I258" s="117"/>
      <c r="J258" s="117"/>
      <c r="K258" s="117"/>
      <c r="L258" s="1092"/>
    </row>
    <row r="259" spans="1:12" ht="14.25">
      <c r="A259" s="48" t="s">
        <v>116</v>
      </c>
      <c r="B259" s="49" t="s">
        <v>25</v>
      </c>
      <c r="C259" s="99" t="s">
        <v>100</v>
      </c>
      <c r="D259" s="99" t="s">
        <v>100</v>
      </c>
      <c r="E259" s="100" t="s">
        <v>100</v>
      </c>
      <c r="F259" s="100" t="s">
        <v>100</v>
      </c>
      <c r="G259" s="1054" t="s">
        <v>100</v>
      </c>
      <c r="H259" s="101" t="s">
        <v>100</v>
      </c>
      <c r="I259" s="1055" t="s">
        <v>100</v>
      </c>
      <c r="J259" s="109" t="s">
        <v>100</v>
      </c>
      <c r="K259" s="109" t="s">
        <v>100</v>
      </c>
      <c r="L259" s="1056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54" t="s">
        <v>100</v>
      </c>
      <c r="H260" s="101" t="s">
        <v>100</v>
      </c>
      <c r="I260" s="1055" t="s">
        <v>100</v>
      </c>
      <c r="J260" s="109" t="s">
        <v>100</v>
      </c>
      <c r="K260" s="109" t="s">
        <v>100</v>
      </c>
      <c r="L260" s="1056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54" t="s">
        <v>100</v>
      </c>
      <c r="H261" s="101" t="s">
        <v>100</v>
      </c>
      <c r="I261" s="1055" t="s">
        <v>100</v>
      </c>
      <c r="J261" s="109" t="s">
        <v>100</v>
      </c>
      <c r="K261" s="109" t="s">
        <v>100</v>
      </c>
      <c r="L261" s="1056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54" t="s">
        <v>100</v>
      </c>
      <c r="H262" s="101" t="s">
        <v>100</v>
      </c>
      <c r="I262" s="1055" t="s">
        <v>100</v>
      </c>
      <c r="J262" s="109" t="s">
        <v>100</v>
      </c>
      <c r="K262" s="109" t="s">
        <v>100</v>
      </c>
      <c r="L262" s="1056" t="s">
        <v>100</v>
      </c>
    </row>
    <row r="263" spans="1:12" ht="14.25">
      <c r="A263" s="58" t="s">
        <v>116</v>
      </c>
      <c r="B263" s="52" t="s">
        <v>28</v>
      </c>
      <c r="C263" s="99" t="s">
        <v>100</v>
      </c>
      <c r="D263" s="99" t="s">
        <v>100</v>
      </c>
      <c r="E263" s="100" t="s">
        <v>100</v>
      </c>
      <c r="F263" s="100" t="s">
        <v>100</v>
      </c>
      <c r="G263" s="1054" t="s">
        <v>100</v>
      </c>
      <c r="H263" s="101" t="s">
        <v>100</v>
      </c>
      <c r="I263" s="1055" t="s">
        <v>100</v>
      </c>
      <c r="J263" s="109" t="s">
        <v>100</v>
      </c>
      <c r="K263" s="109" t="s">
        <v>100</v>
      </c>
      <c r="L263" s="1056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54" t="s">
        <v>100</v>
      </c>
      <c r="H264" s="101" t="s">
        <v>100</v>
      </c>
      <c r="I264" s="1055" t="s">
        <v>100</v>
      </c>
      <c r="J264" s="109" t="s">
        <v>100</v>
      </c>
      <c r="K264" s="109" t="s">
        <v>100</v>
      </c>
      <c r="L264" s="1056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54" t="s">
        <v>100</v>
      </c>
      <c r="H265" s="101" t="s">
        <v>100</v>
      </c>
      <c r="I265" s="1055" t="s">
        <v>100</v>
      </c>
      <c r="J265" s="109" t="s">
        <v>100</v>
      </c>
      <c r="K265" s="109" t="s">
        <v>100</v>
      </c>
      <c r="L265" s="1056" t="s">
        <v>100</v>
      </c>
    </row>
    <row r="266" spans="1:12" ht="14.25">
      <c r="A266" s="58" t="s">
        <v>116</v>
      </c>
      <c r="B266" s="52" t="s">
        <v>31</v>
      </c>
      <c r="C266" s="99" t="s">
        <v>100</v>
      </c>
      <c r="D266" s="99" t="s">
        <v>100</v>
      </c>
      <c r="E266" s="100" t="s">
        <v>100</v>
      </c>
      <c r="F266" s="100" t="s">
        <v>100</v>
      </c>
      <c r="G266" s="1054" t="s">
        <v>100</v>
      </c>
      <c r="H266" s="101" t="s">
        <v>100</v>
      </c>
      <c r="I266" s="1055" t="s">
        <v>100</v>
      </c>
      <c r="J266" s="109" t="s">
        <v>100</v>
      </c>
      <c r="K266" s="109" t="s">
        <v>100</v>
      </c>
      <c r="L266" s="1056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54" t="s">
        <v>100</v>
      </c>
      <c r="H267" s="101" t="s">
        <v>100</v>
      </c>
      <c r="I267" s="1055" t="s">
        <v>100</v>
      </c>
      <c r="J267" s="109" t="s">
        <v>100</v>
      </c>
      <c r="K267" s="109" t="s">
        <v>100</v>
      </c>
      <c r="L267" s="1056" t="s">
        <v>100</v>
      </c>
    </row>
    <row r="268" spans="1:12" ht="15.75" thickBot="1">
      <c r="A268" s="59" t="s">
        <v>116</v>
      </c>
      <c r="B268" s="51" t="s">
        <v>33</v>
      </c>
      <c r="C268" s="99" t="s">
        <v>100</v>
      </c>
      <c r="D268" s="99" t="s">
        <v>100</v>
      </c>
      <c r="E268" s="100" t="s">
        <v>100</v>
      </c>
      <c r="F268" s="100" t="s">
        <v>100</v>
      </c>
      <c r="G268" s="1054" t="s">
        <v>100</v>
      </c>
      <c r="H268" s="101" t="s">
        <v>100</v>
      </c>
      <c r="I268" s="1055" t="s">
        <v>100</v>
      </c>
      <c r="J268" s="109" t="s">
        <v>100</v>
      </c>
      <c r="K268" s="109" t="s">
        <v>100</v>
      </c>
      <c r="L268" s="1056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91"/>
      <c r="H269" s="117"/>
      <c r="I269" s="117"/>
      <c r="J269" s="117"/>
      <c r="K269" s="117"/>
      <c r="L269" s="1092"/>
    </row>
    <row r="270" spans="1:12" ht="14.25">
      <c r="A270" s="48" t="s">
        <v>24</v>
      </c>
      <c r="B270" s="49" t="s">
        <v>28</v>
      </c>
      <c r="C270" s="105">
        <v>10923.061861249354</v>
      </c>
      <c r="D270" s="105">
        <v>10877.188480392158</v>
      </c>
      <c r="E270" s="106">
        <v>11141.523098474341</v>
      </c>
      <c r="F270" s="106">
        <v>11094.732250000001</v>
      </c>
      <c r="G270" s="1089">
        <v>0.42173932114801815</v>
      </c>
      <c r="H270" s="107">
        <v>327.71818181818185</v>
      </c>
      <c r="I270" s="107">
        <v>-1.0834371108343663</v>
      </c>
      <c r="J270" s="108">
        <v>12.820512820512819</v>
      </c>
      <c r="K270" s="108">
        <v>3.8128249566724435</v>
      </c>
      <c r="L270" s="1090">
        <v>0.33068209952958627</v>
      </c>
    </row>
    <row r="271" spans="1:12" ht="15">
      <c r="A271" s="50" t="s">
        <v>24</v>
      </c>
      <c r="B271" s="51" t="s">
        <v>29</v>
      </c>
      <c r="C271" s="99">
        <v>11735.673529411764</v>
      </c>
      <c r="D271" s="99">
        <v>10709.769607843136</v>
      </c>
      <c r="E271" s="100">
        <v>11970.387000000001</v>
      </c>
      <c r="F271" s="100">
        <v>10923.965</v>
      </c>
      <c r="G271" s="1081">
        <v>9.5791409071706148</v>
      </c>
      <c r="H271" s="101">
        <v>292.2</v>
      </c>
      <c r="I271" s="101">
        <v>-0.54458815520763193</v>
      </c>
      <c r="J271" s="109">
        <v>12.5</v>
      </c>
      <c r="K271" s="109">
        <v>0.77989601386481799</v>
      </c>
      <c r="L271" s="1087">
        <v>6.5610299579103692E-2</v>
      </c>
    </row>
    <row r="272" spans="1:12" ht="15">
      <c r="A272" s="50" t="s">
        <v>24</v>
      </c>
      <c r="B272" s="51" t="s">
        <v>30</v>
      </c>
      <c r="C272" s="99">
        <v>10709.130392156863</v>
      </c>
      <c r="D272" s="99">
        <v>10741.371568627452</v>
      </c>
      <c r="E272" s="100">
        <v>10923.313</v>
      </c>
      <c r="F272" s="100">
        <v>10956.199000000001</v>
      </c>
      <c r="G272" s="1081">
        <v>-0.30015884158365891</v>
      </c>
      <c r="H272" s="101">
        <v>327.8</v>
      </c>
      <c r="I272" s="101">
        <v>-2.9603315571343991</v>
      </c>
      <c r="J272" s="109">
        <v>27.777777777777779</v>
      </c>
      <c r="K272" s="109">
        <v>1.9930675909878681</v>
      </c>
      <c r="L272" s="1087">
        <v>0.38592473384501114</v>
      </c>
    </row>
    <row r="273" spans="1:12" ht="15">
      <c r="A273" s="50" t="s">
        <v>24</v>
      </c>
      <c r="B273" s="51" t="s">
        <v>35</v>
      </c>
      <c r="C273" s="99" t="s">
        <v>257</v>
      </c>
      <c r="D273" s="99">
        <v>11148.725490196079</v>
      </c>
      <c r="E273" s="100" t="s">
        <v>257</v>
      </c>
      <c r="F273" s="100">
        <v>11371.7</v>
      </c>
      <c r="G273" s="1101" t="s">
        <v>100</v>
      </c>
      <c r="H273" s="101">
        <v>354.2</v>
      </c>
      <c r="I273" s="1103" t="s">
        <v>100</v>
      </c>
      <c r="J273" s="1099" t="s">
        <v>100</v>
      </c>
      <c r="K273" s="109" t="s">
        <v>100</v>
      </c>
      <c r="L273" s="1100" t="s">
        <v>100</v>
      </c>
    </row>
    <row r="274" spans="1:12" ht="14.25">
      <c r="A274" s="48" t="s">
        <v>24</v>
      </c>
      <c r="B274" s="52" t="s">
        <v>31</v>
      </c>
      <c r="C274" s="110">
        <v>11095.501077660461</v>
      </c>
      <c r="D274" s="110">
        <v>11086.233182275932</v>
      </c>
      <c r="E274" s="111">
        <v>11317.41109921367</v>
      </c>
      <c r="F274" s="111">
        <v>11307.95784592145</v>
      </c>
      <c r="G274" s="1085">
        <v>8.3598236047810526E-2</v>
      </c>
      <c r="H274" s="112">
        <v>310.24277108433739</v>
      </c>
      <c r="I274" s="112">
        <v>-0.24262085698257166</v>
      </c>
      <c r="J274" s="113">
        <v>11.409395973154362</v>
      </c>
      <c r="K274" s="113">
        <v>28.769497400346623</v>
      </c>
      <c r="L274" s="1086">
        <v>2.1623545432037652</v>
      </c>
    </row>
    <row r="275" spans="1:12" ht="15">
      <c r="A275" s="50" t="s">
        <v>24</v>
      </c>
      <c r="B275" s="51" t="s">
        <v>32</v>
      </c>
      <c r="C275" s="99">
        <v>10878.669607843138</v>
      </c>
      <c r="D275" s="99">
        <v>10686.749019607843</v>
      </c>
      <c r="E275" s="100">
        <v>11096.243</v>
      </c>
      <c r="F275" s="100">
        <v>10900.484</v>
      </c>
      <c r="G275" s="1081">
        <v>1.7958743850273069</v>
      </c>
      <c r="H275" s="101">
        <v>291.5</v>
      </c>
      <c r="I275" s="101">
        <v>8.2034149962880569</v>
      </c>
      <c r="J275" s="109">
        <v>49.397590361445779</v>
      </c>
      <c r="K275" s="109">
        <v>10.745233968804159</v>
      </c>
      <c r="L275" s="1087">
        <v>3.3345196830898738</v>
      </c>
    </row>
    <row r="276" spans="1:12" ht="15">
      <c r="A276" s="50" t="s">
        <v>24</v>
      </c>
      <c r="B276" s="51" t="s">
        <v>33</v>
      </c>
      <c r="C276" s="99">
        <v>11219.686274509804</v>
      </c>
      <c r="D276" s="99">
        <v>11097.161764705881</v>
      </c>
      <c r="E276" s="100">
        <v>11444.08</v>
      </c>
      <c r="F276" s="100">
        <v>11319.105</v>
      </c>
      <c r="G276" s="1081">
        <v>1.1041067292864617</v>
      </c>
      <c r="H276" s="101">
        <v>312.5</v>
      </c>
      <c r="I276" s="101">
        <v>-0.31897926634768742</v>
      </c>
      <c r="J276" s="109">
        <v>10.9375</v>
      </c>
      <c r="K276" s="109">
        <v>12.305025996533796</v>
      </c>
      <c r="L276" s="1087">
        <v>0.87645456796236765</v>
      </c>
    </row>
    <row r="277" spans="1:12" ht="15">
      <c r="A277" s="50" t="s">
        <v>24</v>
      </c>
      <c r="B277" s="51" t="s">
        <v>36</v>
      </c>
      <c r="C277" s="99">
        <v>11199.020588235295</v>
      </c>
      <c r="D277" s="99">
        <v>11367.581372549021</v>
      </c>
      <c r="E277" s="100">
        <v>11423.001</v>
      </c>
      <c r="F277" s="100">
        <v>11594.933000000001</v>
      </c>
      <c r="G277" s="1081">
        <v>-1.4828201249632118</v>
      </c>
      <c r="H277" s="101">
        <v>340.6</v>
      </c>
      <c r="I277" s="101">
        <v>-1.8443804034582068</v>
      </c>
      <c r="J277" s="109">
        <v>-24.137931034482758</v>
      </c>
      <c r="K277" s="109">
        <v>5.7192374350086661</v>
      </c>
      <c r="L277" s="1087">
        <v>-2.0486197078484771</v>
      </c>
    </row>
    <row r="278" spans="1:12" ht="14.25">
      <c r="A278" s="48" t="s">
        <v>24</v>
      </c>
      <c r="B278" s="52" t="s">
        <v>37</v>
      </c>
      <c r="C278" s="110">
        <v>9829.7344659632872</v>
      </c>
      <c r="D278" s="110">
        <v>10263.759042356358</v>
      </c>
      <c r="E278" s="111">
        <v>10026.329155282554</v>
      </c>
      <c r="F278" s="111">
        <v>10469.034223203485</v>
      </c>
      <c r="G278" s="1085">
        <v>-4.2287097212818683</v>
      </c>
      <c r="H278" s="112">
        <v>234.56167146974062</v>
      </c>
      <c r="I278" s="112">
        <v>-0.39807950394632241</v>
      </c>
      <c r="J278" s="113">
        <v>-1.1396011396011396</v>
      </c>
      <c r="K278" s="113">
        <v>30.06932409012132</v>
      </c>
      <c r="L278" s="1086">
        <v>-1.2699616241643952</v>
      </c>
    </row>
    <row r="279" spans="1:12" ht="15">
      <c r="A279" s="50" t="s">
        <v>24</v>
      </c>
      <c r="B279" s="51" t="s">
        <v>102</v>
      </c>
      <c r="C279" s="121">
        <v>9882.1205882352951</v>
      </c>
      <c r="D279" s="121">
        <v>10202.277450980393</v>
      </c>
      <c r="E279" s="122">
        <v>10079.763000000001</v>
      </c>
      <c r="F279" s="122">
        <v>10406.323</v>
      </c>
      <c r="G279" s="1095">
        <v>-3.1380921003509066</v>
      </c>
      <c r="H279" s="123">
        <v>226.1</v>
      </c>
      <c r="I279" s="123">
        <v>0.39964476021314638</v>
      </c>
      <c r="J279" s="124">
        <v>3.515625</v>
      </c>
      <c r="K279" s="124">
        <v>22.963604852686309</v>
      </c>
      <c r="L279" s="1096">
        <v>0.10646199554345159</v>
      </c>
    </row>
    <row r="280" spans="1:12" ht="15">
      <c r="A280" s="50" t="s">
        <v>24</v>
      </c>
      <c r="B280" s="51" t="s">
        <v>38</v>
      </c>
      <c r="C280" s="99">
        <v>9584.7813725490196</v>
      </c>
      <c r="D280" s="99">
        <v>10439.803921568628</v>
      </c>
      <c r="E280" s="100">
        <v>9776.4770000000008</v>
      </c>
      <c r="F280" s="100">
        <v>10648.6</v>
      </c>
      <c r="G280" s="1081">
        <v>-8.1900249798095484</v>
      </c>
      <c r="H280" s="101">
        <v>256.2</v>
      </c>
      <c r="I280" s="101">
        <v>-2.7334851936218638</v>
      </c>
      <c r="J280" s="109">
        <v>-15.294117647058824</v>
      </c>
      <c r="K280" s="109">
        <v>6.239168110918544</v>
      </c>
      <c r="L280" s="1087">
        <v>-1.3501176033671696</v>
      </c>
    </row>
    <row r="281" spans="1:12" ht="15.75" thickBot="1">
      <c r="A281" s="50" t="s">
        <v>24</v>
      </c>
      <c r="B281" s="51" t="s">
        <v>39</v>
      </c>
      <c r="C281" s="99" t="s">
        <v>257</v>
      </c>
      <c r="D281" s="99">
        <v>10112.14411764706</v>
      </c>
      <c r="E281" s="100" t="s">
        <v>257</v>
      </c>
      <c r="F281" s="100">
        <v>10314.387000000001</v>
      </c>
      <c r="G281" s="1081" t="s">
        <v>100</v>
      </c>
      <c r="H281" s="101">
        <v>303</v>
      </c>
      <c r="I281" s="1103" t="s">
        <v>100</v>
      </c>
      <c r="J281" s="109" t="s">
        <v>100</v>
      </c>
      <c r="K281" s="109" t="s">
        <v>100</v>
      </c>
      <c r="L281" s="1087" t="s">
        <v>100</v>
      </c>
    </row>
    <row r="282" spans="1:12" ht="15.75" thickBot="1">
      <c r="A282" s="55"/>
      <c r="B282" s="56"/>
      <c r="C282" s="116"/>
      <c r="D282" s="116"/>
      <c r="E282" s="116"/>
      <c r="F282" s="116"/>
      <c r="G282" s="1091"/>
      <c r="H282" s="117"/>
      <c r="I282" s="117"/>
      <c r="J282" s="117"/>
      <c r="K282" s="117"/>
      <c r="L282" s="1092"/>
    </row>
    <row r="283" spans="1:12" ht="14.25">
      <c r="A283" s="1105" t="s">
        <v>117</v>
      </c>
      <c r="B283" s="1106" t="s">
        <v>25</v>
      </c>
      <c r="C283" s="1107">
        <v>13232.122527981148</v>
      </c>
      <c r="D283" s="1107">
        <v>12841.381727414893</v>
      </c>
      <c r="E283" s="1108">
        <v>13496.76497854077</v>
      </c>
      <c r="F283" s="1108">
        <v>13098.209361963191</v>
      </c>
      <c r="G283" s="1109">
        <v>3.0428252104060372</v>
      </c>
      <c r="H283" s="1110">
        <v>291.25</v>
      </c>
      <c r="I283" s="1110">
        <v>-10.659509202453988</v>
      </c>
      <c r="J283" s="1111">
        <v>-20</v>
      </c>
      <c r="K283" s="1111">
        <v>0.6932409012131715</v>
      </c>
      <c r="L283" s="1112">
        <v>-0.19961624164397129</v>
      </c>
    </row>
    <row r="284" spans="1:12" ht="15">
      <c r="A284" s="50" t="s">
        <v>117</v>
      </c>
      <c r="B284" s="51" t="s">
        <v>26</v>
      </c>
      <c r="C284" s="99" t="s">
        <v>257</v>
      </c>
      <c r="D284" s="99" t="s">
        <v>257</v>
      </c>
      <c r="E284" s="100">
        <v>13220.332</v>
      </c>
      <c r="F284" s="100">
        <v>12449.985000000001</v>
      </c>
      <c r="G284" s="1081" t="s">
        <v>100</v>
      </c>
      <c r="H284" s="101">
        <v>295</v>
      </c>
      <c r="I284" s="1103" t="s">
        <v>100</v>
      </c>
      <c r="J284" s="109" t="s">
        <v>100</v>
      </c>
      <c r="K284" s="109" t="s">
        <v>100</v>
      </c>
      <c r="L284" s="1087" t="s">
        <v>100</v>
      </c>
    </row>
    <row r="285" spans="1:12" ht="15">
      <c r="A285" s="50" t="s">
        <v>117</v>
      </c>
      <c r="B285" s="51" t="s">
        <v>27</v>
      </c>
      <c r="C285" s="99" t="s">
        <v>257</v>
      </c>
      <c r="D285" s="99" t="s">
        <v>257</v>
      </c>
      <c r="E285" s="100">
        <v>13590.498</v>
      </c>
      <c r="F285" s="100">
        <v>13281.958000000001</v>
      </c>
      <c r="G285" s="1081" t="s">
        <v>100</v>
      </c>
      <c r="H285" s="101">
        <v>290</v>
      </c>
      <c r="I285" s="1103" t="s">
        <v>100</v>
      </c>
      <c r="J285" s="109" t="s">
        <v>100</v>
      </c>
      <c r="K285" s="109" t="s">
        <v>100</v>
      </c>
      <c r="L285" s="1087" t="s">
        <v>100</v>
      </c>
    </row>
    <row r="286" spans="1:12" ht="14.25">
      <c r="A286" s="48" t="s">
        <v>117</v>
      </c>
      <c r="B286" s="52" t="s">
        <v>28</v>
      </c>
      <c r="C286" s="110">
        <v>12502.805408286351</v>
      </c>
      <c r="D286" s="110">
        <v>12525.558125235082</v>
      </c>
      <c r="E286" s="111">
        <v>12752.861516452078</v>
      </c>
      <c r="F286" s="111">
        <v>12776.069287739783</v>
      </c>
      <c r="G286" s="1085">
        <v>-0.18165032425094979</v>
      </c>
      <c r="H286" s="112">
        <v>291.25833333333333</v>
      </c>
      <c r="I286" s="112">
        <v>-2.83372671342745</v>
      </c>
      <c r="J286" s="113">
        <v>-10</v>
      </c>
      <c r="K286" s="113">
        <v>6.239168110918544</v>
      </c>
      <c r="L286" s="1086">
        <v>-0.9036890319385984</v>
      </c>
    </row>
    <row r="287" spans="1:12" ht="15">
      <c r="A287" s="50" t="s">
        <v>117</v>
      </c>
      <c r="B287" s="51" t="s">
        <v>29</v>
      </c>
      <c r="C287" s="99">
        <v>12822.729411764705</v>
      </c>
      <c r="D287" s="99">
        <v>12265.810784313726</v>
      </c>
      <c r="E287" s="100">
        <v>13079.183999999999</v>
      </c>
      <c r="F287" s="100">
        <v>12511.127</v>
      </c>
      <c r="G287" s="1081">
        <v>4.5404143048024279</v>
      </c>
      <c r="H287" s="101">
        <v>267.5</v>
      </c>
      <c r="I287" s="101">
        <v>-0.14930944382231329</v>
      </c>
      <c r="J287" s="109">
        <v>-36.84210526315789</v>
      </c>
      <c r="K287" s="109">
        <v>1.0398613518197575</v>
      </c>
      <c r="L287" s="1087">
        <v>-0.65656721960881392</v>
      </c>
    </row>
    <row r="288" spans="1:12" ht="15">
      <c r="A288" s="50" t="s">
        <v>117</v>
      </c>
      <c r="B288" s="51" t="s">
        <v>30</v>
      </c>
      <c r="C288" s="99">
        <v>12399.084313725491</v>
      </c>
      <c r="D288" s="99">
        <v>12545.83725490196</v>
      </c>
      <c r="E288" s="100">
        <v>12647.066000000001</v>
      </c>
      <c r="F288" s="100">
        <v>12796.754000000001</v>
      </c>
      <c r="G288" s="1081">
        <v>-1.1697341372663732</v>
      </c>
      <c r="H288" s="101">
        <v>292.10000000000002</v>
      </c>
      <c r="I288" s="101">
        <v>-6.0469604374396777</v>
      </c>
      <c r="J288" s="109">
        <v>-2.2727272727272729</v>
      </c>
      <c r="K288" s="109">
        <v>3.7261698440207969</v>
      </c>
      <c r="L288" s="1087">
        <v>-0.20240158455063151</v>
      </c>
    </row>
    <row r="289" spans="1:12" ht="15">
      <c r="A289" s="50" t="s">
        <v>117</v>
      </c>
      <c r="B289" s="51" t="s">
        <v>35</v>
      </c>
      <c r="C289" s="99">
        <v>12555.840196078432</v>
      </c>
      <c r="D289" s="99" t="s">
        <v>257</v>
      </c>
      <c r="E289" s="100">
        <v>12806.957</v>
      </c>
      <c r="F289" s="100" t="s">
        <v>257</v>
      </c>
      <c r="G289" s="1103" t="s">
        <v>100</v>
      </c>
      <c r="H289" s="101">
        <v>305.89999999999998</v>
      </c>
      <c r="I289" s="1103" t="s">
        <v>100</v>
      </c>
      <c r="J289" s="1103" t="s">
        <v>100</v>
      </c>
      <c r="K289" s="109" t="s">
        <v>100</v>
      </c>
      <c r="L289" s="1104" t="s">
        <v>100</v>
      </c>
    </row>
    <row r="290" spans="1:12" ht="14.25">
      <c r="A290" s="48" t="s">
        <v>117</v>
      </c>
      <c r="B290" s="52" t="s">
        <v>31</v>
      </c>
      <c r="C290" s="110">
        <v>11912.033474695476</v>
      </c>
      <c r="D290" s="110">
        <v>12035.987328486699</v>
      </c>
      <c r="E290" s="111">
        <v>12150.274144189385</v>
      </c>
      <c r="F290" s="111">
        <v>12276.707075056433</v>
      </c>
      <c r="G290" s="1085">
        <v>-1.0298602882195627</v>
      </c>
      <c r="H290" s="112">
        <v>268.08173076923077</v>
      </c>
      <c r="I290" s="112">
        <v>-1.6524768457114365</v>
      </c>
      <c r="J290" s="113">
        <v>-20</v>
      </c>
      <c r="K290" s="113">
        <v>9.0121317157712308</v>
      </c>
      <c r="L290" s="1086">
        <v>-2.5950111413716268</v>
      </c>
    </row>
    <row r="291" spans="1:12" ht="15">
      <c r="A291" s="50" t="s">
        <v>117</v>
      </c>
      <c r="B291" s="51" t="s">
        <v>32</v>
      </c>
      <c r="C291" s="99">
        <v>11864.854901960784</v>
      </c>
      <c r="D291" s="99">
        <v>12099.557843137256</v>
      </c>
      <c r="E291" s="100">
        <v>12102.152</v>
      </c>
      <c r="F291" s="100">
        <v>12341.549000000001</v>
      </c>
      <c r="G291" s="1081">
        <v>-1.9397646113952214</v>
      </c>
      <c r="H291" s="101">
        <v>244.5</v>
      </c>
      <c r="I291" s="101">
        <v>8.1866557511252006E-2</v>
      </c>
      <c r="J291" s="109">
        <v>43.478260869565219</v>
      </c>
      <c r="K291" s="109">
        <v>2.8596187175043331</v>
      </c>
      <c r="L291" s="1087">
        <v>0.80604728893290467</v>
      </c>
    </row>
    <row r="292" spans="1:12" ht="15">
      <c r="A292" s="50" t="s">
        <v>117</v>
      </c>
      <c r="B292" s="51" t="s">
        <v>33</v>
      </c>
      <c r="C292" s="99">
        <v>11914.174509803923</v>
      </c>
      <c r="D292" s="99">
        <v>12046.664705882353</v>
      </c>
      <c r="E292" s="100">
        <v>12152.458000000001</v>
      </c>
      <c r="F292" s="100">
        <v>12287.598</v>
      </c>
      <c r="G292" s="1081">
        <v>-1.0998081154673145</v>
      </c>
      <c r="H292" s="101">
        <v>270.8</v>
      </c>
      <c r="I292" s="101">
        <v>5.2059052059052195</v>
      </c>
      <c r="J292" s="101">
        <v>-25.714285714285712</v>
      </c>
      <c r="K292" s="101">
        <v>4.5060658578856154</v>
      </c>
      <c r="L292" s="1082">
        <v>-1.7439341421143846</v>
      </c>
    </row>
    <row r="293" spans="1:12" ht="15.75" thickBot="1">
      <c r="A293" s="60" t="s">
        <v>117</v>
      </c>
      <c r="B293" s="61" t="s">
        <v>36</v>
      </c>
      <c r="C293" s="102">
        <v>11973.217647058824</v>
      </c>
      <c r="D293" s="102">
        <v>11989.404901960783</v>
      </c>
      <c r="E293" s="103">
        <v>12212.682000000001</v>
      </c>
      <c r="F293" s="103">
        <v>12229.192999999999</v>
      </c>
      <c r="G293" s="1083">
        <v>-0.13501299717813436</v>
      </c>
      <c r="H293" s="104">
        <v>301.60000000000002</v>
      </c>
      <c r="I293" s="104">
        <v>-5.4248980871746486</v>
      </c>
      <c r="J293" s="104">
        <v>-48.648648648648653</v>
      </c>
      <c r="K293" s="104">
        <v>1.6464471403812824</v>
      </c>
      <c r="L293" s="1084">
        <v>-1.6571242881901465</v>
      </c>
    </row>
    <row r="294" spans="1:12">
      <c r="C294" s="84"/>
      <c r="E294" s="127"/>
      <c r="G294" s="979"/>
      <c r="H294" s="84"/>
      <c r="I294" s="714"/>
      <c r="J294" s="84"/>
      <c r="K294" s="84"/>
      <c r="L294" s="84"/>
    </row>
    <row r="295" spans="1:12">
      <c r="C295" s="84"/>
      <c r="E295" s="127"/>
      <c r="G295" s="979"/>
      <c r="H295" s="84"/>
      <c r="I295" s="714"/>
      <c r="J295" s="84"/>
      <c r="K295" s="84"/>
      <c r="L295" s="84"/>
    </row>
    <row r="296" spans="1:12">
      <c r="C296" s="84"/>
      <c r="E296" s="127"/>
      <c r="G296" s="979"/>
      <c r="H296" s="84"/>
      <c r="I296" s="714"/>
      <c r="J296" s="84"/>
      <c r="K296" s="84"/>
      <c r="L296" s="84"/>
    </row>
    <row r="297" spans="1:12">
      <c r="C297" s="84"/>
      <c r="E297" s="127"/>
      <c r="G297" s="979"/>
      <c r="H297" s="84"/>
      <c r="I297" s="714"/>
      <c r="J297" s="84"/>
      <c r="K297" s="84"/>
      <c r="L297" s="84"/>
    </row>
    <row r="298" spans="1:12">
      <c r="C298" s="84"/>
      <c r="E298" s="127"/>
      <c r="G298" s="979"/>
      <c r="H298" s="84"/>
      <c r="I298" s="714"/>
      <c r="J298" s="84"/>
      <c r="K298" s="84"/>
      <c r="L298" s="84"/>
    </row>
    <row r="299" spans="1:12">
      <c r="C299" s="84"/>
      <c r="E299" s="127"/>
      <c r="G299" s="979"/>
      <c r="H299" s="84"/>
      <c r="I299" s="714"/>
      <c r="J299" s="84"/>
      <c r="K299" s="84"/>
      <c r="L299" s="84"/>
    </row>
    <row r="300" spans="1:12">
      <c r="C300" s="84"/>
      <c r="E300" s="127"/>
      <c r="G300" s="979"/>
      <c r="H300" s="84"/>
      <c r="I300" s="714"/>
      <c r="J300" s="84"/>
      <c r="K300" s="84"/>
      <c r="L300" s="84"/>
    </row>
    <row r="301" spans="1:12">
      <c r="C301" s="84"/>
      <c r="E301" s="127"/>
      <c r="H301" s="84"/>
      <c r="I301" s="714"/>
      <c r="J301" s="84"/>
      <c r="K301" s="84"/>
      <c r="L301" s="84"/>
    </row>
    <row r="302" spans="1:12">
      <c r="C302" s="84"/>
      <c r="E302" s="127"/>
      <c r="H302" s="84"/>
      <c r="I302" s="714"/>
      <c r="J302" s="84"/>
      <c r="K302" s="84"/>
      <c r="L302" s="84"/>
    </row>
    <row r="303" spans="1:12">
      <c r="C303" s="84"/>
      <c r="E303" s="127"/>
      <c r="H303" s="84"/>
      <c r="I303" s="714"/>
      <c r="J303" s="84"/>
      <c r="K303" s="84"/>
      <c r="L303" s="84"/>
    </row>
    <row r="304" spans="1:12">
      <c r="E304" s="127"/>
      <c r="F304" s="127"/>
      <c r="H304" s="84"/>
      <c r="I304" s="714"/>
      <c r="J304" s="84"/>
      <c r="K304" s="84"/>
      <c r="L304" s="84"/>
    </row>
    <row r="305" spans="5:12">
      <c r="E305" s="127"/>
      <c r="F305" s="127"/>
      <c r="H305" s="84"/>
      <c r="I305" s="714"/>
      <c r="J305" s="84"/>
      <c r="K305" s="84"/>
      <c r="L305" s="84"/>
    </row>
    <row r="306" spans="5:12">
      <c r="E306" s="127"/>
      <c r="F306" s="127"/>
      <c r="H306" s="84"/>
      <c r="I306" s="714"/>
      <c r="J306" s="84"/>
      <c r="K306" s="84"/>
      <c r="L306" s="84"/>
    </row>
    <row r="307" spans="5:12">
      <c r="E307" s="127"/>
      <c r="F307" s="127"/>
      <c r="H307" s="84"/>
      <c r="I307" s="714"/>
      <c r="J307" s="84"/>
      <c r="K307" s="84"/>
      <c r="L307" s="84"/>
    </row>
    <row r="308" spans="5:12">
      <c r="E308" s="127"/>
      <c r="F308" s="127"/>
      <c r="H308" s="84"/>
      <c r="I308" s="714"/>
      <c r="J308" s="84"/>
      <c r="K308" s="84"/>
      <c r="L308" s="84"/>
    </row>
    <row r="309" spans="5:12">
      <c r="E309" s="127"/>
      <c r="F309" s="127"/>
      <c r="H309" s="84"/>
      <c r="I309" s="714"/>
      <c r="J309" s="84"/>
      <c r="K309" s="84"/>
      <c r="L309" s="84"/>
    </row>
    <row r="310" spans="5:12">
      <c r="E310" s="127"/>
      <c r="F310" s="127"/>
      <c r="H310" s="84"/>
      <c r="I310" s="714"/>
      <c r="J310" s="84"/>
      <c r="K310" s="84"/>
      <c r="L310" s="84"/>
    </row>
    <row r="311" spans="5:12">
      <c r="E311" s="127"/>
      <c r="F311" s="127"/>
      <c r="H311" s="84"/>
      <c r="I311" s="714"/>
      <c r="J311" s="84"/>
      <c r="K311" s="84"/>
      <c r="L311" s="84"/>
    </row>
    <row r="312" spans="5:12">
      <c r="E312" s="127"/>
      <c r="F312" s="127"/>
      <c r="H312" s="84"/>
      <c r="I312" s="714"/>
      <c r="J312" s="84"/>
      <c r="K312" s="84"/>
      <c r="L312" s="84"/>
    </row>
    <row r="313" spans="5:12">
      <c r="E313" s="127"/>
      <c r="F313" s="127"/>
      <c r="H313" s="84"/>
      <c r="I313" s="714"/>
      <c r="J313" s="84"/>
      <c r="K313" s="84"/>
      <c r="L313" s="84"/>
    </row>
    <row r="314" spans="5:12">
      <c r="E314" s="127"/>
      <c r="F314" s="127"/>
      <c r="H314" s="84"/>
      <c r="I314" s="714"/>
      <c r="J314" s="84"/>
      <c r="K314" s="84"/>
      <c r="L314" s="84"/>
    </row>
    <row r="315" spans="5:12">
      <c r="E315" s="127"/>
      <c r="F315" s="127"/>
      <c r="H315" s="84"/>
      <c r="I315" s="714"/>
      <c r="J315" s="84"/>
      <c r="K315" s="84"/>
      <c r="L315" s="84"/>
    </row>
    <row r="316" spans="5:12">
      <c r="E316" s="127"/>
      <c r="F316" s="127"/>
      <c r="H316" s="84"/>
      <c r="I316" s="714"/>
      <c r="J316" s="84"/>
      <c r="K316" s="84"/>
      <c r="L316" s="84"/>
    </row>
    <row r="317" spans="5:12">
      <c r="E317" s="127"/>
      <c r="F317" s="127"/>
      <c r="H317" s="84"/>
      <c r="I317" s="714"/>
      <c r="J317" s="84"/>
      <c r="K317" s="84"/>
      <c r="L317" s="84"/>
    </row>
    <row r="318" spans="5:12">
      <c r="E318" s="127"/>
      <c r="H318" s="84"/>
      <c r="I318" s="714"/>
      <c r="J318" s="84"/>
      <c r="K318" s="84"/>
      <c r="L318" s="84"/>
    </row>
    <row r="319" spans="5:12">
      <c r="E319" s="127"/>
      <c r="H319" s="84"/>
      <c r="I319" s="714"/>
      <c r="J319" s="84"/>
      <c r="K319" s="84"/>
      <c r="L319" s="84"/>
    </row>
    <row r="320" spans="5:12">
      <c r="E320" s="127"/>
      <c r="H320" s="84"/>
      <c r="I320" s="714"/>
      <c r="J320" s="84"/>
      <c r="K320" s="84"/>
      <c r="L320" s="84"/>
    </row>
    <row r="321" spans="5:12">
      <c r="E321" s="127"/>
      <c r="H321" s="84"/>
      <c r="I321" s="714"/>
      <c r="J321" s="84"/>
      <c r="K321" s="84"/>
      <c r="L321" s="84"/>
    </row>
    <row r="322" spans="5:12">
      <c r="E322" s="127"/>
      <c r="H322" s="84"/>
      <c r="I322" s="714"/>
      <c r="J322" s="84"/>
      <c r="K322" s="84"/>
      <c r="L322" s="84"/>
    </row>
    <row r="323" spans="5:12">
      <c r="E323" s="127"/>
      <c r="H323" s="84"/>
      <c r="I323" s="714"/>
      <c r="J323" s="84"/>
      <c r="K323" s="84"/>
      <c r="L323" s="84"/>
    </row>
    <row r="324" spans="5:12">
      <c r="E324" s="127"/>
      <c r="H324" s="84"/>
      <c r="I324" s="714"/>
      <c r="J324" s="84"/>
      <c r="K324" s="84"/>
      <c r="L324" s="84"/>
    </row>
    <row r="325" spans="5:12">
      <c r="E325" s="127"/>
      <c r="H325" s="84"/>
      <c r="I325" s="714"/>
      <c r="J325" s="84"/>
      <c r="K325" s="84"/>
      <c r="L325" s="84"/>
    </row>
    <row r="326" spans="5:12">
      <c r="E326" s="127"/>
      <c r="H326" s="84"/>
      <c r="I326" s="714"/>
      <c r="J326" s="84"/>
      <c r="K326" s="84"/>
      <c r="L326" s="84"/>
    </row>
    <row r="327" spans="5:12">
      <c r="E327" s="127"/>
      <c r="H327" s="84"/>
      <c r="I327" s="714"/>
      <c r="J327" s="84"/>
      <c r="K327" s="84"/>
      <c r="L327" s="84"/>
    </row>
    <row r="328" spans="5:12">
      <c r="E328" s="127"/>
      <c r="H328" s="84"/>
      <c r="I328" s="714"/>
      <c r="J328" s="84"/>
      <c r="K328" s="84"/>
      <c r="L328" s="84"/>
    </row>
    <row r="329" spans="5:12">
      <c r="E329" s="127"/>
      <c r="H329" s="84"/>
      <c r="I329" s="714"/>
      <c r="J329" s="84"/>
      <c r="K329" s="84"/>
      <c r="L329" s="84"/>
    </row>
    <row r="330" spans="5:12">
      <c r="E330" s="127"/>
      <c r="H330" s="84"/>
      <c r="I330" s="714"/>
      <c r="J330" s="84"/>
      <c r="K330" s="84"/>
      <c r="L330" s="84"/>
    </row>
    <row r="331" spans="5:12">
      <c r="E331" s="127"/>
      <c r="H331" s="84"/>
      <c r="I331" s="714"/>
      <c r="J331" s="84"/>
      <c r="K331" s="84"/>
      <c r="L331" s="84"/>
    </row>
    <row r="332" spans="5:12">
      <c r="E332" s="127"/>
      <c r="H332" s="84"/>
      <c r="I332" s="714"/>
      <c r="J332" s="84"/>
      <c r="K332" s="84"/>
      <c r="L332" s="84"/>
    </row>
    <row r="333" spans="5:12">
      <c r="E333" s="127"/>
      <c r="H333" s="84"/>
      <c r="I333" s="714"/>
      <c r="J333" s="84"/>
      <c r="K333" s="84"/>
      <c r="L333" s="84"/>
    </row>
    <row r="334" spans="5:12">
      <c r="E334" s="127"/>
      <c r="H334" s="84"/>
      <c r="I334" s="714"/>
      <c r="J334" s="84"/>
      <c r="K334" s="84"/>
      <c r="L334" s="84"/>
    </row>
    <row r="335" spans="5:12">
      <c r="E335" s="127"/>
      <c r="H335" s="84"/>
      <c r="I335" s="714"/>
      <c r="J335" s="84"/>
      <c r="K335" s="84"/>
      <c r="L335" s="84"/>
    </row>
    <row r="336" spans="5:12">
      <c r="E336" s="127"/>
      <c r="H336" s="84"/>
      <c r="I336" s="714"/>
      <c r="J336" s="84"/>
      <c r="K336" s="84"/>
      <c r="L336" s="84"/>
    </row>
    <row r="337" spans="5:12">
      <c r="E337" s="127"/>
      <c r="H337" s="84"/>
      <c r="I337" s="714"/>
      <c r="J337" s="84"/>
      <c r="K337" s="84"/>
      <c r="L337" s="84"/>
    </row>
    <row r="338" spans="5:12">
      <c r="E338" s="127"/>
      <c r="H338" s="84"/>
      <c r="I338" s="714"/>
      <c r="J338" s="84"/>
      <c r="K338" s="84"/>
      <c r="L338" s="84"/>
    </row>
    <row r="339" spans="5:12">
      <c r="E339" s="127"/>
      <c r="H339" s="84"/>
      <c r="I339" s="714"/>
      <c r="J339" s="84"/>
      <c r="K339" s="84"/>
      <c r="L339" s="84"/>
    </row>
    <row r="340" spans="5:12">
      <c r="E340" s="127"/>
      <c r="H340" s="84"/>
      <c r="I340" s="714"/>
      <c r="J340" s="84"/>
      <c r="K340" s="84"/>
      <c r="L340" s="84"/>
    </row>
    <row r="341" spans="5:12">
      <c r="E341" s="127"/>
      <c r="H341" s="84"/>
      <c r="I341" s="714"/>
      <c r="J341" s="84"/>
      <c r="K341" s="84"/>
      <c r="L341" s="84"/>
    </row>
    <row r="342" spans="5:12">
      <c r="E342" s="127"/>
      <c r="H342" s="84"/>
      <c r="I342" s="714"/>
      <c r="J342" s="84"/>
      <c r="K342" s="84"/>
      <c r="L342" s="84"/>
    </row>
    <row r="343" spans="5:12">
      <c r="E343" s="127"/>
      <c r="H343" s="84"/>
      <c r="I343" s="714"/>
      <c r="J343" s="84"/>
      <c r="K343" s="84"/>
      <c r="L343" s="84"/>
    </row>
    <row r="344" spans="5:12">
      <c r="E344" s="127"/>
      <c r="H344" s="84"/>
      <c r="I344" s="714"/>
      <c r="J344" s="84"/>
      <c r="K344" s="84"/>
      <c r="L344" s="84"/>
    </row>
    <row r="345" spans="5:12">
      <c r="E345" s="127"/>
      <c r="H345" s="84"/>
      <c r="I345" s="714"/>
      <c r="J345" s="84"/>
      <c r="K345" s="84"/>
      <c r="L345" s="84"/>
    </row>
    <row r="346" spans="5:12">
      <c r="E346" s="127"/>
      <c r="H346" s="84"/>
      <c r="I346" s="714"/>
      <c r="J346" s="84"/>
      <c r="K346" s="84"/>
      <c r="L346" s="84"/>
    </row>
    <row r="347" spans="5:12">
      <c r="E347" s="127"/>
      <c r="H347" s="84"/>
      <c r="I347" s="714"/>
      <c r="J347" s="84"/>
      <c r="K347" s="84"/>
      <c r="L347" s="84"/>
    </row>
    <row r="348" spans="5:12">
      <c r="E348" s="127"/>
      <c r="H348" s="84"/>
      <c r="I348" s="714"/>
      <c r="J348" s="84"/>
      <c r="K348" s="84"/>
      <c r="L348" s="84"/>
    </row>
    <row r="349" spans="5:12">
      <c r="E349" s="127"/>
      <c r="H349" s="84"/>
      <c r="I349" s="714"/>
      <c r="J349" s="84"/>
      <c r="K349" s="84"/>
      <c r="L349" s="84"/>
    </row>
    <row r="350" spans="5:12">
      <c r="E350" s="127"/>
      <c r="H350" s="84"/>
      <c r="I350" s="714"/>
      <c r="J350" s="84"/>
      <c r="K350" s="84"/>
      <c r="L350" s="84"/>
    </row>
    <row r="351" spans="5:12">
      <c r="E351" s="127"/>
      <c r="H351" s="84"/>
      <c r="I351" s="714"/>
      <c r="J351" s="84"/>
      <c r="K351" s="84"/>
      <c r="L351" s="84"/>
    </row>
    <row r="352" spans="5:12">
      <c r="E352" s="127"/>
      <c r="H352" s="84"/>
      <c r="I352" s="714"/>
      <c r="J352" s="84"/>
      <c r="K352" s="84"/>
      <c r="L352" s="84"/>
    </row>
    <row r="353" spans="5:12">
      <c r="E353" s="127"/>
      <c r="H353" s="84"/>
      <c r="I353" s="714"/>
      <c r="J353" s="84"/>
      <c r="K353" s="84"/>
      <c r="L353" s="84"/>
    </row>
    <row r="354" spans="5:12">
      <c r="E354" s="127"/>
      <c r="H354" s="84"/>
      <c r="I354" s="714"/>
      <c r="J354" s="84"/>
      <c r="K354" s="84"/>
      <c r="L354" s="84"/>
    </row>
    <row r="355" spans="5:12">
      <c r="E355" s="127"/>
      <c r="H355" s="84"/>
      <c r="I355" s="714"/>
      <c r="J355" s="84"/>
      <c r="K355" s="84"/>
      <c r="L355" s="84"/>
    </row>
    <row r="356" spans="5:12">
      <c r="E356" s="127"/>
    </row>
    <row r="357" spans="5:12">
      <c r="E357" s="127"/>
    </row>
    <row r="358" spans="5:12">
      <c r="E358" s="127"/>
    </row>
    <row r="359" spans="5:12">
      <c r="E359" s="127"/>
    </row>
    <row r="360" spans="5:12">
      <c r="E360" s="127"/>
    </row>
    <row r="361" spans="5:12">
      <c r="E361" s="127"/>
    </row>
    <row r="362" spans="5:12">
      <c r="E362" s="127"/>
    </row>
    <row r="363" spans="5:12">
      <c r="E363" s="127"/>
    </row>
    <row r="364" spans="5:12">
      <c r="E364" s="127"/>
    </row>
    <row r="365" spans="5:12">
      <c r="E365" s="127"/>
    </row>
    <row r="366" spans="5:12">
      <c r="E366" s="127"/>
    </row>
    <row r="367" spans="5:12">
      <c r="E367" s="127"/>
    </row>
    <row r="368" spans="5:12">
      <c r="E368" s="127"/>
    </row>
    <row r="369" spans="5:5">
      <c r="E369" s="127"/>
    </row>
    <row r="370" spans="5:5">
      <c r="E370" s="127"/>
    </row>
    <row r="371" spans="5:5">
      <c r="E371" s="127"/>
    </row>
    <row r="372" spans="5:5">
      <c r="E372" s="127"/>
    </row>
    <row r="373" spans="5:5">
      <c r="E373" s="127"/>
    </row>
    <row r="374" spans="5:5">
      <c r="E374" s="127"/>
    </row>
    <row r="375" spans="5:5">
      <c r="E375" s="127"/>
    </row>
    <row r="376" spans="5:5">
      <c r="E376" s="127"/>
    </row>
    <row r="377" spans="5:5">
      <c r="E377" s="127"/>
    </row>
    <row r="378" spans="5:5">
      <c r="E378" s="127"/>
    </row>
    <row r="379" spans="5:5">
      <c r="E379" s="127"/>
    </row>
    <row r="380" spans="5:5">
      <c r="E380" s="127"/>
    </row>
    <row r="381" spans="5:5">
      <c r="E381" s="127"/>
    </row>
    <row r="382" spans="5:5">
      <c r="E382" s="127"/>
    </row>
    <row r="383" spans="5:5">
      <c r="E383" s="127"/>
    </row>
    <row r="384" spans="5:5">
      <c r="E384" s="127"/>
    </row>
    <row r="385" spans="5:5">
      <c r="E385" s="127"/>
    </row>
    <row r="386" spans="5:5">
      <c r="E386" s="127"/>
    </row>
    <row r="387" spans="5:5">
      <c r="E387" s="127"/>
    </row>
    <row r="388" spans="5:5">
      <c r="E388" s="127"/>
    </row>
    <row r="389" spans="5:5">
      <c r="E389" s="127"/>
    </row>
    <row r="390" spans="5:5">
      <c r="E390" s="127"/>
    </row>
    <row r="391" spans="5:5">
      <c r="E391" s="127"/>
    </row>
    <row r="392" spans="5:5">
      <c r="E392" s="127"/>
    </row>
    <row r="393" spans="5:5">
      <c r="E393" s="127"/>
    </row>
    <row r="394" spans="5:5">
      <c r="E394" s="127"/>
    </row>
    <row r="395" spans="5:5">
      <c r="E395" s="127"/>
    </row>
    <row r="396" spans="5:5">
      <c r="E396" s="127"/>
    </row>
    <row r="397" spans="5:5">
      <c r="E397" s="127"/>
    </row>
    <row r="398" spans="5:5">
      <c r="E398" s="127"/>
    </row>
    <row r="399" spans="5:5">
      <c r="E399" s="127"/>
    </row>
    <row r="400" spans="5:5">
      <c r="E400" s="127"/>
    </row>
    <row r="401" spans="5:5">
      <c r="E401" s="127"/>
    </row>
    <row r="402" spans="5:5">
      <c r="E402" s="127"/>
    </row>
    <row r="403" spans="5:5">
      <c r="E403" s="127"/>
    </row>
    <row r="404" spans="5:5">
      <c r="E404" s="127"/>
    </row>
    <row r="405" spans="5:5">
      <c r="E405" s="127"/>
    </row>
    <row r="406" spans="5:5">
      <c r="E406" s="127"/>
    </row>
    <row r="407" spans="5:5">
      <c r="E407" s="127"/>
    </row>
    <row r="408" spans="5:5">
      <c r="E408" s="127"/>
    </row>
    <row r="409" spans="5:5">
      <c r="E409" s="127"/>
    </row>
    <row r="410" spans="5:5">
      <c r="E410" s="127"/>
    </row>
    <row r="411" spans="5:5">
      <c r="E411" s="127"/>
    </row>
    <row r="412" spans="5:5">
      <c r="E412" s="127"/>
    </row>
    <row r="413" spans="5:5">
      <c r="E413" s="127"/>
    </row>
    <row r="414" spans="5:5">
      <c r="E414" s="127"/>
    </row>
    <row r="415" spans="5:5">
      <c r="E415" s="127"/>
    </row>
    <row r="416" spans="5:5">
      <c r="E416" s="127"/>
    </row>
    <row r="417" spans="5:5">
      <c r="E417" s="127"/>
    </row>
    <row r="418" spans="5:5">
      <c r="E418" s="127"/>
    </row>
    <row r="419" spans="5:5">
      <c r="E419" s="127"/>
    </row>
    <row r="420" spans="5:5">
      <c r="E420" s="127"/>
    </row>
    <row r="421" spans="5:5">
      <c r="E421" s="127"/>
    </row>
    <row r="422" spans="5:5">
      <c r="E422" s="127"/>
    </row>
    <row r="423" spans="5:5">
      <c r="E423" s="127"/>
    </row>
    <row r="424" spans="5:5">
      <c r="E424" s="127"/>
    </row>
    <row r="425" spans="5:5">
      <c r="E425" s="127"/>
    </row>
    <row r="426" spans="5:5">
      <c r="E426" s="127"/>
    </row>
    <row r="427" spans="5:5">
      <c r="E427" s="127"/>
    </row>
    <row r="428" spans="5:5">
      <c r="E428" s="127"/>
    </row>
    <row r="429" spans="5:5">
      <c r="E429" s="127"/>
    </row>
    <row r="430" spans="5:5">
      <c r="E430" s="127"/>
    </row>
    <row r="431" spans="5:5">
      <c r="E431" s="127"/>
    </row>
    <row r="432" spans="5:5">
      <c r="E432" s="127"/>
    </row>
    <row r="433" spans="5:5">
      <c r="E433" s="127"/>
    </row>
    <row r="434" spans="5:5">
      <c r="E434" s="127"/>
    </row>
    <row r="435" spans="5:5">
      <c r="E435" s="127"/>
    </row>
    <row r="436" spans="5:5">
      <c r="E436" s="127"/>
    </row>
    <row r="437" spans="5:5">
      <c r="E437" s="127"/>
    </row>
    <row r="438" spans="5:5">
      <c r="E438" s="127"/>
    </row>
    <row r="439" spans="5:5">
      <c r="E439" s="127"/>
    </row>
    <row r="440" spans="5:5">
      <c r="E440" s="127"/>
    </row>
    <row r="441" spans="5:5">
      <c r="E441" s="127"/>
    </row>
    <row r="442" spans="5:5">
      <c r="E442" s="127"/>
    </row>
    <row r="443" spans="5:5">
      <c r="E443" s="127"/>
    </row>
    <row r="444" spans="5:5">
      <c r="E444" s="127"/>
    </row>
    <row r="445" spans="5:5">
      <c r="E445" s="127"/>
    </row>
    <row r="446" spans="5:5">
      <c r="E446" s="127"/>
    </row>
    <row r="447" spans="5:5">
      <c r="E447" s="127"/>
    </row>
    <row r="448" spans="5:5">
      <c r="E448" s="127"/>
    </row>
    <row r="449" spans="5:5">
      <c r="E449" s="127"/>
    </row>
    <row r="450" spans="5:5">
      <c r="E450" s="127"/>
    </row>
    <row r="451" spans="5:5">
      <c r="E451" s="127"/>
    </row>
    <row r="452" spans="5:5">
      <c r="E452" s="127"/>
    </row>
    <row r="453" spans="5:5">
      <c r="E453" s="127"/>
    </row>
    <row r="454" spans="5:5">
      <c r="E454" s="127"/>
    </row>
    <row r="455" spans="5:5">
      <c r="E455" s="127"/>
    </row>
    <row r="456" spans="5:5">
      <c r="E456" s="127"/>
    </row>
    <row r="457" spans="5:5">
      <c r="E457" s="127"/>
    </row>
    <row r="458" spans="5:5">
      <c r="E458" s="127"/>
    </row>
    <row r="459" spans="5:5">
      <c r="E459" s="127"/>
    </row>
    <row r="460" spans="5:5">
      <c r="E460" s="127"/>
    </row>
    <row r="461" spans="5:5">
      <c r="E461" s="127"/>
    </row>
    <row r="462" spans="5:5">
      <c r="E462" s="127"/>
    </row>
    <row r="463" spans="5:5">
      <c r="E463" s="127"/>
    </row>
    <row r="464" spans="5:5">
      <c r="E464" s="127"/>
    </row>
    <row r="465" spans="5:5">
      <c r="E465" s="127"/>
    </row>
    <row r="466" spans="5:5">
      <c r="E466" s="127"/>
    </row>
    <row r="467" spans="5:5">
      <c r="E467" s="127"/>
    </row>
    <row r="468" spans="5:5">
      <c r="E468" s="127"/>
    </row>
    <row r="469" spans="5:5">
      <c r="E469" s="127"/>
    </row>
    <row r="470" spans="5:5">
      <c r="E470" s="127"/>
    </row>
    <row r="471" spans="5:5">
      <c r="E471" s="127"/>
    </row>
    <row r="472" spans="5:5">
      <c r="E472" s="127"/>
    </row>
    <row r="473" spans="5:5">
      <c r="E473" s="127"/>
    </row>
    <row r="474" spans="5:5">
      <c r="E474" s="127"/>
    </row>
    <row r="475" spans="5:5">
      <c r="E475" s="127"/>
    </row>
    <row r="476" spans="5:5">
      <c r="E476" s="127"/>
    </row>
    <row r="477" spans="5:5">
      <c r="E477" s="127"/>
    </row>
    <row r="478" spans="5:5">
      <c r="E478" s="127"/>
    </row>
    <row r="479" spans="5:5">
      <c r="E479" s="127"/>
    </row>
    <row r="480" spans="5:5">
      <c r="E480" s="127"/>
    </row>
    <row r="481" spans="5:5">
      <c r="E481" s="127"/>
    </row>
    <row r="482" spans="5:5">
      <c r="E482" s="127"/>
    </row>
    <row r="483" spans="5:5">
      <c r="E483" s="127"/>
    </row>
    <row r="484" spans="5:5">
      <c r="E484" s="127"/>
    </row>
    <row r="485" spans="5:5">
      <c r="E485" s="127"/>
    </row>
    <row r="486" spans="5:5">
      <c r="E486" s="127"/>
    </row>
    <row r="487" spans="5:5">
      <c r="E487" s="127"/>
    </row>
    <row r="488" spans="5:5">
      <c r="E488" s="127"/>
    </row>
    <row r="489" spans="5:5">
      <c r="E489" s="127"/>
    </row>
    <row r="490" spans="5:5">
      <c r="E490" s="127"/>
    </row>
    <row r="491" spans="5:5">
      <c r="E491" s="127"/>
    </row>
    <row r="492" spans="5:5">
      <c r="E492" s="127"/>
    </row>
    <row r="493" spans="5:5">
      <c r="E493" s="127"/>
    </row>
    <row r="494" spans="5:5">
      <c r="E494" s="127"/>
    </row>
    <row r="495" spans="5:5">
      <c r="E495" s="127"/>
    </row>
    <row r="496" spans="5:5">
      <c r="E496" s="127"/>
    </row>
    <row r="497" spans="5:5">
      <c r="E497" s="127"/>
    </row>
    <row r="498" spans="5:5">
      <c r="E498" s="127"/>
    </row>
    <row r="499" spans="5:5">
      <c r="E499" s="127"/>
    </row>
    <row r="500" spans="5:5">
      <c r="E500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B3" sqref="B3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4" style="132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59" t="s">
        <v>128</v>
      </c>
      <c r="B1" s="1159"/>
      <c r="C1" s="1159"/>
      <c r="D1" s="1159"/>
      <c r="E1" s="1159"/>
      <c r="F1" s="1159"/>
      <c r="G1" s="1159"/>
      <c r="H1" s="1159"/>
    </row>
    <row r="2" spans="1:8" ht="40.5" customHeight="1">
      <c r="A2" s="962" t="s">
        <v>129</v>
      </c>
      <c r="B2" s="3" t="s">
        <v>9</v>
      </c>
      <c r="C2" s="3"/>
      <c r="D2" s="963" t="s">
        <v>130</v>
      </c>
      <c r="E2" s="1160" t="s">
        <v>131</v>
      </c>
      <c r="F2" s="1161"/>
      <c r="G2" s="1162"/>
      <c r="H2" s="964" t="s">
        <v>132</v>
      </c>
    </row>
    <row r="3" spans="1:8" ht="27.75" thickBot="1">
      <c r="A3" s="647"/>
      <c r="B3" s="1065" t="s">
        <v>378</v>
      </c>
      <c r="C3" s="1065" t="s">
        <v>375</v>
      </c>
      <c r="D3" s="987" t="s">
        <v>70</v>
      </c>
      <c r="E3" s="924" t="s">
        <v>378</v>
      </c>
      <c r="F3" s="666" t="s">
        <v>375</v>
      </c>
      <c r="G3" s="988" t="s">
        <v>133</v>
      </c>
      <c r="H3" s="989" t="s">
        <v>134</v>
      </c>
    </row>
    <row r="4" spans="1:8" ht="15.75">
      <c r="A4" s="704" t="s">
        <v>8</v>
      </c>
      <c r="B4" s="965"/>
      <c r="C4" s="965"/>
      <c r="D4" s="966"/>
      <c r="E4" s="967"/>
      <c r="F4" s="967"/>
      <c r="G4" s="968"/>
      <c r="H4" s="969"/>
    </row>
    <row r="5" spans="1:8" ht="15">
      <c r="A5" s="464" t="s">
        <v>313</v>
      </c>
      <c r="B5" s="150">
        <v>13458.453543530695</v>
      </c>
      <c r="C5" s="150">
        <v>13742.534275018033</v>
      </c>
      <c r="D5" s="934">
        <v>-2.0671640747060493</v>
      </c>
      <c r="E5" s="990">
        <v>100</v>
      </c>
      <c r="F5" s="991">
        <v>100</v>
      </c>
      <c r="G5" s="689" t="s">
        <v>100</v>
      </c>
      <c r="H5" s="692">
        <v>-13.854460994831964</v>
      </c>
    </row>
    <row r="6" spans="1:8">
      <c r="A6" s="675" t="s">
        <v>135</v>
      </c>
      <c r="B6" s="99">
        <v>10144.263999999999</v>
      </c>
      <c r="C6" s="99">
        <v>11038.045</v>
      </c>
      <c r="D6" s="935">
        <v>-8.0972762839796424</v>
      </c>
      <c r="E6" s="992">
        <v>11.369292693418547</v>
      </c>
      <c r="F6" s="993">
        <v>8.6076719979354301</v>
      </c>
      <c r="G6" s="687">
        <v>32.083247318734934</v>
      </c>
      <c r="H6" s="688">
        <v>13.783825338253363</v>
      </c>
    </row>
    <row r="7" spans="1:8">
      <c r="A7" s="675" t="s">
        <v>136</v>
      </c>
      <c r="B7" s="99">
        <v>16898.929</v>
      </c>
      <c r="C7" s="99">
        <v>17024.174999999999</v>
      </c>
      <c r="D7" s="935">
        <v>-0.73569497494004377</v>
      </c>
      <c r="E7" s="992">
        <v>6.4700731272660237</v>
      </c>
      <c r="F7" s="993">
        <v>7.1578404060322525</v>
      </c>
      <c r="G7" s="687">
        <v>-9.6085863857290619</v>
      </c>
      <c r="H7" s="688">
        <v>-22.13182952759545</v>
      </c>
    </row>
    <row r="8" spans="1:8" ht="13.5" thickBot="1">
      <c r="A8" s="676" t="s">
        <v>137</v>
      </c>
      <c r="B8" s="102">
        <v>13646.133</v>
      </c>
      <c r="C8" s="102">
        <v>13740.04</v>
      </c>
      <c r="D8" s="936">
        <v>-0.68345506999980388</v>
      </c>
      <c r="E8" s="994">
        <v>82.160634179315423</v>
      </c>
      <c r="F8" s="995">
        <v>84.234487596032309</v>
      </c>
      <c r="G8" s="690">
        <v>-2.4620003942596203</v>
      </c>
      <c r="H8" s="693">
        <v>-15.97536450477628</v>
      </c>
    </row>
    <row r="9" spans="1:8" ht="15">
      <c r="A9" s="648" t="s">
        <v>314</v>
      </c>
      <c r="B9" s="151">
        <v>11080.210657720745</v>
      </c>
      <c r="C9" s="151">
        <v>11099.040831977774</v>
      </c>
      <c r="D9" s="937">
        <v>-0.16965586974666416</v>
      </c>
      <c r="E9" s="996">
        <v>100</v>
      </c>
      <c r="F9" s="997">
        <v>100</v>
      </c>
      <c r="G9" s="691" t="s">
        <v>100</v>
      </c>
      <c r="H9" s="694">
        <v>-1.2330135388076158</v>
      </c>
    </row>
    <row r="10" spans="1:8">
      <c r="A10" s="675" t="s">
        <v>135</v>
      </c>
      <c r="B10" s="99">
        <v>9720.0730000000003</v>
      </c>
      <c r="C10" s="99">
        <v>9797.11</v>
      </c>
      <c r="D10" s="935">
        <v>-0.78632372199557066</v>
      </c>
      <c r="E10" s="992">
        <v>5.0012747514234723</v>
      </c>
      <c r="F10" s="993">
        <v>4.0750719747521797</v>
      </c>
      <c r="G10" s="687">
        <v>22.728501052490451</v>
      </c>
      <c r="H10" s="688">
        <v>21.215242018537602</v>
      </c>
    </row>
    <row r="11" spans="1:8">
      <c r="A11" s="675" t="s">
        <v>136</v>
      </c>
      <c r="B11" s="99">
        <v>14336.106</v>
      </c>
      <c r="C11" s="99">
        <v>14558.888999999999</v>
      </c>
      <c r="D11" s="935">
        <v>-1.5302197853146586</v>
      </c>
      <c r="E11" s="992">
        <v>4.8831477861816941</v>
      </c>
      <c r="F11" s="993">
        <v>4.9261786652565487</v>
      </c>
      <c r="G11" s="687">
        <v>-0.87351438100172119</v>
      </c>
      <c r="H11" s="688">
        <v>-2.0957573692281426</v>
      </c>
    </row>
    <row r="12" spans="1:8" ht="13.5" thickBot="1">
      <c r="A12" s="677" t="s">
        <v>137</v>
      </c>
      <c r="B12" s="99">
        <v>10979.267</v>
      </c>
      <c r="C12" s="99">
        <v>10970.046</v>
      </c>
      <c r="D12" s="935">
        <v>8.4056165306868796E-2</v>
      </c>
      <c r="E12" s="992">
        <v>90.115577462394839</v>
      </c>
      <c r="F12" s="993">
        <v>90.998749359991265</v>
      </c>
      <c r="G12" s="687">
        <v>-0.97053190709533421</v>
      </c>
      <c r="H12" s="688">
        <v>-2.1915786560900234</v>
      </c>
    </row>
    <row r="13" spans="1:8" ht="15.75">
      <c r="A13" s="704" t="s">
        <v>138</v>
      </c>
      <c r="B13" s="708"/>
      <c r="C13" s="708"/>
      <c r="D13" s="938"/>
      <c r="E13" s="998"/>
      <c r="F13" s="998"/>
      <c r="G13" s="709"/>
      <c r="H13" s="710"/>
    </row>
    <row r="14" spans="1:8" ht="15">
      <c r="A14" s="464" t="s">
        <v>313</v>
      </c>
      <c r="B14" s="150">
        <v>13520.997262543342</v>
      </c>
      <c r="C14" s="150">
        <v>13534.166480811205</v>
      </c>
      <c r="D14" s="934">
        <v>-9.7303504331314683E-2</v>
      </c>
      <c r="E14" s="990">
        <v>100</v>
      </c>
      <c r="F14" s="991">
        <v>100</v>
      </c>
      <c r="G14" s="689" t="s">
        <v>100</v>
      </c>
      <c r="H14" s="692">
        <v>-2.8546876342700029</v>
      </c>
    </row>
    <row r="15" spans="1:8">
      <c r="A15" s="675" t="s">
        <v>135</v>
      </c>
      <c r="B15" s="99">
        <v>11489.683000000001</v>
      </c>
      <c r="C15" s="99">
        <v>10990.018</v>
      </c>
      <c r="D15" s="935">
        <v>4.5465348646380823</v>
      </c>
      <c r="E15" s="992">
        <v>0.91111740145778786</v>
      </c>
      <c r="F15" s="993">
        <v>4.3602302999054734</v>
      </c>
      <c r="G15" s="687">
        <v>-79.103915646897363</v>
      </c>
      <c r="H15" s="688">
        <v>-79.700433582972011</v>
      </c>
    </row>
    <row r="16" spans="1:8">
      <c r="A16" s="675" t="s">
        <v>136</v>
      </c>
      <c r="B16" s="99">
        <v>16194.666999999999</v>
      </c>
      <c r="C16" s="99">
        <v>17884.716</v>
      </c>
      <c r="D16" s="935">
        <v>-9.4496831819974147</v>
      </c>
      <c r="E16" s="992">
        <v>0.22822164036515463</v>
      </c>
      <c r="F16" s="993">
        <v>1.2718054481395549</v>
      </c>
      <c r="G16" s="687">
        <v>-82.05530250723443</v>
      </c>
      <c r="H16" s="688">
        <v>-82.567567567567565</v>
      </c>
    </row>
    <row r="17" spans="1:12" ht="13.5" thickBot="1">
      <c r="A17" s="676" t="s">
        <v>137</v>
      </c>
      <c r="B17" s="102">
        <v>13533.546</v>
      </c>
      <c r="C17" s="102">
        <v>13593.084999999999</v>
      </c>
      <c r="D17" s="936">
        <v>-0.43800947319904832</v>
      </c>
      <c r="E17" s="994">
        <v>98.86066095817705</v>
      </c>
      <c r="F17" s="995">
        <v>94.367964251954973</v>
      </c>
      <c r="G17" s="690">
        <v>4.7608282554733652</v>
      </c>
      <c r="H17" s="693">
        <v>1.770233845705528</v>
      </c>
    </row>
    <row r="18" spans="1:12" ht="15">
      <c r="A18" s="648" t="s">
        <v>314</v>
      </c>
      <c r="B18" s="151">
        <v>10961.833773466151</v>
      </c>
      <c r="C18" s="151">
        <v>10809.895916089597</v>
      </c>
      <c r="D18" s="937">
        <v>1.4055441287867263</v>
      </c>
      <c r="E18" s="996">
        <v>100</v>
      </c>
      <c r="F18" s="997">
        <v>100</v>
      </c>
      <c r="G18" s="691" t="s">
        <v>100</v>
      </c>
      <c r="H18" s="694">
        <v>6.0253781577623844</v>
      </c>
    </row>
    <row r="19" spans="1:12">
      <c r="A19" s="675" t="s">
        <v>135</v>
      </c>
      <c r="B19" s="99" t="s">
        <v>257</v>
      </c>
      <c r="C19" s="99" t="s">
        <v>257</v>
      </c>
      <c r="D19" s="935" t="s">
        <v>100</v>
      </c>
      <c r="E19" s="992">
        <v>0.62393957637786657</v>
      </c>
      <c r="F19" s="993">
        <v>0.26306626948818135</v>
      </c>
      <c r="G19" s="687" t="s">
        <v>100</v>
      </c>
      <c r="H19" s="688" t="s">
        <v>100</v>
      </c>
    </row>
    <row r="20" spans="1:12">
      <c r="A20" s="675" t="s">
        <v>136</v>
      </c>
      <c r="B20" s="99" t="s">
        <v>100</v>
      </c>
      <c r="C20" s="99" t="s">
        <v>257</v>
      </c>
      <c r="D20" s="935" t="s">
        <v>100</v>
      </c>
      <c r="E20" s="992">
        <v>0</v>
      </c>
      <c r="F20" s="993">
        <v>6.9635188982165641E-2</v>
      </c>
      <c r="G20" s="687" t="s">
        <v>100</v>
      </c>
      <c r="H20" s="688" t="s">
        <v>100</v>
      </c>
    </row>
    <row r="21" spans="1:12" ht="13.5" thickBot="1">
      <c r="A21" s="677" t="s">
        <v>137</v>
      </c>
      <c r="B21" s="99">
        <v>10968.375</v>
      </c>
      <c r="C21" s="99">
        <v>10808.289000000001</v>
      </c>
      <c r="D21" s="935">
        <v>1.4811410020586915</v>
      </c>
      <c r="E21" s="992">
        <v>99.376060423622135</v>
      </c>
      <c r="F21" s="993">
        <v>99.667298541529647</v>
      </c>
      <c r="G21" s="687">
        <v>-0.29221030585689778</v>
      </c>
      <c r="H21" s="688">
        <v>5.7155610759616593</v>
      </c>
    </row>
    <row r="22" spans="1:12" ht="15.75">
      <c r="A22" s="704" t="s">
        <v>139</v>
      </c>
      <c r="B22" s="708"/>
      <c r="C22" s="708"/>
      <c r="D22" s="938"/>
      <c r="E22" s="998"/>
      <c r="F22" s="998"/>
      <c r="G22" s="709"/>
      <c r="H22" s="710"/>
    </row>
    <row r="23" spans="1:12" ht="15">
      <c r="A23" s="464" t="s">
        <v>313</v>
      </c>
      <c r="B23" s="150">
        <v>13263.920147750985</v>
      </c>
      <c r="C23" s="150">
        <v>13867.737897945459</v>
      </c>
      <c r="D23" s="934">
        <v>-4.3541185638065087</v>
      </c>
      <c r="E23" s="990">
        <v>100</v>
      </c>
      <c r="F23" s="991">
        <v>100</v>
      </c>
      <c r="G23" s="689" t="s">
        <v>100</v>
      </c>
      <c r="H23" s="692">
        <v>-27.322238632767164</v>
      </c>
    </row>
    <row r="24" spans="1:12">
      <c r="A24" s="675" t="s">
        <v>135</v>
      </c>
      <c r="B24" s="99">
        <v>9979.84</v>
      </c>
      <c r="C24" s="99">
        <v>11017.29</v>
      </c>
      <c r="D24" s="935">
        <v>-9.4165625121967444</v>
      </c>
      <c r="E24" s="992">
        <v>24.034256890388839</v>
      </c>
      <c r="F24" s="993">
        <v>13.105285367654817</v>
      </c>
      <c r="G24" s="687">
        <v>83.393617278322225</v>
      </c>
      <c r="H24" s="688">
        <v>33.286375528275322</v>
      </c>
    </row>
    <row r="25" spans="1:12">
      <c r="A25" s="675" t="s">
        <v>136</v>
      </c>
      <c r="B25" s="99">
        <v>16933.767</v>
      </c>
      <c r="C25" s="99">
        <v>16983.925999999999</v>
      </c>
      <c r="D25" s="935">
        <v>-0.29533218644499304</v>
      </c>
      <c r="E25" s="992">
        <v>13.798922214359589</v>
      </c>
      <c r="F25" s="993">
        <v>12.006804515244225</v>
      </c>
      <c r="G25" s="687">
        <v>14.925850561154999</v>
      </c>
      <c r="H25" s="688">
        <v>-16.474464579901156</v>
      </c>
    </row>
    <row r="26" spans="1:12" ht="13.5" thickBot="1">
      <c r="A26" s="676" t="s">
        <v>137</v>
      </c>
      <c r="B26" s="102">
        <v>13718.994000000001</v>
      </c>
      <c r="C26" s="102">
        <v>13866.942999999999</v>
      </c>
      <c r="D26" s="936">
        <v>-1.0669186424145445</v>
      </c>
      <c r="E26" s="994">
        <v>62.166820895251576</v>
      </c>
      <c r="F26" s="995">
        <v>74.887910117100958</v>
      </c>
      <c r="G26" s="690">
        <v>-16.986839667387741</v>
      </c>
      <c r="H26" s="693">
        <v>-39.667893430065682</v>
      </c>
    </row>
    <row r="27" spans="1:12" ht="15">
      <c r="A27" s="648" t="s">
        <v>314</v>
      </c>
      <c r="B27" s="151">
        <v>10852.2099295975</v>
      </c>
      <c r="C27" s="151">
        <v>11205.686058528188</v>
      </c>
      <c r="D27" s="937">
        <v>-3.1544354097058767</v>
      </c>
      <c r="E27" s="996">
        <v>100</v>
      </c>
      <c r="F27" s="997">
        <v>100</v>
      </c>
      <c r="G27" s="691" t="s">
        <v>100</v>
      </c>
      <c r="H27" s="694">
        <v>-14.28537273466265</v>
      </c>
      <c r="L27" s="798"/>
    </row>
    <row r="28" spans="1:12">
      <c r="A28" s="675" t="s">
        <v>135</v>
      </c>
      <c r="B28" s="99">
        <v>9576.7340000000004</v>
      </c>
      <c r="C28" s="99" t="s">
        <v>100</v>
      </c>
      <c r="D28" s="935" t="s">
        <v>100</v>
      </c>
      <c r="E28" s="992">
        <v>5.7822654877130351</v>
      </c>
      <c r="F28" s="993">
        <v>0</v>
      </c>
      <c r="G28" s="687" t="s">
        <v>100</v>
      </c>
      <c r="H28" s="688" t="s">
        <v>100</v>
      </c>
    </row>
    <row r="29" spans="1:12">
      <c r="A29" s="675" t="s">
        <v>136</v>
      </c>
      <c r="B29" s="99" t="s">
        <v>257</v>
      </c>
      <c r="C29" s="99" t="s">
        <v>257</v>
      </c>
      <c r="D29" s="935" t="s">
        <v>100</v>
      </c>
      <c r="E29" s="992">
        <v>4.5772781791302899</v>
      </c>
      <c r="F29" s="993">
        <v>4.7099890020561368</v>
      </c>
      <c r="G29" s="687" t="s">
        <v>100</v>
      </c>
      <c r="H29" s="688" t="s">
        <v>100</v>
      </c>
    </row>
    <row r="30" spans="1:12" ht="13.5" thickBot="1">
      <c r="A30" s="677" t="s">
        <v>137</v>
      </c>
      <c r="B30" s="99">
        <v>10720.599</v>
      </c>
      <c r="C30" s="99">
        <v>11011.439</v>
      </c>
      <c r="D30" s="935">
        <v>-2.6412533366438313</v>
      </c>
      <c r="E30" s="992">
        <v>89.640456333156678</v>
      </c>
      <c r="F30" s="993">
        <v>95.290010997943867</v>
      </c>
      <c r="G30" s="687">
        <v>-5.9288005170962705</v>
      </c>
      <c r="H30" s="688">
        <v>-19.36722199919711</v>
      </c>
    </row>
    <row r="31" spans="1:12" ht="15.75">
      <c r="A31" s="704" t="s">
        <v>140</v>
      </c>
      <c r="B31" s="708"/>
      <c r="C31" s="708"/>
      <c r="D31" s="938"/>
      <c r="E31" s="998"/>
      <c r="F31" s="998"/>
      <c r="G31" s="709"/>
      <c r="H31" s="710"/>
    </row>
    <row r="32" spans="1:12" ht="15">
      <c r="A32" s="464" t="s">
        <v>313</v>
      </c>
      <c r="B32" s="150">
        <v>13845.908880034507</v>
      </c>
      <c r="C32" s="150">
        <v>13896.266748129092</v>
      </c>
      <c r="D32" s="934">
        <v>-0.3623841496952025</v>
      </c>
      <c r="E32" s="990">
        <v>100</v>
      </c>
      <c r="F32" s="991">
        <v>100</v>
      </c>
      <c r="G32" s="689" t="s">
        <v>100</v>
      </c>
      <c r="H32" s="692">
        <v>8.4366230121608847</v>
      </c>
    </row>
    <row r="33" spans="1:8">
      <c r="A33" s="675" t="s">
        <v>135</v>
      </c>
      <c r="B33" s="99" t="s">
        <v>257</v>
      </c>
      <c r="C33" s="99" t="s">
        <v>257</v>
      </c>
      <c r="D33" s="935" t="s">
        <v>100</v>
      </c>
      <c r="E33" s="992">
        <v>5.6073758559335749</v>
      </c>
      <c r="F33" s="993">
        <v>3.1162301216089801</v>
      </c>
      <c r="G33" s="687" t="s">
        <v>100</v>
      </c>
      <c r="H33" s="688" t="s">
        <v>100</v>
      </c>
    </row>
    <row r="34" spans="1:8">
      <c r="A34" s="675" t="s">
        <v>136</v>
      </c>
      <c r="B34" s="99" t="s">
        <v>257</v>
      </c>
      <c r="C34" s="99" t="s">
        <v>257</v>
      </c>
      <c r="D34" s="935" t="s">
        <v>100</v>
      </c>
      <c r="E34" s="992">
        <v>3.7148865045559929</v>
      </c>
      <c r="F34" s="993">
        <v>5.6828811973807287</v>
      </c>
      <c r="G34" s="687" t="s">
        <v>100</v>
      </c>
      <c r="H34" s="688" t="s">
        <v>100</v>
      </c>
    </row>
    <row r="35" spans="1:8" ht="13.5" thickBot="1">
      <c r="A35" s="676" t="s">
        <v>137</v>
      </c>
      <c r="B35" s="102">
        <v>13871.786</v>
      </c>
      <c r="C35" s="102">
        <v>13795.32</v>
      </c>
      <c r="D35" s="936">
        <v>0.55428942568929429</v>
      </c>
      <c r="E35" s="994">
        <v>90.67773763951044</v>
      </c>
      <c r="F35" s="995">
        <v>91.200888681010284</v>
      </c>
      <c r="G35" s="690">
        <v>-0.57362493838152007</v>
      </c>
      <c r="H35" s="693">
        <v>7.8146035002243703</v>
      </c>
    </row>
    <row r="36" spans="1:8" ht="15">
      <c r="A36" s="648" t="s">
        <v>314</v>
      </c>
      <c r="B36" s="151">
        <v>11623.150654373103</v>
      </c>
      <c r="C36" s="151">
        <v>11508.475095647083</v>
      </c>
      <c r="D36" s="937">
        <v>0.99644442702399305</v>
      </c>
      <c r="E36" s="996">
        <v>100</v>
      </c>
      <c r="F36" s="997">
        <v>100</v>
      </c>
      <c r="G36" s="691" t="s">
        <v>100</v>
      </c>
      <c r="H36" s="694">
        <v>5.4304118680460771</v>
      </c>
    </row>
    <row r="37" spans="1:8">
      <c r="A37" s="675" t="s">
        <v>135</v>
      </c>
      <c r="B37" s="99" t="s">
        <v>257</v>
      </c>
      <c r="C37" s="99" t="s">
        <v>257</v>
      </c>
      <c r="D37" s="935" t="s">
        <v>100</v>
      </c>
      <c r="E37" s="992">
        <v>12.848996519292012</v>
      </c>
      <c r="F37" s="993">
        <v>18.422799141128245</v>
      </c>
      <c r="G37" s="687" t="s">
        <v>100</v>
      </c>
      <c r="H37" s="688" t="s">
        <v>100</v>
      </c>
    </row>
    <row r="38" spans="1:8">
      <c r="A38" s="675" t="s">
        <v>136</v>
      </c>
      <c r="B38" s="99" t="s">
        <v>257</v>
      </c>
      <c r="C38" s="99" t="s">
        <v>257</v>
      </c>
      <c r="D38" s="935" t="s">
        <v>100</v>
      </c>
      <c r="E38" s="992">
        <v>15.200325853514032</v>
      </c>
      <c r="F38" s="993">
        <v>15.081007222330667</v>
      </c>
      <c r="G38" s="687" t="s">
        <v>100</v>
      </c>
      <c r="H38" s="688" t="s">
        <v>100</v>
      </c>
    </row>
    <row r="39" spans="1:8" ht="13.5" thickBot="1">
      <c r="A39" s="676" t="s">
        <v>137</v>
      </c>
      <c r="B39" s="102">
        <v>11437.611999999999</v>
      </c>
      <c r="C39" s="102">
        <v>11362.514999999999</v>
      </c>
      <c r="D39" s="936">
        <v>0.66091881946910314</v>
      </c>
      <c r="E39" s="994">
        <v>71.950677627193954</v>
      </c>
      <c r="F39" s="995">
        <v>66.496193636541108</v>
      </c>
      <c r="G39" s="690">
        <v>8.2027010755928274</v>
      </c>
      <c r="H39" s="693">
        <v>14.078553396348259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63"/>
      <c r="B41" s="1163"/>
      <c r="C41" s="1163"/>
      <c r="D41" s="1163"/>
    </row>
    <row r="42" spans="1:8" ht="5.25" customHeight="1">
      <c r="A42" s="1164"/>
      <c r="B42" s="1164"/>
      <c r="C42" s="1164"/>
      <c r="D42" s="1164"/>
    </row>
    <row r="43" spans="1:8" ht="15">
      <c r="A43" s="135" t="s">
        <v>61</v>
      </c>
      <c r="B43" s="136"/>
    </row>
    <row r="44" spans="1:8" ht="15">
      <c r="A44" s="133" t="s">
        <v>96</v>
      </c>
      <c r="B44" s="1165" t="s">
        <v>62</v>
      </c>
      <c r="C44" s="1166"/>
      <c r="D44" s="1166"/>
      <c r="E44" s="1166"/>
      <c r="F44" s="1166"/>
      <c r="G44" s="1166"/>
      <c r="H44" s="1167"/>
    </row>
    <row r="45" spans="1:8" ht="15">
      <c r="A45" s="133" t="s">
        <v>63</v>
      </c>
      <c r="B45" s="1165" t="s">
        <v>64</v>
      </c>
      <c r="C45" s="1166"/>
      <c r="D45" s="1166"/>
      <c r="E45" s="1166"/>
      <c r="F45" s="1166"/>
      <c r="G45" s="1166"/>
      <c r="H45" s="1167"/>
    </row>
    <row r="46" spans="1:8" ht="15">
      <c r="A46" s="133" t="s">
        <v>65</v>
      </c>
      <c r="B46" s="1165" t="s">
        <v>66</v>
      </c>
      <c r="C46" s="1166"/>
      <c r="D46" s="1166"/>
      <c r="E46" s="1166"/>
      <c r="F46" s="1166"/>
      <c r="G46" s="1166"/>
      <c r="H46" s="1167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1" t="s">
        <v>380</v>
      </c>
      <c r="B2" s="952"/>
      <c r="C2" s="952"/>
      <c r="D2" s="952"/>
      <c r="E2" s="952"/>
      <c r="F2" s="127"/>
      <c r="G2" s="127"/>
      <c r="H2" s="127"/>
    </row>
    <row r="3" spans="1:8" ht="30.75" customHeight="1">
      <c r="A3" s="1168" t="s">
        <v>141</v>
      </c>
      <c r="B3" s="1170" t="s">
        <v>142</v>
      </c>
      <c r="C3" s="1170"/>
      <c r="D3" s="1171" t="s">
        <v>320</v>
      </c>
      <c r="E3" s="1172"/>
    </row>
    <row r="4" spans="1:8" ht="16.5" thickBot="1">
      <c r="A4" s="1169"/>
      <c r="B4" s="1114" t="s">
        <v>143</v>
      </c>
      <c r="C4" s="1114" t="s">
        <v>144</v>
      </c>
      <c r="D4" s="1115" t="s">
        <v>143</v>
      </c>
      <c r="E4" s="1116" t="s">
        <v>144</v>
      </c>
      <c r="G4" s="137" t="s">
        <v>145</v>
      </c>
      <c r="H4" s="138"/>
    </row>
    <row r="5" spans="1:8" ht="17.25" customHeight="1" thickBot="1">
      <c r="A5" s="1059" t="s">
        <v>146</v>
      </c>
      <c r="B5" s="1060">
        <v>26791.046999999999</v>
      </c>
      <c r="C5" s="1060">
        <v>20847.361000000001</v>
      </c>
      <c r="D5" s="1061">
        <v>-2.8883514870768359</v>
      </c>
      <c r="E5" s="1062">
        <v>0.68208796362545432</v>
      </c>
      <c r="G5" s="139" t="s">
        <v>59</v>
      </c>
      <c r="H5" s="140" t="s">
        <v>60</v>
      </c>
    </row>
    <row r="6" spans="1:8" ht="18" customHeight="1">
      <c r="A6" s="1011" t="s">
        <v>147</v>
      </c>
      <c r="B6" s="1012" t="s">
        <v>257</v>
      </c>
      <c r="C6" s="1012" t="s">
        <v>100</v>
      </c>
      <c r="D6" s="1117" t="s">
        <v>100</v>
      </c>
      <c r="E6" s="1118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27061.941999999999</v>
      </c>
      <c r="C7" s="650">
        <v>21559.059000000001</v>
      </c>
      <c r="D7" s="651" t="s">
        <v>100</v>
      </c>
      <c r="E7" s="1052" t="s">
        <v>100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 t="s">
        <v>257</v>
      </c>
      <c r="C8" s="650" t="s">
        <v>100</v>
      </c>
      <c r="D8" s="1053" t="s">
        <v>100</v>
      </c>
      <c r="E8" s="679" t="s">
        <v>100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>
        <v>22907.510999999999</v>
      </c>
      <c r="D9" s="651" t="s">
        <v>100</v>
      </c>
      <c r="E9" s="1058">
        <v>-0.63722704800207364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 t="s">
        <v>257</v>
      </c>
      <c r="C10" s="650">
        <v>20577.974999999999</v>
      </c>
      <c r="D10" s="1053" t="s">
        <v>100</v>
      </c>
      <c r="E10" s="678">
        <v>5.5907436757209741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2" t="s">
        <v>100</v>
      </c>
      <c r="C11" s="650" t="s">
        <v>100</v>
      </c>
      <c r="D11" s="651" t="s">
        <v>100</v>
      </c>
      <c r="E11" s="1013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23274.937000000002</v>
      </c>
      <c r="D12" s="651" t="s">
        <v>100</v>
      </c>
      <c r="E12" s="678">
        <v>4.7525328915967435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1002" t="s">
        <v>257</v>
      </c>
      <c r="C13" s="654">
        <v>17694.108</v>
      </c>
      <c r="D13" s="1014" t="s">
        <v>100</v>
      </c>
      <c r="E13" s="1057">
        <v>-8.4990302321619886</v>
      </c>
      <c r="G13" s="145" t="s">
        <v>169</v>
      </c>
      <c r="H13" s="146" t="s">
        <v>170</v>
      </c>
    </row>
    <row r="14" spans="1:8">
      <c r="A14" s="686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O17" sqref="O1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79" t="s">
        <v>316</v>
      </c>
      <c r="B1" s="1179"/>
      <c r="C1" s="1179"/>
      <c r="D1" s="1179"/>
      <c r="E1" s="1179"/>
      <c r="F1" s="1179"/>
      <c r="G1" s="667"/>
      <c r="H1" s="667"/>
    </row>
    <row r="2" spans="1:8" ht="13.5" customHeight="1" thickBot="1"/>
    <row r="3" spans="1:8" ht="27" customHeight="1">
      <c r="A3" s="1173" t="s">
        <v>73</v>
      </c>
      <c r="B3" s="1175" t="s">
        <v>118</v>
      </c>
      <c r="C3" s="1180" t="s">
        <v>82</v>
      </c>
      <c r="D3" s="1181"/>
      <c r="E3" s="1182"/>
      <c r="F3" s="1177" t="s">
        <v>119</v>
      </c>
      <c r="G3" s="1178"/>
      <c r="H3" s="127"/>
    </row>
    <row r="4" spans="1:8" ht="32.25" customHeight="1" thickBot="1">
      <c r="A4" s="1174"/>
      <c r="B4" s="1176"/>
      <c r="C4" s="1025">
        <v>43401</v>
      </c>
      <c r="D4" s="1026">
        <v>43394</v>
      </c>
      <c r="E4" s="1027">
        <v>43037</v>
      </c>
      <c r="F4" s="1028" t="s">
        <v>325</v>
      </c>
      <c r="G4" s="1029" t="s">
        <v>120</v>
      </c>
      <c r="H4" s="127"/>
    </row>
    <row r="5" spans="1:8" ht="29.25" customHeight="1">
      <c r="A5" s="1004" t="s">
        <v>124</v>
      </c>
      <c r="B5" s="1005" t="s">
        <v>333</v>
      </c>
      <c r="C5" s="1030">
        <v>607.1</v>
      </c>
      <c r="D5" s="953">
        <v>638.9</v>
      </c>
      <c r="E5" s="1031">
        <v>600.4</v>
      </c>
      <c r="F5" s="1032">
        <v>-4.9773047425262096</v>
      </c>
      <c r="G5" s="1033">
        <v>1.1159227181878824</v>
      </c>
    </row>
    <row r="6" spans="1:8" ht="28.5" customHeight="1" thickBot="1">
      <c r="A6" s="1006" t="s">
        <v>125</v>
      </c>
      <c r="B6" s="1003" t="s">
        <v>333</v>
      </c>
      <c r="C6" s="1034">
        <v>749.4</v>
      </c>
      <c r="D6" s="1035">
        <v>812.6</v>
      </c>
      <c r="E6" s="1036">
        <v>762.6</v>
      </c>
      <c r="F6" s="1037">
        <v>-7.7775043071622001</v>
      </c>
      <c r="G6" s="1038">
        <v>-1.7309205350118078</v>
      </c>
    </row>
    <row r="7" spans="1:8" ht="32.25" customHeight="1" thickBot="1">
      <c r="A7" s="1007" t="s">
        <v>121</v>
      </c>
      <c r="B7" s="1008" t="s">
        <v>122</v>
      </c>
      <c r="C7" s="1034">
        <v>9.9</v>
      </c>
      <c r="D7" s="1126" t="s">
        <v>100</v>
      </c>
      <c r="E7" s="1039">
        <v>10.9</v>
      </c>
      <c r="F7" s="1040" t="s">
        <v>100</v>
      </c>
      <c r="G7" s="1041">
        <v>-9.1743119266055029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P22" sqref="P22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86" t="s">
        <v>89</v>
      </c>
      <c r="C1" s="1186"/>
      <c r="D1" s="1186"/>
      <c r="E1" s="1186"/>
      <c r="F1" s="8"/>
      <c r="G1" s="7"/>
    </row>
    <row r="2" spans="2:17" ht="20.25" thickBot="1">
      <c r="B2" s="961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2"/>
      <c r="C3" s="743" t="s">
        <v>321</v>
      </c>
      <c r="D3" s="695"/>
      <c r="E3" s="744" t="s">
        <v>69</v>
      </c>
      <c r="F3" s="1184"/>
    </row>
    <row r="4" spans="2:17" ht="34.5" customHeight="1" thickBot="1">
      <c r="B4" s="745" t="s">
        <v>43</v>
      </c>
      <c r="C4" s="658">
        <v>43399</v>
      </c>
      <c r="D4" s="658">
        <v>43392</v>
      </c>
      <c r="E4" s="746" t="s">
        <v>317</v>
      </c>
      <c r="F4" s="1185"/>
      <c r="G4" s="681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7"/>
      <c r="D5" s="747"/>
      <c r="E5" s="748"/>
      <c r="F5" s="10"/>
      <c r="G5" s="1183" t="s">
        <v>362</v>
      </c>
      <c r="H5" s="1183"/>
      <c r="I5" s="1183"/>
      <c r="J5" s="1183"/>
      <c r="K5" s="1183"/>
      <c r="L5" s="1183"/>
      <c r="M5" s="1183"/>
      <c r="N5" s="1183"/>
      <c r="O5" s="1183"/>
      <c r="P5" s="1183"/>
      <c r="Q5" s="1183"/>
    </row>
    <row r="6" spans="2:17" ht="21" customHeight="1">
      <c r="B6" s="1049" t="s">
        <v>44</v>
      </c>
      <c r="C6" s="1015">
        <v>12</v>
      </c>
      <c r="D6" s="1015">
        <v>12</v>
      </c>
      <c r="E6" s="1016">
        <v>0</v>
      </c>
      <c r="F6" s="10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</row>
    <row r="7" spans="2:17" ht="15.75">
      <c r="B7" s="660" t="s">
        <v>45</v>
      </c>
      <c r="C7" s="661">
        <v>18.5</v>
      </c>
      <c r="D7" s="661">
        <v>18.5</v>
      </c>
      <c r="E7" s="1017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3" t="s">
        <v>46</v>
      </c>
      <c r="C8" s="668">
        <v>13.75</v>
      </c>
      <c r="D8" s="668">
        <v>14.09</v>
      </c>
      <c r="E8" s="1018">
        <v>-2.4130589070262589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4" t="s">
        <v>259</v>
      </c>
      <c r="C9" s="669">
        <v>165</v>
      </c>
      <c r="D9" s="669">
        <v>168</v>
      </c>
      <c r="E9" s="1019">
        <v>-1.7857142857142856</v>
      </c>
      <c r="F9" s="10"/>
      <c r="G9" s="19"/>
      <c r="H9" s="19"/>
      <c r="I9" s="20"/>
      <c r="J9" s="13"/>
      <c r="K9" s="12"/>
      <c r="L9" s="14"/>
    </row>
    <row r="10" spans="2:17" ht="15.75">
      <c r="B10" s="684" t="s">
        <v>260</v>
      </c>
      <c r="C10" s="669">
        <v>116</v>
      </c>
      <c r="D10" s="669">
        <v>118</v>
      </c>
      <c r="E10" s="1019">
        <v>-1.6949152542372881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050" t="s">
        <v>361</v>
      </c>
      <c r="C11" s="1020">
        <v>2.67</v>
      </c>
      <c r="D11" s="1020">
        <v>3</v>
      </c>
      <c r="E11" s="1021">
        <v>-11.000000000000004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22"/>
      <c r="D12" s="1022"/>
      <c r="E12" s="1023"/>
      <c r="F12" s="10"/>
      <c r="G12" s="23"/>
      <c r="H12" s="23"/>
      <c r="I12" s="24"/>
      <c r="J12" s="13"/>
      <c r="K12" s="12"/>
      <c r="L12" s="14"/>
    </row>
    <row r="13" spans="2:17" ht="15.75">
      <c r="B13" s="1049" t="s">
        <v>44</v>
      </c>
      <c r="C13" s="1015">
        <v>7.05</v>
      </c>
      <c r="D13" s="1051">
        <v>7.1</v>
      </c>
      <c r="E13" s="1016">
        <v>-0.70422535211267356</v>
      </c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>
        <v>7.1</v>
      </c>
      <c r="D14" s="661">
        <v>7.1</v>
      </c>
      <c r="E14" s="1017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683" t="s">
        <v>46</v>
      </c>
      <c r="C15" s="668">
        <v>7.07</v>
      </c>
      <c r="D15" s="668">
        <v>7.1</v>
      </c>
      <c r="E15" s="1018">
        <v>-0.42253521126759663</v>
      </c>
      <c r="F15" s="16"/>
      <c r="G15" s="25"/>
      <c r="H15" s="25"/>
      <c r="I15" s="26"/>
      <c r="J15" s="21"/>
      <c r="K15" s="11"/>
      <c r="L15" s="22"/>
    </row>
    <row r="16" spans="2:17" ht="15.75">
      <c r="B16" s="684" t="s">
        <v>259</v>
      </c>
      <c r="C16" s="669">
        <v>135</v>
      </c>
      <c r="D16" s="669">
        <v>120</v>
      </c>
      <c r="E16" s="1019">
        <v>12.5</v>
      </c>
      <c r="F16" s="16"/>
      <c r="G16" s="19"/>
      <c r="H16" s="19"/>
      <c r="I16" s="20"/>
      <c r="J16" s="21"/>
      <c r="K16" s="11"/>
      <c r="L16" s="22"/>
    </row>
    <row r="17" spans="2:15" ht="15.75">
      <c r="B17" s="684" t="s">
        <v>260</v>
      </c>
      <c r="C17" s="669">
        <v>122</v>
      </c>
      <c r="D17" s="669">
        <v>99</v>
      </c>
      <c r="E17" s="1019">
        <v>23.232323232323232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1050" t="s">
        <v>361</v>
      </c>
      <c r="C18" s="1020">
        <v>3</v>
      </c>
      <c r="D18" s="1020">
        <v>3</v>
      </c>
      <c r="E18" s="1021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22"/>
      <c r="D19" s="1022"/>
      <c r="E19" s="1023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049" t="s">
        <v>44</v>
      </c>
      <c r="C20" s="1015">
        <v>4.5</v>
      </c>
      <c r="D20" s="1015">
        <v>5</v>
      </c>
      <c r="E20" s="1016">
        <v>-10</v>
      </c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>
        <v>5</v>
      </c>
      <c r="D21" s="661">
        <v>5</v>
      </c>
      <c r="E21" s="1017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683" t="s">
        <v>46</v>
      </c>
      <c r="C22" s="668">
        <v>4.83</v>
      </c>
      <c r="D22" s="668">
        <v>5</v>
      </c>
      <c r="E22" s="1018">
        <v>-3.399999999999999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4" t="s">
        <v>259</v>
      </c>
      <c r="C23" s="669">
        <v>121</v>
      </c>
      <c r="D23" s="669">
        <v>115</v>
      </c>
      <c r="E23" s="1019">
        <v>5.2173913043478262</v>
      </c>
      <c r="F23" s="16"/>
      <c r="G23" s="19"/>
      <c r="H23" s="19"/>
      <c r="I23" s="20"/>
      <c r="J23" s="21"/>
      <c r="K23" s="11"/>
      <c r="L23" s="22"/>
    </row>
    <row r="24" spans="2:15" ht="15.75">
      <c r="B24" s="684" t="s">
        <v>260</v>
      </c>
      <c r="C24" s="669">
        <v>100</v>
      </c>
      <c r="D24" s="669">
        <v>92</v>
      </c>
      <c r="E24" s="1019">
        <v>8.695652173913043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85" t="s">
        <v>361</v>
      </c>
      <c r="C25" s="680">
        <v>3</v>
      </c>
      <c r="D25" s="680">
        <v>3</v>
      </c>
      <c r="E25" s="1024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2018-11-02T12:50:12Z</dcterms:modified>
</cp:coreProperties>
</file>