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 UL 2026\"/>
    </mc:Choice>
  </mc:AlternateContent>
  <xr:revisionPtr revIDLastSave="0" documentId="13_ncr:1_{1AEDEF2D-275B-4238-8ADE-227BC1C47EB1}" xr6:coauthVersionLast="47" xr6:coauthVersionMax="47" xr10:uidLastSave="{00000000-0000-0000-0000-000000000000}"/>
  <bookViews>
    <workbookView xWindow="3510" yWindow="1395" windowWidth="21075" windowHeight="14805" xr2:uid="{00000000-000D-0000-FFFF-FFFF00000000}"/>
  </bookViews>
  <sheets>
    <sheet name="Formularz ofertowy" sheetId="2" r:id="rId1"/>
  </sheets>
  <calcPr calcId="191029"/>
</workbook>
</file>

<file path=xl/calcChain.xml><?xml version="1.0" encoding="utf-8"?>
<calcChain xmlns="http://schemas.openxmlformats.org/spreadsheetml/2006/main">
  <c r="I90" i="2" l="1"/>
  <c r="I89" i="2"/>
  <c r="K89" i="2" s="1"/>
  <c r="L89" i="2" s="1"/>
  <c r="I88" i="2"/>
  <c r="I87" i="2"/>
  <c r="I86" i="2"/>
  <c r="K86" i="2" s="1"/>
  <c r="K85" i="2"/>
  <c r="I85" i="2"/>
  <c r="L85" i="2" s="1"/>
  <c r="K84" i="2"/>
  <c r="I84" i="2"/>
  <c r="L84" i="2" s="1"/>
  <c r="K83" i="2"/>
  <c r="L83" i="2" s="1"/>
  <c r="I83" i="2"/>
  <c r="L82" i="2"/>
  <c r="K82" i="2"/>
  <c r="I82" i="2"/>
  <c r="I81" i="2"/>
  <c r="K81" i="2" s="1"/>
  <c r="L81" i="2" s="1"/>
  <c r="I80" i="2"/>
  <c r="I79" i="2"/>
  <c r="I78" i="2"/>
  <c r="K78" i="2" s="1"/>
  <c r="K77" i="2"/>
  <c r="I77" i="2"/>
  <c r="L77" i="2" s="1"/>
  <c r="K76" i="2"/>
  <c r="I76" i="2"/>
  <c r="L76" i="2" s="1"/>
  <c r="K75" i="2"/>
  <c r="L75" i="2" s="1"/>
  <c r="I75" i="2"/>
  <c r="L74" i="2"/>
  <c r="K74" i="2"/>
  <c r="I74" i="2"/>
  <c r="I73" i="2"/>
  <c r="K73" i="2" s="1"/>
  <c r="L73" i="2" s="1"/>
  <c r="I72" i="2"/>
  <c r="I71" i="2"/>
  <c r="I70" i="2"/>
  <c r="K70" i="2" s="1"/>
  <c r="K69" i="2"/>
  <c r="I69" i="2"/>
  <c r="L69" i="2" s="1"/>
  <c r="K68" i="2"/>
  <c r="I68" i="2"/>
  <c r="L68" i="2" s="1"/>
  <c r="K67" i="2"/>
  <c r="L67" i="2" s="1"/>
  <c r="I67" i="2"/>
  <c r="L66" i="2"/>
  <c r="K66" i="2"/>
  <c r="I66" i="2"/>
  <c r="I65" i="2"/>
  <c r="K65" i="2" s="1"/>
  <c r="L65" i="2" s="1"/>
  <c r="I64" i="2"/>
  <c r="I63" i="2"/>
  <c r="I62" i="2"/>
  <c r="K62" i="2" s="1"/>
  <c r="K61" i="2"/>
  <c r="I61" i="2"/>
  <c r="L61" i="2" s="1"/>
  <c r="K60" i="2"/>
  <c r="I60" i="2"/>
  <c r="L60" i="2" s="1"/>
  <c r="K59" i="2"/>
  <c r="L59" i="2" s="1"/>
  <c r="I59" i="2"/>
  <c r="L58" i="2"/>
  <c r="K58" i="2"/>
  <c r="I58" i="2"/>
  <c r="I57" i="2"/>
  <c r="K57" i="2" s="1"/>
  <c r="L57" i="2" s="1"/>
  <c r="I56" i="2"/>
  <c r="I55" i="2"/>
  <c r="I52" i="2"/>
  <c r="K52" i="2" s="1"/>
  <c r="K47" i="2"/>
  <c r="I47" i="2"/>
  <c r="L47" i="2" s="1"/>
  <c r="K42" i="2"/>
  <c r="I42" i="2"/>
  <c r="L42" i="2" s="1"/>
  <c r="K37" i="2"/>
  <c r="L37" i="2" s="1"/>
  <c r="I37" i="2"/>
  <c r="L32" i="2"/>
  <c r="K32" i="2"/>
  <c r="I32" i="2"/>
  <c r="F92" i="2" s="1"/>
  <c r="L72" i="2" l="1"/>
  <c r="L87" i="2"/>
  <c r="L63" i="2"/>
  <c r="L88" i="2"/>
  <c r="L52" i="2"/>
  <c r="L62" i="2"/>
  <c r="L70" i="2"/>
  <c r="L78" i="2"/>
  <c r="L86" i="2"/>
  <c r="K55" i="2"/>
  <c r="L55" i="2" s="1"/>
  <c r="K63" i="2"/>
  <c r="K71" i="2"/>
  <c r="L71" i="2" s="1"/>
  <c r="K79" i="2"/>
  <c r="L79" i="2" s="1"/>
  <c r="K87" i="2"/>
  <c r="K90" i="2"/>
  <c r="L90" i="2" s="1"/>
  <c r="K56" i="2"/>
  <c r="L56" i="2" s="1"/>
  <c r="K64" i="2"/>
  <c r="L64" i="2" s="1"/>
  <c r="K72" i="2"/>
  <c r="K80" i="2"/>
  <c r="L80" i="2" s="1"/>
  <c r="K88" i="2"/>
  <c r="F93" i="2" l="1"/>
  <c r="B26" i="2" s="1"/>
</calcChain>
</file>

<file path=xl/sharedStrings.xml><?xml version="1.0" encoding="utf-8"?>
<sst xmlns="http://schemas.openxmlformats.org/spreadsheetml/2006/main" count="264" uniqueCount="158">
  <si>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</si>
  <si>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</si>
  <si>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</si>
  <si>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</si>
  <si>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</si>
  <si>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</si>
  <si>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</si>
  <si>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</si>
  <si>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</si>
  <si>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</si>
  <si>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</si>
  <si>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</si>
  <si>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</si>
  <si>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</si>
  <si>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</si>
  <si>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21</t>
  </si>
  <si>
    <t>WPOD-BN</t>
  </si>
  <si>
    <t>Wycinanie podszytów i podrostów z pozostawieniem na powierzchni, bez znoszenia i układania w stosy (teren równy lub falisty)</t>
  </si>
  <si>
    <t>HA</t>
  </si>
  <si>
    <t>58</t>
  </si>
  <si>
    <t>WYK-TAL40</t>
  </si>
  <si>
    <t>Zdarcie pokrywy na talerzach 40 cm x 40 cm</t>
  </si>
  <si>
    <t>TSZT</t>
  </si>
  <si>
    <t>101</t>
  </si>
  <si>
    <t>KOP-ROW</t>
  </si>
  <si>
    <t>Wykopy ziemne o różnych przekrojach</t>
  </si>
  <si>
    <t>102</t>
  </si>
  <si>
    <t>SADZ 1R</t>
  </si>
  <si>
    <t>Sadzenie 1-latek z odkrytym systemem korzeniowym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</si>
  <si>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</si>
  <si>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</si>
  <si>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</si>
  <si>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</si>
  <si>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</si>
  <si>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</si>
  <si>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</si>
  <si>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</si>
  <si>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</si>
  <si>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107</t>
  </si>
  <si>
    <t>POP-BRYŁ</t>
  </si>
  <si>
    <t>Sadzenie sadzonek z zakrytym systemem korzeniowym w poprawkach i uzupełnieniach</t>
  </si>
  <si>
    <t>111</t>
  </si>
  <si>
    <t>DOW-SADZ</t>
  </si>
  <si>
    <t>Dowóz sadzonek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</si>
  <si>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</si>
  <si>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</si>
  <si>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</si>
  <si>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</si>
  <si>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</si>
  <si>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</si>
  <si>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</si>
  <si>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</si>
  <si>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</si>
  <si>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</si>
  <si>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</si>
  <si>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</si>
  <si>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</si>
  <si>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</si>
  <si>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</si>
  <si>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</si>
  <si>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</si>
  <si>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</si>
  <si>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</si>
  <si>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</si>
  <si>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</si>
  <si>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</si>
  <si>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</si>
  <si>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</si>
  <si>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</si>
  <si>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</si>
  <si>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158</t>
  </si>
  <si>
    <t>PUŁ-RYJ</t>
  </si>
  <si>
    <t>Wykładanie pułapek na ryjkowce - dołki chwytne, wałki itp.</t>
  </si>
  <si>
    <t>SZT</t>
  </si>
  <si>
    <t>162</t>
  </si>
  <si>
    <t>SZUK-OWAD</t>
  </si>
  <si>
    <t>Próbne poszukiwania owadów w ściółce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</si>
  <si>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</si>
  <si>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</si>
  <si>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</si>
  <si>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</si>
  <si>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</si>
  <si>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</si>
  <si>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</si>
  <si>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200</t>
  </si>
  <si>
    <t>GODZ RH8</t>
  </si>
  <si>
    <t>Prace wykonywane ręcznie</t>
  </si>
  <si>
    <t>201</t>
  </si>
  <si>
    <t>GODZ RH23</t>
  </si>
  <si>
    <t>202</t>
  </si>
  <si>
    <t>GODZ PILA</t>
  </si>
  <si>
    <t>Prace wykonywane ręcznie z użyciem pilarki</t>
  </si>
  <si>
    <t>203</t>
  </si>
  <si>
    <t>GODZ RU8</t>
  </si>
  <si>
    <t>Prace godzinowe ręczne z urządzeniem</t>
  </si>
  <si>
    <t>204</t>
  </si>
  <si>
    <t>GODZ RU23</t>
  </si>
  <si>
    <t>210</t>
  </si>
  <si>
    <t>GODZ MH8</t>
  </si>
  <si>
    <t>Prace wykonywane innym sprzętem mechanicznym</t>
  </si>
  <si>
    <t>211</t>
  </si>
  <si>
    <t>GODZ MH23</t>
  </si>
  <si>
    <t>538</t>
  </si>
  <si>
    <t>ŻEL-1</t>
  </si>
  <si>
    <t>Żelowanie 1-latek</t>
  </si>
  <si>
    <t>539</t>
  </si>
  <si>
    <t>ŻEL-2</t>
  </si>
  <si>
    <t>Żelowanie 2-latek</t>
  </si>
  <si>
    <t>902</t>
  </si>
  <si>
    <t>PPOŻ-PORZ</t>
  </si>
  <si>
    <t>Porządkowanie terenów na pasach ppoż.</t>
  </si>
  <si>
    <t>908</t>
  </si>
  <si>
    <t>ODN-PASC</t>
  </si>
  <si>
    <t>Odchwaszczanie, odnawianie pasów przeciwpożarowych</t>
  </si>
  <si>
    <t>KMTR</t>
  </si>
  <si>
    <t>909</t>
  </si>
  <si>
    <t>GOPP RH8</t>
  </si>
  <si>
    <t>911</t>
  </si>
  <si>
    <t>GOPP PILA</t>
  </si>
  <si>
    <t>912</t>
  </si>
  <si>
    <t>GOPP RU8</t>
  </si>
  <si>
    <t>914</t>
  </si>
  <si>
    <t>GOPP NOC</t>
  </si>
  <si>
    <t>Prace godzinowe w porze nocnej</t>
  </si>
  <si>
    <t>Cena łączna netto w PLN</t>
  </si>
  <si>
    <t>Cena łączna brutto w PLN</t>
  </si>
  <si>
    <t>____________________________, dnia ______________</t>
  </si>
  <si>
    <t>Skarb Państwa</t>
  </si>
  <si>
    <t>Państwowe Gospodarstwo Leśne Lasy Państwowe</t>
  </si>
  <si>
    <t>Nadleśnictwo Koszęcin</t>
  </si>
  <si>
    <t>Cięcia zupełne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</si>
  <si>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</si>
  <si>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</si>
  <si>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</si>
  <si>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</si>
  <si>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</si>
  <si>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</si>
  <si>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</si>
  <si>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</si>
  <si>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</si>
  <si>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</si>
  <si>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</si>
  <si>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</si>
  <si>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</si>
  <si>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</si>
  <si>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</si>
  <si>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</si>
  <si>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</si>
  <si>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</si>
  <si>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</si>
  <si>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</si>
  <si>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</si>
  <si>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</si>
  <si>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</si>
  <si>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Zn. spr.: ZG.270.9.2025</t>
  </si>
  <si>
    <t>(Nazwa i adres Wykonawcy)</t>
  </si>
  <si>
    <t xml:space="preserve">42-286 Koszęcin, ul. Sobieskiego 1                 </t>
  </si>
  <si>
    <t>Odpowiadając na ogłoszenie o przetargu nieograniczonym na „Wykonywanie usług z zakresu gospodarki leśnej na terenie Nadleśnictwa Koszęcin w roku 2026'' składamy niniejszym ofertę na pakiet I/2026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</si>
</sst>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4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11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12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1"/>
  <sheetViews>
    <sheetView tabSelected="1" topLeftCell="A126" workbookViewId="0">
      <selection sqref="A1:P13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24.75" customHeight="1" x14ac:dyDescent="0.2">
      <c r="J1" s="41" t="s">
        <v>154</v>
      </c>
      <c r="K1" s="41"/>
      <c r="L1" s="41"/>
      <c r="M1" s="41"/>
      <c r="N1" s="41"/>
    </row>
    <row r="2" spans="2:16" s="1" customFormat="1" ht="17.100000000000001" customHeight="1" x14ac:dyDescent="0.2">
      <c r="J2" s="37" t="s">
        <v>140</v>
      </c>
      <c r="K2" s="37"/>
      <c r="L2" s="37"/>
      <c r="M2" s="37"/>
      <c r="N2" s="37"/>
      <c r="O2" s="37"/>
      <c r="P2" s="37"/>
    </row>
    <row r="3" spans="2:16" s="1" customFormat="1" ht="28.7" customHeight="1" x14ac:dyDescent="0.2">
      <c r="B3" s="42"/>
      <c r="C3" s="42"/>
      <c r="D3" s="42"/>
      <c r="E3" s="42"/>
    </row>
    <row r="4" spans="2:16" s="1" customFormat="1" ht="2.65" customHeight="1" x14ac:dyDescent="0.2">
      <c r="B4" s="25"/>
      <c r="C4" s="25"/>
      <c r="D4" s="25"/>
      <c r="E4" s="25"/>
    </row>
    <row r="5" spans="2:16" s="1" customFormat="1" ht="28.7" customHeight="1" x14ac:dyDescent="0.2">
      <c r="B5" s="43"/>
      <c r="C5" s="43"/>
      <c r="D5" s="43"/>
      <c r="E5" s="43"/>
    </row>
    <row r="6" spans="2:16" s="1" customFormat="1" ht="2.65" customHeight="1" x14ac:dyDescent="0.2">
      <c r="B6" s="25"/>
      <c r="C6" s="25"/>
      <c r="D6" s="25"/>
      <c r="E6" s="25"/>
    </row>
    <row r="7" spans="2:16" s="1" customFormat="1" ht="28.7" customHeight="1" x14ac:dyDescent="0.2">
      <c r="B7" s="43"/>
      <c r="C7" s="43"/>
      <c r="D7" s="43"/>
      <c r="E7" s="43"/>
    </row>
    <row r="8" spans="2:16" s="1" customFormat="1" ht="5.25" customHeight="1" x14ac:dyDescent="0.2">
      <c r="B8" s="25"/>
      <c r="C8" s="25"/>
      <c r="D8" s="25"/>
      <c r="E8" s="25"/>
    </row>
    <row r="9" spans="2:16" s="1" customFormat="1" ht="4.3499999999999996" customHeight="1" x14ac:dyDescent="0.2"/>
    <row r="10" spans="2:16" s="1" customFormat="1" ht="6.95" customHeight="1" x14ac:dyDescent="0.2">
      <c r="B10" s="12" t="s">
        <v>155</v>
      </c>
      <c r="C10" s="13"/>
      <c r="D10" s="13"/>
      <c r="E10" s="13"/>
    </row>
    <row r="11" spans="2:16" s="1" customFormat="1" ht="12.2" customHeight="1" x14ac:dyDescent="0.2">
      <c r="B11" s="13"/>
      <c r="C11" s="13"/>
      <c r="D11" s="13"/>
      <c r="E11" s="13"/>
      <c r="G11" s="11"/>
      <c r="H11" s="35" t="s">
        <v>126</v>
      </c>
      <c r="I11" s="35"/>
      <c r="J11" s="35"/>
      <c r="K11" s="35"/>
      <c r="L11" s="35"/>
      <c r="M11" s="35"/>
      <c r="N11" s="35"/>
      <c r="O11" s="35"/>
    </row>
    <row r="12" spans="2:16" s="1" customFormat="1" ht="7.9" customHeight="1" x14ac:dyDescent="0.2">
      <c r="H12" s="35"/>
      <c r="I12" s="35"/>
      <c r="J12" s="35"/>
      <c r="K12" s="35"/>
      <c r="L12" s="35"/>
      <c r="M12" s="35"/>
      <c r="N12" s="35"/>
      <c r="O12" s="35"/>
    </row>
    <row r="13" spans="2:16" s="1" customFormat="1" ht="20.25" customHeight="1" x14ac:dyDescent="0.2"/>
    <row r="14" spans="2:16" s="1" customFormat="1" ht="24" customHeight="1" x14ac:dyDescent="0.2">
      <c r="F14" s="28" t="s">
        <v>141</v>
      </c>
      <c r="G14" s="28"/>
      <c r="H14" s="28"/>
      <c r="I14" s="28"/>
    </row>
    <row r="15" spans="2:16" s="1" customFormat="1" ht="43.15" customHeight="1" x14ac:dyDescent="0.2"/>
    <row r="16" spans="2:16" s="1" customFormat="1" ht="20.85" customHeight="1" x14ac:dyDescent="0.2">
      <c r="C16" s="18" t="s">
        <v>127</v>
      </c>
      <c r="D16" s="18"/>
      <c r="E16" s="18"/>
    </row>
    <row r="17" spans="2:13" s="1" customFormat="1" ht="2.65" customHeight="1" x14ac:dyDescent="0.2"/>
    <row r="18" spans="2:13" s="1" customFormat="1" ht="20.85" customHeight="1" x14ac:dyDescent="0.2">
      <c r="C18" s="18" t="s">
        <v>128</v>
      </c>
      <c r="D18" s="18"/>
      <c r="E18" s="18"/>
    </row>
    <row r="19" spans="2:13" s="1" customFormat="1" ht="2.65" customHeight="1" x14ac:dyDescent="0.2"/>
    <row r="20" spans="2:13" s="1" customFormat="1" ht="20.85" customHeight="1" x14ac:dyDescent="0.2">
      <c r="C20" s="18" t="s">
        <v>129</v>
      </c>
      <c r="D20" s="18"/>
      <c r="E20" s="18"/>
    </row>
    <row r="21" spans="2:13" s="1" customFormat="1" ht="2.65" customHeight="1" x14ac:dyDescent="0.2"/>
    <row r="22" spans="2:13" s="1" customFormat="1" ht="20.85" customHeight="1" x14ac:dyDescent="0.2">
      <c r="C22" s="19" t="s">
        <v>156</v>
      </c>
      <c r="D22" s="18"/>
      <c r="E22" s="18"/>
    </row>
    <row r="23" spans="2:13" s="1" customFormat="1" ht="34.700000000000003" customHeight="1" x14ac:dyDescent="0.2"/>
    <row r="24" spans="2:13" s="1" customFormat="1" ht="50.1" customHeight="1" x14ac:dyDescent="0.2">
      <c r="B24" s="23" t="s">
        <v>157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spans="2:13" s="1" customFormat="1" ht="2.65" customHeight="1" x14ac:dyDescent="0.2"/>
    <row r="26" spans="2:13" s="1" customFormat="1" ht="50.1" customHeight="1" x14ac:dyDescent="0.2">
      <c r="B26" s="24" t="str">
        <f xml:space="preserve"> "1.  Za wykonanie przedmiotu zamówienia w tym Pakiecie oferujemy następujące wynagrodzenie brutto: " &amp; TEXT(F93,"#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8" t="s">
        <v>130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38" t="s">
        <v>10</v>
      </c>
      <c r="M31" s="3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3813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39">
        <f>ROUND(I32+ K32,2)</f>
        <v>0</v>
      </c>
      <c r="M32" s="40"/>
    </row>
    <row r="33" spans="2:13" s="1" customFormat="1" ht="3.2" customHeight="1" x14ac:dyDescent="0.2"/>
    <row r="34" spans="2:13" s="1" customFormat="1" ht="18.2" customHeight="1" x14ac:dyDescent="0.2">
      <c r="B34" s="18" t="s">
        <v>131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38" t="s">
        <v>10</v>
      </c>
      <c r="M36" s="3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3545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39">
        <f>ROUND(I37+ K37,2)</f>
        <v>0</v>
      </c>
      <c r="M37" s="40"/>
    </row>
    <row r="38" spans="2:13" s="1" customFormat="1" ht="3.2" customHeight="1" x14ac:dyDescent="0.2"/>
    <row r="39" spans="2:13" s="1" customFormat="1" ht="18.2" customHeight="1" x14ac:dyDescent="0.2">
      <c r="B39" s="18" t="s">
        <v>132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38" t="s">
        <v>10</v>
      </c>
      <c r="M41" s="3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8297</v>
      </c>
      <c r="H42" s="10">
        <v>0</v>
      </c>
      <c r="I42" s="9">
        <f>ROUND(G42* H42,2)</f>
        <v>0</v>
      </c>
      <c r="J42" s="5">
        <v>8</v>
      </c>
      <c r="K42" s="9">
        <f>ROUND(I42* J42/100,2)</f>
        <v>0</v>
      </c>
      <c r="L42" s="39">
        <f>ROUND(I42+ K42,2)</f>
        <v>0</v>
      </c>
      <c r="M42" s="40"/>
    </row>
    <row r="43" spans="2:13" s="1" customFormat="1" ht="3.2" customHeight="1" x14ac:dyDescent="0.2"/>
    <row r="44" spans="2:13" s="1" customFormat="1" ht="18.2" customHeight="1" x14ac:dyDescent="0.2">
      <c r="B44" s="18" t="s">
        <v>133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38" t="s">
        <v>10</v>
      </c>
      <c r="M46" s="3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1915</v>
      </c>
      <c r="H47" s="10">
        <v>0</v>
      </c>
      <c r="I47" s="9">
        <f>ROUND(G47* H47,2)</f>
        <v>0</v>
      </c>
      <c r="J47" s="5">
        <v>8</v>
      </c>
      <c r="K47" s="9">
        <f>ROUND(I47* J47/100,2)</f>
        <v>0</v>
      </c>
      <c r="L47" s="39">
        <f>ROUND(I47+ K47,2)</f>
        <v>0</v>
      </c>
      <c r="M47" s="40"/>
    </row>
    <row r="48" spans="2:13" s="1" customFormat="1" ht="3.2" customHeight="1" x14ac:dyDescent="0.2"/>
    <row r="49" spans="2:13" s="1" customFormat="1" ht="18.2" customHeight="1" x14ac:dyDescent="0.2">
      <c r="B49" s="18" t="s">
        <v>134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8" t="s">
        <v>10</v>
      </c>
      <c r="M51" s="38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1379</v>
      </c>
      <c r="H52" s="10">
        <v>0</v>
      </c>
      <c r="I52" s="9">
        <f>ROUND(G52* H52,2)</f>
        <v>0</v>
      </c>
      <c r="J52" s="5">
        <v>8</v>
      </c>
      <c r="K52" s="9">
        <f>ROUND(I52* J52/100,2)</f>
        <v>0</v>
      </c>
      <c r="L52" s="39">
        <f>ROUND(I52+ K52,2)</f>
        <v>0</v>
      </c>
      <c r="M52" s="40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38" t="s">
        <v>10</v>
      </c>
      <c r="M54" s="38"/>
    </row>
    <row r="55" spans="2:13" s="1" customFormat="1" ht="38.85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18.91</v>
      </c>
      <c r="H55" s="10">
        <v>0</v>
      </c>
      <c r="I55" s="9">
        <f t="shared" ref="I55:I90" si="0">ROUND(G55* H55,2)</f>
        <v>0</v>
      </c>
      <c r="J55" s="5">
        <v>8</v>
      </c>
      <c r="K55" s="9">
        <f t="shared" ref="K55:K90" si="1">ROUND(I55* J55/100,2)</f>
        <v>0</v>
      </c>
      <c r="L55" s="39">
        <f t="shared" ref="L55:L90" si="2">ROUND(I55+ K55,2)</f>
        <v>0</v>
      </c>
      <c r="M55" s="40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22</v>
      </c>
      <c r="G56" s="8">
        <v>0.1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9">
        <f t="shared" si="2"/>
        <v>0</v>
      </c>
      <c r="M56" s="40"/>
    </row>
    <row r="57" spans="2:13" s="1" customFormat="1" ht="19.7" customHeight="1" x14ac:dyDescent="0.2">
      <c r="B57" s="5">
        <v>8</v>
      </c>
      <c r="C57" s="6" t="s">
        <v>23</v>
      </c>
      <c r="D57" s="6" t="s">
        <v>24</v>
      </c>
      <c r="E57" s="7" t="s">
        <v>25</v>
      </c>
      <c r="F57" s="6" t="s">
        <v>14</v>
      </c>
      <c r="G57" s="8">
        <v>77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9">
        <f t="shared" si="2"/>
        <v>0</v>
      </c>
      <c r="M57" s="40"/>
    </row>
    <row r="58" spans="2:13" s="1" customFormat="1" ht="19.7" customHeight="1" x14ac:dyDescent="0.2">
      <c r="B58" s="5">
        <v>9</v>
      </c>
      <c r="C58" s="6" t="s">
        <v>26</v>
      </c>
      <c r="D58" s="6" t="s">
        <v>27</v>
      </c>
      <c r="E58" s="7" t="s">
        <v>28</v>
      </c>
      <c r="F58" s="6" t="s">
        <v>22</v>
      </c>
      <c r="G58" s="8">
        <v>149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9">
        <f t="shared" si="2"/>
        <v>0</v>
      </c>
      <c r="M58" s="40"/>
    </row>
    <row r="59" spans="2:13" s="1" customFormat="1" ht="19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22</v>
      </c>
      <c r="G59" s="8">
        <v>3.35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9">
        <f t="shared" si="2"/>
        <v>0</v>
      </c>
      <c r="M59" s="40"/>
    </row>
    <row r="60" spans="2:13" s="1" customFormat="1" ht="28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22</v>
      </c>
      <c r="G60" s="8">
        <v>1.1000000000000001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9">
        <f t="shared" si="2"/>
        <v>0</v>
      </c>
      <c r="M60" s="40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22</v>
      </c>
      <c r="G61" s="8">
        <v>75.91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9">
        <f t="shared" si="2"/>
        <v>0</v>
      </c>
      <c r="M61" s="40"/>
    </row>
    <row r="62" spans="2:13" s="1" customFormat="1" ht="28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22</v>
      </c>
      <c r="G62" s="8">
        <v>2.8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9">
        <f t="shared" si="2"/>
        <v>0</v>
      </c>
      <c r="M62" s="40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22</v>
      </c>
      <c r="G63" s="8">
        <v>232.16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9">
        <f t="shared" si="2"/>
        <v>0</v>
      </c>
      <c r="M63" s="40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18</v>
      </c>
      <c r="G64" s="8">
        <v>19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9">
        <f t="shared" si="2"/>
        <v>0</v>
      </c>
      <c r="M64" s="40"/>
    </row>
    <row r="65" spans="2:13" s="1" customFormat="1" ht="28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18</v>
      </c>
      <c r="G65" s="8">
        <v>28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9">
        <f t="shared" si="2"/>
        <v>0</v>
      </c>
      <c r="M65" s="40"/>
    </row>
    <row r="66" spans="2:13" s="1" customFormat="1" ht="28.7" customHeight="1" x14ac:dyDescent="0.2">
      <c r="B66" s="5">
        <v>17</v>
      </c>
      <c r="C66" s="6" t="s">
        <v>50</v>
      </c>
      <c r="D66" s="6" t="s">
        <v>51</v>
      </c>
      <c r="E66" s="7" t="s">
        <v>52</v>
      </c>
      <c r="F66" s="6" t="s">
        <v>18</v>
      </c>
      <c r="G66" s="8">
        <v>2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9">
        <f t="shared" si="2"/>
        <v>0</v>
      </c>
      <c r="M66" s="40"/>
    </row>
    <row r="67" spans="2:13" s="1" customFormat="1" ht="19.7" customHeight="1" x14ac:dyDescent="0.2">
      <c r="B67" s="5">
        <v>18</v>
      </c>
      <c r="C67" s="6" t="s">
        <v>53</v>
      </c>
      <c r="D67" s="6" t="s">
        <v>54</v>
      </c>
      <c r="E67" s="7" t="s">
        <v>55</v>
      </c>
      <c r="F67" s="6" t="s">
        <v>18</v>
      </c>
      <c r="G67" s="8">
        <v>9.41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9">
        <f t="shared" si="2"/>
        <v>0</v>
      </c>
      <c r="M67" s="40"/>
    </row>
    <row r="68" spans="2:13" s="1" customFormat="1" ht="19.7" customHeight="1" x14ac:dyDescent="0.2">
      <c r="B68" s="5">
        <v>19</v>
      </c>
      <c r="C68" s="6" t="s">
        <v>56</v>
      </c>
      <c r="D68" s="6" t="s">
        <v>57</v>
      </c>
      <c r="E68" s="7" t="s">
        <v>58</v>
      </c>
      <c r="F68" s="6" t="s">
        <v>18</v>
      </c>
      <c r="G68" s="8">
        <v>33.15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9">
        <f t="shared" si="2"/>
        <v>0</v>
      </c>
      <c r="M68" s="40"/>
    </row>
    <row r="69" spans="2:13" s="1" customFormat="1" ht="19.7" customHeight="1" x14ac:dyDescent="0.2">
      <c r="B69" s="5">
        <v>20</v>
      </c>
      <c r="C69" s="6" t="s">
        <v>59</v>
      </c>
      <c r="D69" s="6" t="s">
        <v>60</v>
      </c>
      <c r="E69" s="7" t="s">
        <v>61</v>
      </c>
      <c r="F69" s="6" t="s">
        <v>62</v>
      </c>
      <c r="G69" s="8">
        <v>52.07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39">
        <f t="shared" si="2"/>
        <v>0</v>
      </c>
      <c r="M69" s="40"/>
    </row>
    <row r="70" spans="2:13" s="1" customFormat="1" ht="19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62</v>
      </c>
      <c r="G70" s="8">
        <v>1.61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39">
        <f t="shared" si="2"/>
        <v>0</v>
      </c>
      <c r="M70" s="40"/>
    </row>
    <row r="71" spans="2:13" s="1" customFormat="1" ht="19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69</v>
      </c>
      <c r="G71" s="8">
        <v>90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39">
        <f t="shared" si="2"/>
        <v>0</v>
      </c>
      <c r="M71" s="40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73</v>
      </c>
      <c r="G72" s="8">
        <v>30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39">
        <f t="shared" si="2"/>
        <v>0</v>
      </c>
      <c r="M72" s="40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73</v>
      </c>
      <c r="G73" s="8">
        <v>10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39">
        <f t="shared" si="2"/>
        <v>0</v>
      </c>
      <c r="M73" s="40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80</v>
      </c>
      <c r="G74" s="8">
        <v>2120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39">
        <f t="shared" si="2"/>
        <v>0</v>
      </c>
      <c r="M74" s="40"/>
    </row>
    <row r="75" spans="2:13" s="1" customFormat="1" ht="19.7" customHeight="1" x14ac:dyDescent="0.2">
      <c r="B75" s="5">
        <v>26</v>
      </c>
      <c r="C75" s="6" t="s">
        <v>81</v>
      </c>
      <c r="D75" s="6" t="s">
        <v>82</v>
      </c>
      <c r="E75" s="7" t="s">
        <v>83</v>
      </c>
      <c r="F75" s="6" t="s">
        <v>80</v>
      </c>
      <c r="G75" s="8">
        <v>800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39">
        <f t="shared" si="2"/>
        <v>0</v>
      </c>
      <c r="M75" s="40"/>
    </row>
    <row r="76" spans="2:13" s="1" customFormat="1" ht="19.7" customHeight="1" x14ac:dyDescent="0.2">
      <c r="B76" s="5">
        <v>27</v>
      </c>
      <c r="C76" s="6" t="s">
        <v>84</v>
      </c>
      <c r="D76" s="6" t="s">
        <v>85</v>
      </c>
      <c r="E76" s="7" t="s">
        <v>86</v>
      </c>
      <c r="F76" s="6" t="s">
        <v>69</v>
      </c>
      <c r="G76" s="8">
        <v>301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39">
        <f t="shared" si="2"/>
        <v>0</v>
      </c>
      <c r="M76" s="40"/>
    </row>
    <row r="77" spans="2:13" s="1" customFormat="1" ht="19.7" customHeight="1" x14ac:dyDescent="0.2">
      <c r="B77" s="5">
        <v>28</v>
      </c>
      <c r="C77" s="6" t="s">
        <v>87</v>
      </c>
      <c r="D77" s="6" t="s">
        <v>88</v>
      </c>
      <c r="E77" s="7" t="s">
        <v>86</v>
      </c>
      <c r="F77" s="6" t="s">
        <v>69</v>
      </c>
      <c r="G77" s="8">
        <v>11</v>
      </c>
      <c r="H77" s="10">
        <v>0</v>
      </c>
      <c r="I77" s="9">
        <f t="shared" si="0"/>
        <v>0</v>
      </c>
      <c r="J77" s="5">
        <v>23</v>
      </c>
      <c r="K77" s="9">
        <f t="shared" si="1"/>
        <v>0</v>
      </c>
      <c r="L77" s="39">
        <f t="shared" si="2"/>
        <v>0</v>
      </c>
      <c r="M77" s="40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69</v>
      </c>
      <c r="G78" s="8">
        <v>60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39">
        <f t="shared" si="2"/>
        <v>0</v>
      </c>
      <c r="M78" s="40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69</v>
      </c>
      <c r="G79" s="8">
        <v>35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39">
        <f t="shared" si="2"/>
        <v>0</v>
      </c>
      <c r="M79" s="40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94</v>
      </c>
      <c r="F80" s="6" t="s">
        <v>69</v>
      </c>
      <c r="G80" s="8">
        <v>7</v>
      </c>
      <c r="H80" s="10">
        <v>0</v>
      </c>
      <c r="I80" s="9">
        <f t="shared" si="0"/>
        <v>0</v>
      </c>
      <c r="J80" s="5">
        <v>23</v>
      </c>
      <c r="K80" s="9">
        <f t="shared" si="1"/>
        <v>0</v>
      </c>
      <c r="L80" s="39">
        <f t="shared" si="2"/>
        <v>0</v>
      </c>
      <c r="M80" s="40"/>
    </row>
    <row r="81" spans="2:14" s="1" customFormat="1" ht="19.7" customHeight="1" x14ac:dyDescent="0.2">
      <c r="B81" s="5">
        <v>32</v>
      </c>
      <c r="C81" s="6" t="s">
        <v>97</v>
      </c>
      <c r="D81" s="6" t="s">
        <v>98</v>
      </c>
      <c r="E81" s="7" t="s">
        <v>99</v>
      </c>
      <c r="F81" s="6" t="s">
        <v>69</v>
      </c>
      <c r="G81" s="8">
        <v>84</v>
      </c>
      <c r="H81" s="10">
        <v>0</v>
      </c>
      <c r="I81" s="9">
        <f t="shared" si="0"/>
        <v>0</v>
      </c>
      <c r="J81" s="5">
        <v>8</v>
      </c>
      <c r="K81" s="9">
        <f t="shared" si="1"/>
        <v>0</v>
      </c>
      <c r="L81" s="39">
        <f t="shared" si="2"/>
        <v>0</v>
      </c>
      <c r="M81" s="40"/>
    </row>
    <row r="82" spans="2:14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99</v>
      </c>
      <c r="F82" s="6" t="s">
        <v>69</v>
      </c>
      <c r="G82" s="8">
        <v>48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39">
        <f t="shared" si="2"/>
        <v>0</v>
      </c>
      <c r="M82" s="40"/>
    </row>
    <row r="83" spans="2:14" s="1" customFormat="1" ht="19.7" customHeight="1" x14ac:dyDescent="0.2">
      <c r="B83" s="5">
        <v>34</v>
      </c>
      <c r="C83" s="6" t="s">
        <v>102</v>
      </c>
      <c r="D83" s="6" t="s">
        <v>103</v>
      </c>
      <c r="E83" s="7" t="s">
        <v>104</v>
      </c>
      <c r="F83" s="6" t="s">
        <v>22</v>
      </c>
      <c r="G83" s="8">
        <v>150</v>
      </c>
      <c r="H83" s="10">
        <v>0</v>
      </c>
      <c r="I83" s="9">
        <f t="shared" si="0"/>
        <v>0</v>
      </c>
      <c r="J83" s="5">
        <v>8</v>
      </c>
      <c r="K83" s="9">
        <f t="shared" si="1"/>
        <v>0</v>
      </c>
      <c r="L83" s="39">
        <f t="shared" si="2"/>
        <v>0</v>
      </c>
      <c r="M83" s="40"/>
    </row>
    <row r="84" spans="2:14" s="1" customFormat="1" ht="19.7" customHeight="1" x14ac:dyDescent="0.2">
      <c r="B84" s="5">
        <v>35</v>
      </c>
      <c r="C84" s="6" t="s">
        <v>105</v>
      </c>
      <c r="D84" s="6" t="s">
        <v>106</v>
      </c>
      <c r="E84" s="7" t="s">
        <v>107</v>
      </c>
      <c r="F84" s="6" t="s">
        <v>22</v>
      </c>
      <c r="G84" s="8">
        <v>3.45</v>
      </c>
      <c r="H84" s="10">
        <v>0</v>
      </c>
      <c r="I84" s="9">
        <f t="shared" si="0"/>
        <v>0</v>
      </c>
      <c r="J84" s="5">
        <v>8</v>
      </c>
      <c r="K84" s="9">
        <f t="shared" si="1"/>
        <v>0</v>
      </c>
      <c r="L84" s="39">
        <f t="shared" si="2"/>
        <v>0</v>
      </c>
      <c r="M84" s="40"/>
    </row>
    <row r="85" spans="2:14" s="1" customFormat="1" ht="19.7" customHeight="1" x14ac:dyDescent="0.2">
      <c r="B85" s="5">
        <v>36</v>
      </c>
      <c r="C85" s="6" t="s">
        <v>108</v>
      </c>
      <c r="D85" s="6" t="s">
        <v>109</v>
      </c>
      <c r="E85" s="7" t="s">
        <v>110</v>
      </c>
      <c r="F85" s="6" t="s">
        <v>18</v>
      </c>
      <c r="G85" s="8">
        <v>14.88</v>
      </c>
      <c r="H85" s="10">
        <v>0</v>
      </c>
      <c r="I85" s="9">
        <f t="shared" si="0"/>
        <v>0</v>
      </c>
      <c r="J85" s="5">
        <v>8</v>
      </c>
      <c r="K85" s="9">
        <f t="shared" si="1"/>
        <v>0</v>
      </c>
      <c r="L85" s="39">
        <f t="shared" si="2"/>
        <v>0</v>
      </c>
      <c r="M85" s="40"/>
    </row>
    <row r="86" spans="2:14" s="1" customFormat="1" ht="19.7" customHeight="1" x14ac:dyDescent="0.2">
      <c r="B86" s="5">
        <v>37</v>
      </c>
      <c r="C86" s="6" t="s">
        <v>111</v>
      </c>
      <c r="D86" s="6" t="s">
        <v>112</v>
      </c>
      <c r="E86" s="7" t="s">
        <v>113</v>
      </c>
      <c r="F86" s="6" t="s">
        <v>114</v>
      </c>
      <c r="G86" s="8">
        <v>0.7</v>
      </c>
      <c r="H86" s="10">
        <v>0</v>
      </c>
      <c r="I86" s="9">
        <f t="shared" si="0"/>
        <v>0</v>
      </c>
      <c r="J86" s="5">
        <v>8</v>
      </c>
      <c r="K86" s="9">
        <f t="shared" si="1"/>
        <v>0</v>
      </c>
      <c r="L86" s="39">
        <f t="shared" si="2"/>
        <v>0</v>
      </c>
      <c r="M86" s="40"/>
    </row>
    <row r="87" spans="2:14" s="1" customFormat="1" ht="19.7" customHeight="1" x14ac:dyDescent="0.2">
      <c r="B87" s="5">
        <v>38</v>
      </c>
      <c r="C87" s="6" t="s">
        <v>115</v>
      </c>
      <c r="D87" s="6" t="s">
        <v>116</v>
      </c>
      <c r="E87" s="7" t="s">
        <v>86</v>
      </c>
      <c r="F87" s="6" t="s">
        <v>69</v>
      </c>
      <c r="G87" s="8">
        <v>172</v>
      </c>
      <c r="H87" s="10">
        <v>0</v>
      </c>
      <c r="I87" s="9">
        <f t="shared" si="0"/>
        <v>0</v>
      </c>
      <c r="J87" s="5">
        <v>8</v>
      </c>
      <c r="K87" s="9">
        <f t="shared" si="1"/>
        <v>0</v>
      </c>
      <c r="L87" s="39">
        <f t="shared" si="2"/>
        <v>0</v>
      </c>
      <c r="M87" s="40"/>
    </row>
    <row r="88" spans="2:14" s="1" customFormat="1" ht="19.7" customHeight="1" x14ac:dyDescent="0.2">
      <c r="B88" s="5">
        <v>39</v>
      </c>
      <c r="C88" s="6" t="s">
        <v>117</v>
      </c>
      <c r="D88" s="6" t="s">
        <v>118</v>
      </c>
      <c r="E88" s="7" t="s">
        <v>91</v>
      </c>
      <c r="F88" s="6" t="s">
        <v>69</v>
      </c>
      <c r="G88" s="8">
        <v>3</v>
      </c>
      <c r="H88" s="10">
        <v>0</v>
      </c>
      <c r="I88" s="9">
        <f t="shared" si="0"/>
        <v>0</v>
      </c>
      <c r="J88" s="5">
        <v>8</v>
      </c>
      <c r="K88" s="9">
        <f t="shared" si="1"/>
        <v>0</v>
      </c>
      <c r="L88" s="39">
        <f t="shared" si="2"/>
        <v>0</v>
      </c>
      <c r="M88" s="40"/>
    </row>
    <row r="89" spans="2:14" s="1" customFormat="1" ht="19.7" customHeight="1" x14ac:dyDescent="0.2">
      <c r="B89" s="5">
        <v>40</v>
      </c>
      <c r="C89" s="6" t="s">
        <v>119</v>
      </c>
      <c r="D89" s="6" t="s">
        <v>120</v>
      </c>
      <c r="E89" s="7" t="s">
        <v>94</v>
      </c>
      <c r="F89" s="6" t="s">
        <v>69</v>
      </c>
      <c r="G89" s="8">
        <v>4</v>
      </c>
      <c r="H89" s="10">
        <v>0</v>
      </c>
      <c r="I89" s="9">
        <f t="shared" si="0"/>
        <v>0</v>
      </c>
      <c r="J89" s="5">
        <v>8</v>
      </c>
      <c r="K89" s="9">
        <f t="shared" si="1"/>
        <v>0</v>
      </c>
      <c r="L89" s="39">
        <f t="shared" si="2"/>
        <v>0</v>
      </c>
      <c r="M89" s="40"/>
    </row>
    <row r="90" spans="2:14" s="1" customFormat="1" ht="19.7" customHeight="1" x14ac:dyDescent="0.2">
      <c r="B90" s="5">
        <v>41</v>
      </c>
      <c r="C90" s="6" t="s">
        <v>121</v>
      </c>
      <c r="D90" s="6" t="s">
        <v>122</v>
      </c>
      <c r="E90" s="7" t="s">
        <v>123</v>
      </c>
      <c r="F90" s="6" t="s">
        <v>69</v>
      </c>
      <c r="G90" s="8">
        <v>2</v>
      </c>
      <c r="H90" s="10">
        <v>0</v>
      </c>
      <c r="I90" s="9">
        <f t="shared" si="0"/>
        <v>0</v>
      </c>
      <c r="J90" s="5">
        <v>8</v>
      </c>
      <c r="K90" s="9">
        <f t="shared" si="1"/>
        <v>0</v>
      </c>
      <c r="L90" s="39">
        <f t="shared" si="2"/>
        <v>0</v>
      </c>
      <c r="M90" s="40"/>
    </row>
    <row r="91" spans="2:14" s="1" customFormat="1" ht="55.9" customHeight="1" x14ac:dyDescent="0.2"/>
    <row r="92" spans="2:14" s="1" customFormat="1" ht="21.4" customHeight="1" x14ac:dyDescent="0.2">
      <c r="B92" s="26" t="s">
        <v>124</v>
      </c>
      <c r="C92" s="26"/>
      <c r="D92" s="26"/>
      <c r="E92" s="26"/>
      <c r="F92" s="29">
        <f>ROUND(I32+I37+I42+I47+I52+I55+I56+I57+I58+I59+I60+I61+I62+I63+I64+I65+I66+I67+I68+I69+I70+I71+I72+I73+I74+I75+I76+I77+I78+I79+I80+I81+I82+I83+I84+I85+I86+I87+I88+I89+I90,2)</f>
        <v>0</v>
      </c>
      <c r="G92" s="30"/>
      <c r="H92" s="30"/>
      <c r="I92" s="30"/>
      <c r="J92" s="30"/>
      <c r="K92" s="30"/>
      <c r="L92" s="30"/>
      <c r="M92" s="31"/>
    </row>
    <row r="93" spans="2:14" s="1" customFormat="1" ht="21.4" customHeight="1" x14ac:dyDescent="0.2">
      <c r="B93" s="26" t="s">
        <v>125</v>
      </c>
      <c r="C93" s="26"/>
      <c r="D93" s="26"/>
      <c r="E93" s="26"/>
      <c r="F93" s="32">
        <f>ROUND(L32+L37+L42+L47+L52+L55+L56+L57+L58+L59+L60+L61+L62+L63+L64+L65+L66+L67+L68+L69+L70+L71+L72+L73+L74+L75+L76+L77+L78+L79+L80+L81+L82+L83+L84+L85+L86+L87+L88+L89+L90,2)</f>
        <v>0</v>
      </c>
      <c r="G93" s="33"/>
      <c r="H93" s="33"/>
      <c r="I93" s="33"/>
      <c r="J93" s="33"/>
      <c r="K93" s="33"/>
      <c r="L93" s="33"/>
      <c r="M93" s="34"/>
    </row>
    <row r="94" spans="2:14" s="1" customFormat="1" ht="11.1" customHeight="1" x14ac:dyDescent="0.2"/>
    <row r="95" spans="2:14" s="1" customFormat="1" ht="80.099999999999994" customHeight="1" x14ac:dyDescent="0.2">
      <c r="B95" s="14" t="s">
        <v>142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</row>
    <row r="96" spans="2:14" s="1" customFormat="1" ht="2.65" customHeight="1" x14ac:dyDescent="0.2"/>
    <row r="97" spans="2:14" s="1" customFormat="1" ht="110.1" customHeight="1" x14ac:dyDescent="0.2">
      <c r="B97" s="14" t="s">
        <v>143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</row>
    <row r="98" spans="2:14" s="1" customFormat="1" ht="5.25" customHeight="1" x14ac:dyDescent="0.2"/>
    <row r="99" spans="2:14" s="1" customFormat="1" ht="110.1" customHeight="1" x14ac:dyDescent="0.2">
      <c r="B99" s="16" t="s">
        <v>144</v>
      </c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2:14" s="1" customFormat="1" ht="5.25" customHeight="1" x14ac:dyDescent="0.2"/>
    <row r="101" spans="2:14" s="1" customFormat="1" ht="37.9" customHeight="1" x14ac:dyDescent="0.2">
      <c r="C101" s="27" t="s">
        <v>136</v>
      </c>
      <c r="D101" s="27"/>
      <c r="E101" s="27"/>
      <c r="F101" s="20" t="s">
        <v>137</v>
      </c>
      <c r="G101" s="20"/>
      <c r="H101" s="20"/>
      <c r="I101" s="20"/>
      <c r="J101" s="20"/>
      <c r="K101" s="20"/>
      <c r="L101" s="20"/>
    </row>
    <row r="102" spans="2:14" s="1" customFormat="1" ht="28.7" customHeight="1" x14ac:dyDescent="0.2"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2:14" s="1" customFormat="1" ht="28.7" customHeight="1" x14ac:dyDescent="0.2"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2:14" s="1" customFormat="1" ht="28.7" customHeight="1" x14ac:dyDescent="0.2"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2:14" s="1" customFormat="1" ht="28.7" customHeight="1" x14ac:dyDescent="0.2"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.65" customHeight="1" x14ac:dyDescent="0.2"/>
    <row r="107" spans="2:14" s="1" customFormat="1" ht="203.1" customHeight="1" x14ac:dyDescent="0.2">
      <c r="B107" s="14" t="s">
        <v>145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</row>
    <row r="108" spans="2:14" s="1" customFormat="1" ht="2.65" customHeight="1" x14ac:dyDescent="0.2"/>
    <row r="109" spans="2:14" s="1" customFormat="1" ht="36.950000000000003" customHeight="1" x14ac:dyDescent="0.2">
      <c r="B109" s="15" t="s">
        <v>146</v>
      </c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</row>
    <row r="110" spans="2:14" s="1" customFormat="1" ht="2.65" customHeight="1" x14ac:dyDescent="0.2"/>
    <row r="111" spans="2:14" s="1" customFormat="1" ht="37.9" customHeight="1" x14ac:dyDescent="0.2">
      <c r="C111" s="27" t="s">
        <v>138</v>
      </c>
      <c r="D111" s="27"/>
      <c r="E111" s="27"/>
      <c r="F111" s="21" t="s">
        <v>139</v>
      </c>
      <c r="G111" s="21"/>
      <c r="H111" s="21"/>
      <c r="I111" s="21"/>
      <c r="J111" s="21"/>
      <c r="K111" s="21"/>
      <c r="L111" s="21"/>
    </row>
    <row r="112" spans="2:14" s="1" customFormat="1" ht="28.7" customHeight="1" x14ac:dyDescent="0.2"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2:14" s="1" customFormat="1" ht="28.7" customHeight="1" x14ac:dyDescent="0.2"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2:14" s="1" customFormat="1" ht="28.7" customHeight="1" x14ac:dyDescent="0.2"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2:14" s="1" customFormat="1" ht="28.7" customHeight="1" x14ac:dyDescent="0.2"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2:14" s="1" customFormat="1" ht="2.65" customHeight="1" x14ac:dyDescent="0.2"/>
    <row r="117" spans="2:14" s="1" customFormat="1" ht="159.94999999999999" customHeight="1" x14ac:dyDescent="0.2">
      <c r="B117" s="14" t="s">
        <v>147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</row>
    <row r="118" spans="2:14" s="1" customFormat="1" ht="2.65" customHeight="1" x14ac:dyDescent="0.2"/>
    <row r="119" spans="2:14" s="1" customFormat="1" ht="54.95" customHeight="1" x14ac:dyDescent="0.2">
      <c r="B119" s="14" t="s">
        <v>148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</row>
    <row r="120" spans="2:14" s="1" customFormat="1" ht="2.65" customHeight="1" x14ac:dyDescent="0.2"/>
    <row r="121" spans="2:14" s="1" customFormat="1" ht="60" customHeight="1" x14ac:dyDescent="0.2">
      <c r="B121" s="16" t="s">
        <v>149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2:14" s="1" customFormat="1" ht="2.65" customHeight="1" x14ac:dyDescent="0.2"/>
    <row r="123" spans="2:14" s="1" customFormat="1" ht="48" customHeight="1" x14ac:dyDescent="0.2">
      <c r="B123" s="16" t="s">
        <v>150</v>
      </c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2:14" s="1" customFormat="1" ht="2.65" customHeight="1" x14ac:dyDescent="0.2"/>
    <row r="125" spans="2:14" s="1" customFormat="1" ht="125.1" customHeight="1" x14ac:dyDescent="0.2">
      <c r="B125" s="14" t="s">
        <v>151</v>
      </c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</row>
    <row r="126" spans="2:14" s="1" customFormat="1" ht="2.65" customHeight="1" x14ac:dyDescent="0.2"/>
    <row r="127" spans="2:14" s="1" customFormat="1" ht="84.95" customHeight="1" x14ac:dyDescent="0.2">
      <c r="B127" s="14" t="s">
        <v>152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</row>
    <row r="128" spans="2:14" s="1" customFormat="1" ht="86.85" customHeight="1" x14ac:dyDescent="0.2"/>
    <row r="129" spans="2:12" s="1" customFormat="1" ht="17.649999999999999" customHeight="1" x14ac:dyDescent="0.2">
      <c r="J129" s="36" t="s">
        <v>135</v>
      </c>
      <c r="K129" s="36"/>
      <c r="L129" s="36"/>
    </row>
    <row r="130" spans="2:12" s="1" customFormat="1" ht="145.15" customHeight="1" x14ac:dyDescent="0.2"/>
    <row r="131" spans="2:12" s="1" customFormat="1" ht="81.599999999999994" customHeight="1" x14ac:dyDescent="0.2">
      <c r="B131" s="22" t="s">
        <v>153</v>
      </c>
      <c r="C131" s="22"/>
      <c r="D131" s="22"/>
      <c r="E131" s="22"/>
      <c r="F131" s="22"/>
      <c r="G131" s="22"/>
      <c r="H131" s="22"/>
      <c r="I131" s="22"/>
      <c r="J131" s="22"/>
      <c r="K131" s="22"/>
    </row>
  </sheetData>
  <mergeCells count="106">
    <mergeCell ref="J1:N1"/>
    <mergeCell ref="L88:M88"/>
    <mergeCell ref="L89:M89"/>
    <mergeCell ref="L90:M90"/>
    <mergeCell ref="B3:E3"/>
    <mergeCell ref="B5:E5"/>
    <mergeCell ref="B7:E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70:M70"/>
    <mergeCell ref="L71:M71"/>
    <mergeCell ref="L72:M72"/>
    <mergeCell ref="L73:M73"/>
    <mergeCell ref="L74:M74"/>
    <mergeCell ref="L75:M75"/>
    <mergeCell ref="L76:M76"/>
    <mergeCell ref="L77:M77"/>
    <mergeCell ref="L78:M78"/>
    <mergeCell ref="L61:M61"/>
    <mergeCell ref="L62:M62"/>
    <mergeCell ref="L63:M63"/>
    <mergeCell ref="L64:M64"/>
    <mergeCell ref="L65:M65"/>
    <mergeCell ref="L66:M66"/>
    <mergeCell ref="L67:M67"/>
    <mergeCell ref="L68:M68"/>
    <mergeCell ref="L69:M69"/>
    <mergeCell ref="F115:L115"/>
    <mergeCell ref="F14:I14"/>
    <mergeCell ref="F92:M92"/>
    <mergeCell ref="F93:M93"/>
    <mergeCell ref="H11:O12"/>
    <mergeCell ref="J129:L129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B131:K131"/>
    <mergeCell ref="B24:M24"/>
    <mergeCell ref="B26:M26"/>
    <mergeCell ref="B29:L29"/>
    <mergeCell ref="B34:L34"/>
    <mergeCell ref="B39:L39"/>
    <mergeCell ref="B4:E4"/>
    <mergeCell ref="B44:L44"/>
    <mergeCell ref="B49:L49"/>
    <mergeCell ref="B6:E6"/>
    <mergeCell ref="B8:E8"/>
    <mergeCell ref="B92:E92"/>
    <mergeCell ref="B93:E93"/>
    <mergeCell ref="B95:N95"/>
    <mergeCell ref="B97:N97"/>
    <mergeCell ref="B99:N99"/>
    <mergeCell ref="C101:E101"/>
    <mergeCell ref="C102:E102"/>
    <mergeCell ref="C103:E103"/>
    <mergeCell ref="C104:E104"/>
    <mergeCell ref="C105:E105"/>
    <mergeCell ref="C111:E111"/>
    <mergeCell ref="C112:E112"/>
    <mergeCell ref="C113:E113"/>
    <mergeCell ref="B10:E11"/>
    <mergeCell ref="B107:N107"/>
    <mergeCell ref="B109:N109"/>
    <mergeCell ref="B117:N117"/>
    <mergeCell ref="B119:N119"/>
    <mergeCell ref="B121:N121"/>
    <mergeCell ref="B123:N123"/>
    <mergeCell ref="B125:N125"/>
    <mergeCell ref="B127:N127"/>
    <mergeCell ref="C114:E114"/>
    <mergeCell ref="C115:E115"/>
    <mergeCell ref="C16:E16"/>
    <mergeCell ref="C18:E18"/>
    <mergeCell ref="C20:E20"/>
    <mergeCell ref="C22:E22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cezary.mazur@katowice.lasy.gov.pl</dc:creator>
  <cp:lastModifiedBy>Cezary Mazur</cp:lastModifiedBy>
  <cp:lastPrinted>2025-11-05T13:46:18Z</cp:lastPrinted>
  <dcterms:created xsi:type="dcterms:W3CDTF">2025-10-15T11:47:32Z</dcterms:created>
  <dcterms:modified xsi:type="dcterms:W3CDTF">2025-11-05T16:32:49Z</dcterms:modified>
</cp:coreProperties>
</file>