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7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PAŹDZIERNIK_2020" sheetId="10862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63" r:id="rId18"/>
    <sheet name="ceny_targ_kraj_03_20" sheetId="10864" r:id="rId19"/>
    <sheet name="CENY_POLTUSZE_wieprz_03_20" sheetId="10780" r:id="rId20"/>
    <sheet name="mięso el._Zestawienie MCE" sheetId="10781" r:id="rId21"/>
    <sheet name="świnie kl. E  " sheetId="10870" r:id="rId22"/>
    <sheet name="Ceny_tygodniowe_UE" sheetId="10866" r:id="rId23"/>
    <sheet name="Ceny_miesieczneUE_X_2020" sheetId="10865" r:id="rId24"/>
    <sheet name="HANDEL_I_IX" sheetId="10869" r:id="rId25"/>
    <sheet name="HANDEL_I-VIII_2020" sheetId="10859" r:id="rId26"/>
    <sheet name="Handel zagr.wg krajów 9_20" sheetId="10868" r:id="rId27"/>
    <sheet name="HANDEL_I-XII_OSTATECZNY_2019" sheetId="10840" r:id="rId28"/>
    <sheet name="HANDEL_2019kod0103_OSTATECZNY" sheetId="10839" r:id="rId29"/>
    <sheet name="HANDEL_2019kod0203_OSTATECZNY" sheetId="10837" r:id="rId30"/>
    <sheet name="UBOJE_wgGUS" sheetId="10666" r:id="rId31"/>
    <sheet name="BAZA_Ceny_UE_2009_2019" sheetId="10749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10">#REF!</definedName>
    <definedName name="\s" localSheetId="23">#REF!</definedName>
    <definedName name="\s" localSheetId="11">#REF!</definedName>
    <definedName name="\s" localSheetId="19">#REF!</definedName>
    <definedName name="\s" localSheetId="18">#REF!</definedName>
    <definedName name="\s" localSheetId="22">#REF!</definedName>
    <definedName name="\s" localSheetId="3">#REF!</definedName>
    <definedName name="\s" localSheetId="26">#REF!</definedName>
    <definedName name="\s" localSheetId="28">#REF!</definedName>
    <definedName name="\s" localSheetId="29">#REF!</definedName>
    <definedName name="\s" localSheetId="24">#REF!</definedName>
    <definedName name="\s" localSheetId="25">#REF!</definedName>
    <definedName name="\s" localSheetId="27">#REF!</definedName>
    <definedName name="\s" localSheetId="0">#REF!</definedName>
    <definedName name="\s" localSheetId="1">#REF!</definedName>
    <definedName name="\s" localSheetId="17">#REF!</definedName>
    <definedName name="\s" localSheetId="2">#REF!</definedName>
    <definedName name="\s" localSheetId="4">#REF!</definedName>
    <definedName name="\s" localSheetId="12">#REF!</definedName>
    <definedName name="\s" localSheetId="21">#REF!</definedName>
    <definedName name="\s" localSheetId="9">#REF!</definedName>
    <definedName name="\s">#REF!</definedName>
    <definedName name="_17_11_2011" localSheetId="10">#REF!</definedName>
    <definedName name="_17_11_2011" localSheetId="23">#REF!</definedName>
    <definedName name="_17_11_2011" localSheetId="11">#REF!</definedName>
    <definedName name="_17_11_2011" localSheetId="18">#REF!</definedName>
    <definedName name="_17_11_2011" localSheetId="22">#REF!</definedName>
    <definedName name="_17_11_2011" localSheetId="26">#REF!</definedName>
    <definedName name="_17_11_2011" localSheetId="28">#REF!</definedName>
    <definedName name="_17_11_2011" localSheetId="29">#REF!</definedName>
    <definedName name="_17_11_2011" localSheetId="24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21">#REF!</definedName>
    <definedName name="_17_11_2011" localSheetId="9">#REF!</definedName>
    <definedName name="_17_11_2011">#REF!</definedName>
    <definedName name="_7_11_2011" localSheetId="10">#REF!</definedName>
    <definedName name="_7_11_2011" localSheetId="23">#REF!</definedName>
    <definedName name="_7_11_2011" localSheetId="11">#REF!</definedName>
    <definedName name="_7_11_2011" localSheetId="18">#REF!</definedName>
    <definedName name="_7_11_2011" localSheetId="22">#REF!</definedName>
    <definedName name="_7_11_2011" localSheetId="26">#REF!</definedName>
    <definedName name="_7_11_2011" localSheetId="28">#REF!</definedName>
    <definedName name="_7_11_2011" localSheetId="29">#REF!</definedName>
    <definedName name="_7_11_2011" localSheetId="24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21">#REF!</definedName>
    <definedName name="_7_11_2011" localSheetId="9">#REF!</definedName>
    <definedName name="_7_11_2011">#REF!</definedName>
    <definedName name="_A" localSheetId="10">#REF!</definedName>
    <definedName name="_A" localSheetId="23">#REF!</definedName>
    <definedName name="_A" localSheetId="11">#REF!</definedName>
    <definedName name="_A" localSheetId="19">#REF!</definedName>
    <definedName name="_A" localSheetId="18">#REF!</definedName>
    <definedName name="_A" localSheetId="22">#REF!</definedName>
    <definedName name="_A" localSheetId="3">#REF!</definedName>
    <definedName name="_A" localSheetId="26">#REF!</definedName>
    <definedName name="_A" localSheetId="28">#REF!</definedName>
    <definedName name="_A" localSheetId="29">#REF!</definedName>
    <definedName name="_A" localSheetId="24">#REF!</definedName>
    <definedName name="_A" localSheetId="25">#REF!</definedName>
    <definedName name="_A" localSheetId="27">#REF!</definedName>
    <definedName name="_A" localSheetId="0">#REF!</definedName>
    <definedName name="_A" localSheetId="1">#REF!</definedName>
    <definedName name="_A" localSheetId="17">#REF!</definedName>
    <definedName name="_A" localSheetId="2">#REF!</definedName>
    <definedName name="_A" localSheetId="4">#REF!</definedName>
    <definedName name="_A" localSheetId="21">#REF!</definedName>
    <definedName name="_A" localSheetId="9">#REF!</definedName>
    <definedName name="_A">#REF!</definedName>
    <definedName name="_xlnm._FilterDatabase" localSheetId="8" hidden="1">Ceny_TYG_żywiec!$I$5:$N$5</definedName>
    <definedName name="_xlnm._FilterDatabase" localSheetId="24" hidden="1">HANDEL_I_IX!#REF!</definedName>
    <definedName name="_xlnm._FilterDatabase" localSheetId="25" hidden="1">'HANDEL_I-VIII_2020'!#REF!</definedName>
    <definedName name="_xlnm._FilterDatabase" localSheetId="27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0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3">#REF!</definedName>
    <definedName name="aaaa" localSheetId="11">#REF!</definedName>
    <definedName name="aaaa" localSheetId="18">#REF!</definedName>
    <definedName name="aaaa" localSheetId="22">#REF!</definedName>
    <definedName name="aaaa" localSheetId="26">#REF!</definedName>
    <definedName name="aaaa" localSheetId="28">#REF!</definedName>
    <definedName name="aaaa" localSheetId="29">#REF!</definedName>
    <definedName name="aaaa" localSheetId="24">#REF!</definedName>
    <definedName name="aaaa" localSheetId="17">#REF!</definedName>
    <definedName name="aaaa" localSheetId="21">#REF!</definedName>
    <definedName name="aaaa" localSheetId="9">#REF!</definedName>
    <definedName name="aaaa">#REF!</definedName>
    <definedName name="AllPerc" localSheetId="10">#REF!,#REF!</definedName>
    <definedName name="AllPerc" localSheetId="23">#REF!,#REF!</definedName>
    <definedName name="AllPerc" localSheetId="11">#REF!,#REF!</definedName>
    <definedName name="AllPerc" localSheetId="18">#REF!,#REF!</definedName>
    <definedName name="AllPerc" localSheetId="22">#REF!,#REF!</definedName>
    <definedName name="AllPerc" localSheetId="26">#REF!,#REF!</definedName>
    <definedName name="AllPerc" localSheetId="28">#REF!,#REF!</definedName>
    <definedName name="AllPerc" localSheetId="29">#REF!,#REF!</definedName>
    <definedName name="AllPerc" localSheetId="24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2">#REF!,#REF!</definedName>
    <definedName name="AllPerc" localSheetId="21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3">#REF!</definedName>
    <definedName name="BothPerc" localSheetId="11">#REF!</definedName>
    <definedName name="BothPerc" localSheetId="18">#REF!</definedName>
    <definedName name="BothPerc" localSheetId="22">#REF!</definedName>
    <definedName name="BothPerc" localSheetId="26">#REF!</definedName>
    <definedName name="BothPerc" localSheetId="28">#REF!</definedName>
    <definedName name="BothPerc" localSheetId="29">#REF!</definedName>
    <definedName name="BothPerc" localSheetId="24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2">#REF!</definedName>
    <definedName name="BothPerc" localSheetId="21">#REF!</definedName>
    <definedName name="BothPerc" localSheetId="9">#REF!</definedName>
    <definedName name="BothPerc">#REF!</definedName>
    <definedName name="ColPre" localSheetId="10">#REF!</definedName>
    <definedName name="ColPre" localSheetId="23">#REF!</definedName>
    <definedName name="ColPre" localSheetId="11">#REF!</definedName>
    <definedName name="ColPre" localSheetId="18">#REF!</definedName>
    <definedName name="ColPre" localSheetId="22">#REF!</definedName>
    <definedName name="ColPre" localSheetId="26">#REF!</definedName>
    <definedName name="ColPre" localSheetId="28">#REF!</definedName>
    <definedName name="ColPre" localSheetId="29">#REF!</definedName>
    <definedName name="ColPre" localSheetId="24">#REF!</definedName>
    <definedName name="ColPre" localSheetId="0">#REF!</definedName>
    <definedName name="ColPre" localSheetId="1">#REF!</definedName>
    <definedName name="ColPre" localSheetId="17">#REF!</definedName>
    <definedName name="ColPre" localSheetId="21">#REF!</definedName>
    <definedName name="ColPre" localSheetId="9">#REF!</definedName>
    <definedName name="ColPre">#REF!</definedName>
    <definedName name="CurShe" localSheetId="10">#REF!</definedName>
    <definedName name="CurShe" localSheetId="23">#REF!</definedName>
    <definedName name="CurShe" localSheetId="11">#REF!</definedName>
    <definedName name="CurShe" localSheetId="18">#REF!</definedName>
    <definedName name="CurShe" localSheetId="22">#REF!</definedName>
    <definedName name="CurShe" localSheetId="26">#REF!</definedName>
    <definedName name="CurShe" localSheetId="28">#REF!</definedName>
    <definedName name="CurShe" localSheetId="29">#REF!</definedName>
    <definedName name="CurShe" localSheetId="24">#REF!</definedName>
    <definedName name="CurShe" localSheetId="0">#REF!</definedName>
    <definedName name="CurShe" localSheetId="1">#REF!</definedName>
    <definedName name="CurShe" localSheetId="17">#REF!</definedName>
    <definedName name="CurShe" localSheetId="21">#REF!</definedName>
    <definedName name="CurShe" localSheetId="9">#REF!</definedName>
    <definedName name="CurShe">#REF!</definedName>
    <definedName name="FirstPerc" localSheetId="10">#REF!</definedName>
    <definedName name="FirstPerc" localSheetId="23">#REF!</definedName>
    <definedName name="FirstPerc" localSheetId="11">#REF!</definedName>
    <definedName name="FirstPerc" localSheetId="18">#REF!</definedName>
    <definedName name="FirstPerc" localSheetId="22">#REF!</definedName>
    <definedName name="FirstPerc" localSheetId="26">#REF!</definedName>
    <definedName name="FirstPerc" localSheetId="28">#REF!</definedName>
    <definedName name="FirstPerc" localSheetId="29">#REF!</definedName>
    <definedName name="FirstPerc" localSheetId="24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21">#REF!</definedName>
    <definedName name="FirstPerc" localSheetId="9">#REF!</definedName>
    <definedName name="FirstPerc">#REF!</definedName>
    <definedName name="gg" localSheetId="10">#REF!</definedName>
    <definedName name="gg" localSheetId="23">#REF!</definedName>
    <definedName name="gg" localSheetId="11">#REF!</definedName>
    <definedName name="gg" localSheetId="18">#REF!</definedName>
    <definedName name="gg" localSheetId="22">#REF!</definedName>
    <definedName name="gg" localSheetId="26">#REF!</definedName>
    <definedName name="gg" localSheetId="28">#REF!</definedName>
    <definedName name="gg" localSheetId="29">#REF!</definedName>
    <definedName name="gg" localSheetId="24">#REF!</definedName>
    <definedName name="gg" localSheetId="0">#REF!</definedName>
    <definedName name="gg" localSheetId="1">#REF!</definedName>
    <definedName name="gg" localSheetId="17">#REF!</definedName>
    <definedName name="gg" localSheetId="21">#REF!</definedName>
    <definedName name="gg" localSheetId="9">#REF!</definedName>
    <definedName name="gg">#REF!</definedName>
    <definedName name="jose" localSheetId="10">#REF!</definedName>
    <definedName name="jose" localSheetId="23">#REF!</definedName>
    <definedName name="jose" localSheetId="11">#REF!</definedName>
    <definedName name="jose" localSheetId="18">#REF!</definedName>
    <definedName name="jose" localSheetId="22">#REF!</definedName>
    <definedName name="jose" localSheetId="26">#REF!</definedName>
    <definedName name="jose" localSheetId="28">#REF!</definedName>
    <definedName name="jose" localSheetId="29">#REF!</definedName>
    <definedName name="jose" localSheetId="24">#REF!</definedName>
    <definedName name="jose" localSheetId="0">#REF!</definedName>
    <definedName name="jose" localSheetId="1">#REF!</definedName>
    <definedName name="jose" localSheetId="17">#REF!</definedName>
    <definedName name="jose" localSheetId="21">#REF!</definedName>
    <definedName name="jose" localSheetId="9">#REF!</definedName>
    <definedName name="jose">#REF!</definedName>
    <definedName name="Last5" localSheetId="10">#REF!</definedName>
    <definedName name="Last5" localSheetId="23">#REF!</definedName>
    <definedName name="Last5" localSheetId="11">#REF!</definedName>
    <definedName name="Last5" localSheetId="18">#REF!</definedName>
    <definedName name="Last5" localSheetId="22">#REF!</definedName>
    <definedName name="Last5" localSheetId="26">#REF!</definedName>
    <definedName name="Last5" localSheetId="28">#REF!</definedName>
    <definedName name="Last5" localSheetId="29">#REF!</definedName>
    <definedName name="Last5" localSheetId="24">#REF!</definedName>
    <definedName name="Last5" localSheetId="0">#REF!</definedName>
    <definedName name="Last5" localSheetId="1">#REF!</definedName>
    <definedName name="Last5" localSheetId="17">#REF!</definedName>
    <definedName name="Last5" localSheetId="21">#REF!</definedName>
    <definedName name="Last5" localSheetId="9">#REF!</definedName>
    <definedName name="Last5">#REF!</definedName>
    <definedName name="MaxDate" localSheetId="23">'[1]Amis Exchange rate'!$D$2</definedName>
    <definedName name="MaxDate" localSheetId="11">'[2]Amis Exchange rate'!$D$2</definedName>
    <definedName name="MaxDate" localSheetId="26">'[2]Amis Exchange rate'!$D$2</definedName>
    <definedName name="MaxDate" localSheetId="28">'[3]Amis Exchange rate'!$D$2</definedName>
    <definedName name="MaxDate" localSheetId="29">'[3]Amis Exchange rate'!$D$2</definedName>
    <definedName name="MaxDate" localSheetId="24">'[2]Amis Exchange rate'!$D$2</definedName>
    <definedName name="MaxDate" localSheetId="21">'[2]Amis Exchange rate'!$D$2</definedName>
    <definedName name="MaxDate">'[2]Amis Exchange rate'!$D$2</definedName>
    <definedName name="MonPre" localSheetId="10">#REF!</definedName>
    <definedName name="MonPre" localSheetId="23">#REF!</definedName>
    <definedName name="MonPre" localSheetId="11">#REF!</definedName>
    <definedName name="MonPre" localSheetId="18">#REF!</definedName>
    <definedName name="MonPre" localSheetId="22">#REF!</definedName>
    <definedName name="MonPre" localSheetId="26">#REF!</definedName>
    <definedName name="MonPre" localSheetId="28">#REF!</definedName>
    <definedName name="MonPre" localSheetId="29">#REF!</definedName>
    <definedName name="MonPre" localSheetId="24">#REF!</definedName>
    <definedName name="MonPre" localSheetId="0">#REF!</definedName>
    <definedName name="MonPre" localSheetId="1">#REF!</definedName>
    <definedName name="MonPre" localSheetId="17">#REF!</definedName>
    <definedName name="MonPre" localSheetId="12">#REF!</definedName>
    <definedName name="MonPre" localSheetId="21">#REF!</definedName>
    <definedName name="MonPre" localSheetId="9">#REF!</definedName>
    <definedName name="MonPre">#REF!</definedName>
    <definedName name="NumPri" localSheetId="10">#REF!</definedName>
    <definedName name="NumPri" localSheetId="23">#REF!</definedName>
    <definedName name="NumPri" localSheetId="11">#REF!</definedName>
    <definedName name="NumPri" localSheetId="18">#REF!</definedName>
    <definedName name="NumPri" localSheetId="22">#REF!</definedName>
    <definedName name="NumPri" localSheetId="26">#REF!</definedName>
    <definedName name="NumPri" localSheetId="28">#REF!</definedName>
    <definedName name="NumPri" localSheetId="29">#REF!</definedName>
    <definedName name="NumPri" localSheetId="24">#REF!</definedName>
    <definedName name="NumPri" localSheetId="0">#REF!</definedName>
    <definedName name="NumPri" localSheetId="1">#REF!</definedName>
    <definedName name="NumPri" localSheetId="17">#REF!</definedName>
    <definedName name="NumPri" localSheetId="21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23">#REF!</definedName>
    <definedName name="_xlnm.Print_Area" localSheetId="1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3">#REF!</definedName>
    <definedName name="_xlnm.Print_Area" localSheetId="26">#REF!</definedName>
    <definedName name="_xlnm.Print_Area" localSheetId="28">#REF!</definedName>
    <definedName name="_xlnm.Print_Area" localSheetId="29">#REF!</definedName>
    <definedName name="_xlnm.Print_Area" localSheetId="24">#REF!</definedName>
    <definedName name="_xlnm.Print_Area" localSheetId="25">#REF!</definedName>
    <definedName name="_xlnm.Print_Area" localSheetId="27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1">#REF!</definedName>
    <definedName name="_xlnm.Print_Area" localSheetId="9">#REF!</definedName>
    <definedName name="_xlnm.Print_Area" localSheetId="30">UBOJE_wgGUS!$AE$1:$BC$47</definedName>
    <definedName name="_xlnm.Print_Area">#REF!</definedName>
    <definedName name="ppp" localSheetId="10">#REF!</definedName>
    <definedName name="ppp" localSheetId="23">#REF!</definedName>
    <definedName name="ppp" localSheetId="11">#REF!</definedName>
    <definedName name="ppp" localSheetId="18">#REF!</definedName>
    <definedName name="ppp" localSheetId="22">#REF!</definedName>
    <definedName name="ppp" localSheetId="26">#REF!</definedName>
    <definedName name="ppp" localSheetId="28">#REF!</definedName>
    <definedName name="ppp" localSheetId="29">#REF!</definedName>
    <definedName name="ppp" localSheetId="24">#REF!</definedName>
    <definedName name="ppp" localSheetId="0">#REF!</definedName>
    <definedName name="ppp" localSheetId="1">#REF!</definedName>
    <definedName name="ppp" localSheetId="17">#REF!</definedName>
    <definedName name="ppp" localSheetId="12">#REF!</definedName>
    <definedName name="ppp" localSheetId="21">#REF!</definedName>
    <definedName name="ppp" localSheetId="9">#REF!</definedName>
    <definedName name="ppp">#REF!</definedName>
    <definedName name="Prosieta" localSheetId="31">#REF!</definedName>
    <definedName name="Prosieta" localSheetId="10">#REF!</definedName>
    <definedName name="Prosieta" localSheetId="23">#REF!</definedName>
    <definedName name="Prosieta" localSheetId="11">#REF!</definedName>
    <definedName name="Prosieta" localSheetId="18">#REF!</definedName>
    <definedName name="Prosieta" localSheetId="22">#REF!</definedName>
    <definedName name="Prosieta" localSheetId="3">#REF!</definedName>
    <definedName name="Prosieta" localSheetId="26">#REF!</definedName>
    <definedName name="Prosieta" localSheetId="28">#REF!</definedName>
    <definedName name="Prosieta" localSheetId="29">#REF!</definedName>
    <definedName name="Prosieta" localSheetId="24">#REF!</definedName>
    <definedName name="Prosieta" localSheetId="25">#REF!</definedName>
    <definedName name="Prosieta" localSheetId="27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21">#REF!</definedName>
    <definedName name="Prosieta" localSheetId="9">#REF!</definedName>
    <definedName name="Prosieta">#REF!</definedName>
    <definedName name="recap" localSheetId="31">#REF!</definedName>
    <definedName name="recap" localSheetId="10">#REF!</definedName>
    <definedName name="recap" localSheetId="23">#REF!</definedName>
    <definedName name="recap" localSheetId="11">#REF!</definedName>
    <definedName name="recap" localSheetId="18">#REF!</definedName>
    <definedName name="recap" localSheetId="8">#REF!</definedName>
    <definedName name="recap" localSheetId="22">#REF!</definedName>
    <definedName name="recap" localSheetId="3">#REF!</definedName>
    <definedName name="recap" localSheetId="26">#REF!</definedName>
    <definedName name="recap" localSheetId="28">#REF!</definedName>
    <definedName name="recap" localSheetId="29">#REF!</definedName>
    <definedName name="recap" localSheetId="24">#REF!</definedName>
    <definedName name="recap" localSheetId="25">#REF!</definedName>
    <definedName name="recap" localSheetId="27">#REF!</definedName>
    <definedName name="recap" localSheetId="0">#REF!</definedName>
    <definedName name="recap" localSheetId="1">#REF!</definedName>
    <definedName name="recap" localSheetId="17">#REF!</definedName>
    <definedName name="recap" localSheetId="2">#REF!</definedName>
    <definedName name="recap" localSheetId="4">#REF!</definedName>
    <definedName name="recap" localSheetId="21">#REF!</definedName>
    <definedName name="recap" localSheetId="9">#REF!</definedName>
    <definedName name="recap">#REF!</definedName>
    <definedName name="SecondPerc" localSheetId="10">#REF!</definedName>
    <definedName name="SecondPerc" localSheetId="23">#REF!</definedName>
    <definedName name="SecondPerc" localSheetId="11">#REF!</definedName>
    <definedName name="SecondPerc" localSheetId="18">#REF!</definedName>
    <definedName name="SecondPerc" localSheetId="22">#REF!</definedName>
    <definedName name="SecondPerc" localSheetId="26">#REF!</definedName>
    <definedName name="SecondPerc" localSheetId="28">#REF!</definedName>
    <definedName name="SecondPerc" localSheetId="29">#REF!</definedName>
    <definedName name="SecondPerc" localSheetId="24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21">#REF!</definedName>
    <definedName name="SecondPerc" localSheetId="9">#REF!</definedName>
    <definedName name="SecondPerc">#REF!</definedName>
    <definedName name="TodDat" localSheetId="10">#REF!</definedName>
    <definedName name="TodDat" localSheetId="23">#REF!</definedName>
    <definedName name="TodDat" localSheetId="11">#REF!</definedName>
    <definedName name="TodDat" localSheetId="18">#REF!</definedName>
    <definedName name="TodDat" localSheetId="22">#REF!</definedName>
    <definedName name="TodDat" localSheetId="26">#REF!</definedName>
    <definedName name="TodDat" localSheetId="28">#REF!</definedName>
    <definedName name="TodDat" localSheetId="29">#REF!</definedName>
    <definedName name="TodDat" localSheetId="24">#REF!</definedName>
    <definedName name="TodDat" localSheetId="0">#REF!</definedName>
    <definedName name="TodDat" localSheetId="1">#REF!</definedName>
    <definedName name="TodDat" localSheetId="17">#REF!</definedName>
    <definedName name="TodDat" localSheetId="21">#REF!</definedName>
    <definedName name="TodDat" localSheetId="9">#REF!</definedName>
    <definedName name="TodDat">#REF!</definedName>
    <definedName name="WeeNum" localSheetId="10">#REF!</definedName>
    <definedName name="WeeNum" localSheetId="23">#REF!</definedName>
    <definedName name="WeeNum" localSheetId="11">#REF!</definedName>
    <definedName name="WeeNum" localSheetId="18">#REF!</definedName>
    <definedName name="WeeNum" localSheetId="22">#REF!</definedName>
    <definedName name="WeeNum" localSheetId="26">#REF!</definedName>
    <definedName name="WeeNum" localSheetId="28">#REF!</definedName>
    <definedName name="WeeNum" localSheetId="29">#REF!</definedName>
    <definedName name="WeeNum" localSheetId="24">#REF!</definedName>
    <definedName name="WeeNum" localSheetId="0">#REF!</definedName>
    <definedName name="WeeNum" localSheetId="1">#REF!</definedName>
    <definedName name="WeeNum" localSheetId="17">#REF!</definedName>
    <definedName name="WeeNum" localSheetId="21">#REF!</definedName>
    <definedName name="WeeNum" localSheetId="9">#REF!</definedName>
    <definedName name="WeeNum">#REF!</definedName>
    <definedName name="zywiec" localSheetId="31">#REF!</definedName>
    <definedName name="zywiec" localSheetId="10">#REF!</definedName>
    <definedName name="zywiec" localSheetId="23">#REF!</definedName>
    <definedName name="zywiec" localSheetId="11">#REF!</definedName>
    <definedName name="zywiec" localSheetId="18">#REF!</definedName>
    <definedName name="zywiec" localSheetId="22">#REF!</definedName>
    <definedName name="zywiec" localSheetId="3">#REF!</definedName>
    <definedName name="zywiec" localSheetId="26">#REF!</definedName>
    <definedName name="zywiec" localSheetId="28">#REF!</definedName>
    <definedName name="zywiec" localSheetId="29">#REF!</definedName>
    <definedName name="zywiec" localSheetId="24">#REF!</definedName>
    <definedName name="zywiec" localSheetId="25">#REF!</definedName>
    <definedName name="zywiec" localSheetId="27">#REF!</definedName>
    <definedName name="zywiec" localSheetId="0">#REF!</definedName>
    <definedName name="zywiec" localSheetId="1">#REF!</definedName>
    <definedName name="zywiec" localSheetId="17">#REF!</definedName>
    <definedName name="zywiec" localSheetId="2">#REF!</definedName>
    <definedName name="zywiec" localSheetId="4">#REF!</definedName>
    <definedName name="zywiec" localSheetId="21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37" i="10529" l="1"/>
  <c r="F37" i="10529"/>
  <c r="D44" i="10869" l="1"/>
  <c r="C44" i="10869"/>
  <c r="D31" i="10869"/>
  <c r="C31" i="10869"/>
  <c r="D22" i="10869"/>
  <c r="C22" i="10869"/>
  <c r="D19" i="10869"/>
  <c r="C19" i="10869"/>
  <c r="D18" i="10869"/>
  <c r="C18" i="10869"/>
  <c r="W42" i="10868" l="1"/>
  <c r="E79" i="10865" l="1"/>
  <c r="D79" i="10865"/>
  <c r="E77" i="10865"/>
  <c r="D77" i="10865"/>
  <c r="E76" i="10865"/>
  <c r="D76" i="10865"/>
  <c r="E75" i="10865"/>
  <c r="D75" i="10865"/>
  <c r="E74" i="10865"/>
  <c r="D74" i="10865"/>
  <c r="E73" i="10865"/>
  <c r="D73" i="10865"/>
  <c r="E72" i="10865"/>
  <c r="D72" i="10865"/>
  <c r="E71" i="10865"/>
  <c r="D71" i="10865"/>
  <c r="E70" i="10865"/>
  <c r="D70" i="10865"/>
  <c r="E69" i="10865"/>
  <c r="D69" i="10865"/>
  <c r="E68" i="10865"/>
  <c r="D68" i="10865"/>
  <c r="E67" i="10865"/>
  <c r="D67" i="10865"/>
  <c r="E66" i="10865"/>
  <c r="D66" i="10865"/>
  <c r="E65" i="10865"/>
  <c r="D65" i="10865"/>
  <c r="E64" i="10865"/>
  <c r="D64" i="10865"/>
  <c r="E63" i="10865"/>
  <c r="D63" i="10865"/>
  <c r="E62" i="10865"/>
  <c r="D62" i="10865"/>
  <c r="E61" i="10865"/>
  <c r="D61" i="10865"/>
  <c r="E60" i="10865"/>
  <c r="D60" i="10865"/>
  <c r="E59" i="10865"/>
  <c r="D59" i="10865"/>
  <c r="E58" i="10865"/>
  <c r="D58" i="10865"/>
  <c r="E57" i="10865"/>
  <c r="D57" i="10865"/>
  <c r="E56" i="10865"/>
  <c r="D56" i="10865"/>
  <c r="E55" i="10865"/>
  <c r="D55" i="10865"/>
  <c r="E54" i="10865"/>
  <c r="D54" i="10865"/>
  <c r="E53" i="10865"/>
  <c r="D53" i="10865"/>
  <c r="E52" i="10865"/>
  <c r="D52" i="10865"/>
  <c r="N131" i="10864"/>
  <c r="M131" i="10864"/>
  <c r="L131" i="10864"/>
  <c r="K131" i="10864"/>
  <c r="J131" i="10864"/>
  <c r="I131" i="10864"/>
  <c r="H131" i="10864"/>
  <c r="G131" i="10864"/>
  <c r="F131" i="10864"/>
  <c r="E131" i="10864"/>
  <c r="D131" i="10864"/>
  <c r="C131" i="10864"/>
  <c r="N123" i="10864"/>
  <c r="M123" i="10864"/>
  <c r="L123" i="10864"/>
  <c r="K123" i="10864"/>
  <c r="J123" i="10864"/>
  <c r="I123" i="10864"/>
  <c r="H123" i="10864"/>
  <c r="G123" i="10864"/>
  <c r="F123" i="10864"/>
  <c r="E123" i="10864"/>
  <c r="D123" i="10864"/>
  <c r="C123" i="10864"/>
  <c r="N118" i="10864"/>
  <c r="M118" i="10864"/>
  <c r="L118" i="10864"/>
  <c r="K118" i="10864"/>
  <c r="J118" i="10864"/>
  <c r="I118" i="10864"/>
  <c r="H118" i="10864"/>
  <c r="G118" i="10864"/>
  <c r="F118" i="10864"/>
  <c r="E118" i="10864"/>
  <c r="D118" i="10864"/>
  <c r="C118" i="10864"/>
  <c r="N110" i="10864"/>
  <c r="M110" i="10864"/>
  <c r="L110" i="10864"/>
  <c r="K110" i="10864"/>
  <c r="J110" i="10864"/>
  <c r="I110" i="10864"/>
  <c r="H110" i="10864"/>
  <c r="G110" i="10864"/>
  <c r="F110" i="10864"/>
  <c r="E110" i="10864"/>
  <c r="D110" i="10864"/>
  <c r="C110" i="10864"/>
  <c r="N104" i="10864"/>
  <c r="M104" i="10864"/>
  <c r="L104" i="10864"/>
  <c r="K104" i="10864"/>
  <c r="J104" i="10864"/>
  <c r="I104" i="10864"/>
  <c r="H104" i="10864"/>
  <c r="G104" i="10864"/>
  <c r="F104" i="10864"/>
  <c r="E104" i="10864"/>
  <c r="D104" i="10864"/>
  <c r="C104" i="10864"/>
  <c r="N96" i="10864"/>
  <c r="M96" i="10864"/>
  <c r="L96" i="10864"/>
  <c r="K96" i="10864"/>
  <c r="J96" i="10864"/>
  <c r="I96" i="10864"/>
  <c r="H96" i="10864"/>
  <c r="G96" i="10864"/>
  <c r="F96" i="10864"/>
  <c r="E96" i="10864"/>
  <c r="D96" i="10864"/>
  <c r="C96" i="10864"/>
  <c r="N89" i="10864"/>
  <c r="M89" i="10864"/>
  <c r="L89" i="10864"/>
  <c r="K89" i="10864"/>
  <c r="J89" i="10864"/>
  <c r="I89" i="10864"/>
  <c r="H89" i="10864"/>
  <c r="G89" i="10864"/>
  <c r="F89" i="10864"/>
  <c r="E89" i="10864"/>
  <c r="D89" i="10864"/>
  <c r="C89" i="10864"/>
  <c r="N81" i="10864"/>
  <c r="M81" i="10864"/>
  <c r="L81" i="10864"/>
  <c r="K81" i="10864"/>
  <c r="J81" i="10864"/>
  <c r="I81" i="10864"/>
  <c r="H81" i="10864"/>
  <c r="G81" i="10864"/>
  <c r="F81" i="10864"/>
  <c r="E81" i="10864"/>
  <c r="D81" i="10864"/>
  <c r="C81" i="10864"/>
  <c r="O11" i="10862"/>
  <c r="O10" i="10862"/>
  <c r="O9" i="10862"/>
  <c r="O8" i="10862"/>
  <c r="O7" i="10862"/>
  <c r="D44" i="10859" l="1"/>
  <c r="C44" i="10859"/>
  <c r="D31" i="10859"/>
  <c r="C31" i="10859"/>
  <c r="D22" i="10859"/>
  <c r="C22" i="10859"/>
  <c r="D19" i="10859" l="1"/>
  <c r="C18" i="10859"/>
  <c r="C19" i="10859"/>
  <c r="D18" i="10859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<sst xmlns="http://schemas.openxmlformats.org/spreadsheetml/2006/main" count="4355" uniqueCount="684">
  <si>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</si>
  <si>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</si>
  <si>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</si>
  <si>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</si>
  <si>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</si>
  <si>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</si>
  <si>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</si>
  <si>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</si>
  <si>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</si>
  <si>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</si>
  <si>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</si>
  <si>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</si>
  <si>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</si>
  <si>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</si>
  <si>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</si>
  <si>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</si>
  <si>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</si>
  <si>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</si>
  <si>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</si>
  <si>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</si>
  <si>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</si>
  <si>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</si>
  <si>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</si>
  <si>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</si>
  <si>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</si>
  <si>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</si>
  <si>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</si>
  <si>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</si>
  <si>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</si>
  <si>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</si>
  <si>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</si>
  <si>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</si>
  <si>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</si>
  <si>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</si>
  <si>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</si>
  <si>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</si>
  <si>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</si>
  <si>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</si>
  <si>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</si>
  <si>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</si>
  <si>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</si>
  <si>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</si>
  <si>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</si>
  <si>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</si>
  <si>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</si>
  <si>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</si>
  <si>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</si>
  <si>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</si>
  <si>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</si>
  <si>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</si>
  <si>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</si>
  <si>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</si>
  <si>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</si>
  <si>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</si>
  <si>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</si>
  <si>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</si>
  <si>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</si>
  <si>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</si>
  <si>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</si>
  <si>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</si>
  <si>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</si>
  <si>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</si>
  <si>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</si>
  <si>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</si>
  <si>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</si>
  <si>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</si>
  <si>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</si>
  <si>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</si>
  <si>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</si>
  <si>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</si>
  <si>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</si>
  <si>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</si>
  <si>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</si>
  <si>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</si>
  <si>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</si>
  <si>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</si>
  <si>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</si>
  <si>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</si>
  <si>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</si>
  <si>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</si>
  <si>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</si>
  <si>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</si>
  <si>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</si>
  <si>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</si>
  <si>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</si>
  <si>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</si>
  <si>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</si>
  <si>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</si>
  <si>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</si>
  <si>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</si>
  <si>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</si>
  <si>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</si>
  <si>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</si>
  <si>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</si>
  <si>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</si>
  <si>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</si>
  <si>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</si>
  <si>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</si>
  <si>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</si>
  <si>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</si>
  <si>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</si>
  <si>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</si>
  <si>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</si>
  <si>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</si>
  <si>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</si>
  <si>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</si>
  <si>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</si>
  <si>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</si>
  <si>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</si>
  <si>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</si>
  <si>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</si>
  <si>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</si>
  <si>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</si>
  <si>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</si>
  <si>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</si>
  <si>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</si>
  <si>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</si>
  <si>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</si>
  <si>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</si>
  <si>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</si>
  <si>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</si>
  <si>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</si>
  <si>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</si>
  <si>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</si>
  <si>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</si>
  <si>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</si>
  <si>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</si>
  <si>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</si>
  <si>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</si>
  <si>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</si>
  <si>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</si>
  <si>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</si>
  <si>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</si>
  <si>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</si>
  <si>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</si>
  <si>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</si>
  <si>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</si>
  <si>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</si>
  <si>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</si>
  <si>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</si>
  <si>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</si>
  <si>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</si>
  <si>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</si>
  <si>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</si>
  <si>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</si>
  <si>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</si>
  <si>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</si>
  <si>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</si>
  <si>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</si>
  <si>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</si>
  <si>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</si>
  <si>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</si>
  <si>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</si>
  <si>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</si>
  <si>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</si>
  <si>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</si>
  <si>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</si>
  <si>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</si>
  <si>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</si>
  <si>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</si>
  <si>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</si>
  <si>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</si>
  <si>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</si>
  <si>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</si>
  <si>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</si>
  <si>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</si>
  <si>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</si>
  <si>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</si>
  <si>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</si>
  <si>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</si>
  <si>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</si>
  <si>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</si>
  <si>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</si>
  <si>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</si>
  <si>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</si>
  <si>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</si>
  <si>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</si>
  <si>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</si>
  <si>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</si>
  <si>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</si>
  <si>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</si>
  <si>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</si>
  <si>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</si>
  <si>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</si>
  <si>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</si>
  <si>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</si>
  <si>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</si>
  <si>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</si>
  <si>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</si>
  <si>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</si>
  <si>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</si>
  <si>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</si>
  <si>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</si>
  <si>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</si>
  <si>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</si>
  <si>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</si>
  <si>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</si>
  <si>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</si>
  <si>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</si>
  <si>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</si>
  <si>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</si>
  <si>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</si>
  <si>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</si>
  <si>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</si>
  <si>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</si>
  <si>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</si>
  <si>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</si>
  <si>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</si>
  <si>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</si>
  <si>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</si>
  <si>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</si>
  <si>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</si>
  <si>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</si>
  <si>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</si>
  <si>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</si>
  <si>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</si>
  <si>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</si>
  <si>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</si>
  <si>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</si>
  <si>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</si>
  <si>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</si>
  <si>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</si>
  <si>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</si>
  <si>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</si>
  <si>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</si>
  <si>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</si>
  <si>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</si>
  <si>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</si>
  <si>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</si>
  <si>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</si>
  <si>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</si>
  <si>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</si>
  <si>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</si>
  <si>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</si>
  <si>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</si>
  <si>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</si>
  <si>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</si>
  <si>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</si>
  <si>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</si>
  <si>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</si>
  <si>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</si>
  <si>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</si>
  <si>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</si>
  <si>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</si>
  <si>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</si>
  <si>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</si>
  <si>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</si>
  <si>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</si>
  <si>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</si>
  <si>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</si>
  <si>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</si>
  <si>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</si>
  <si>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</si>
  <si>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</si>
  <si>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</si>
  <si>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</si>
  <si>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</si>
  <si>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</si>
  <si>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</si>
  <si>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</si>
  <si>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</si>
  <si>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</si>
  <si>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</si>
  <si>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</si>
  <si>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</si>
  <si>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</si>
  <si>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</si>
  <si>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</si>
  <si>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</si>
  <si>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</si>
  <si>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</si>
  <si>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</si>
  <si>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</si>
  <si>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</si>
  <si>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</si>
  <si>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</si>
  <si>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</si>
  <si>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</si>
  <si>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</si>
  <si>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</si>
  <si>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</si>
  <si>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</si>
  <si>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</si>
  <si>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</si>
  <si>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</si>
  <si>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</si>
  <si>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</si>
  <si>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</si>
  <si>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</si>
  <si>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</si>
  <si>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</si>
  <si>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</si>
  <si>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</si>
  <si>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</si>
  <si>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</si>
  <si>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</si>
  <si>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</si>
  <si>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</si>
  <si>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</si>
  <si>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</si>
  <si>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</si>
  <si>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</si>
  <si>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</si>
  <si>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</si>
  <si>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</si>
  <si>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</si>
  <si>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</si>
  <si>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</si>
  <si>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</si>
  <si>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</si>
  <si>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</si>
  <si>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</si>
  <si>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</si>
  <si>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</si>
  <si>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</si>
  <si>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</si>
  <si>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</si>
  <si>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</si>
  <si>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</si>
  <si>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</si>
  <si>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</si>
  <si>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</si>
  <si>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</si>
  <si>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</si>
  <si>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</si>
  <si>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</si>
  <si>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</si>
  <si>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</si>
  <si>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</si>
  <si>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</si>
  <si>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</si>
  <si>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</si>
  <si>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</si>
  <si>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</si>
  <si>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</si>
  <si>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</si>
  <si>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</si>
  <si>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</si>
  <si>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</si>
  <si>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</si>
  <si>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</si>
  <si>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</si>
  <si>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</si>
  <si>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</si>
  <si>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</si>
  <si>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</si>
  <si>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</si>
  <si>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</si>
  <si>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</si>
  <si>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</si>
  <si>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</si>
  <si>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</si>
  <si>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</si>
  <si>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</si>
  <si>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</si>
  <si>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</si>
  <si>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</si>
  <si>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</si>
  <si>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</si>
  <si>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</si>
  <si>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</si>
  <si>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</si>
  <si>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</si>
  <si>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</si>
  <si>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</si>
  <si>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</si>
  <si>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</si>
  <si>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</si>
  <si>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</si>
  <si>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</si>
  <si>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</si>
  <si>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</si>
  <si>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</si>
  <si>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</si>
  <si>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</si>
  <si>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</si>
  <si>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</si>
  <si>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</si>
  <si>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</si>
  <si>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</si>
  <si>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</si>
  <si>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</si>
  <si>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</si>
  <si>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</si>
  <si>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</si>
  <si>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</si>
  <si>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</si>
  <si>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</si>
  <si>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</si>
  <si>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</si>
  <si>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</si>
  <si>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</si>
  <si>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</si>
  <si>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</si>
  <si>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</si>
  <si>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</si>
  <si>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</si>
  <si>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</si>
  <si>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</si>
  <si>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</si>
  <si>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</si>
  <si>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</si>
  <si>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</si>
  <si>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</si>
  <si>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</si>
  <si>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</si>
  <si>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</si>
  <si>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</si>
  <si>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</si>
  <si>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</si>
  <si>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</si>
  <si>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</si>
  <si>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</si>
  <si>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</si>
  <si>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</si>
  <si>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</si>
  <si>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</si>
  <si>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</si>
  <si>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</si>
  <si>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</si>
  <si>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</si>
  <si>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</si>
  <si>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</si>
  <si>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</si>
  <si>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</si>
  <si>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</si>
  <si>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</si>
  <si>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</si>
  <si>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</si>
  <si>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</si>
  <si>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</si>
  <si>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</si>
  <si>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</si>
  <si>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</si>
  <si>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</si>
  <si>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</si>
  <si>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</si>
  <si>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</si>
  <si>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</si>
  <si>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</si>
  <si>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</si>
  <si>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</si>
  <si>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</si>
  <si>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</si>
  <si>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</si>
  <si>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</si>
  <si>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</si>
  <si>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</si>
  <si>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</si>
  <si>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</si>
  <si>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</si>
  <si>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</si>
  <si>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</si>
  <si>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</si>
  <si>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</si>
  <si>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</si>
  <si>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</si>
  <si>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</si>
  <si>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</si>
  <si>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</si>
  <si>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</si>
  <si>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</si>
  <si>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</si>
  <si>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</si>
  <si>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</si>
  <si>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</si>
  <si>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</si>
  <si>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</si>
  <si>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</si>
  <si>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</si>
  <si>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</si>
  <si>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</si>
  <si>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</si>
  <si>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</si>
  <si>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</si>
  <si>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</si>
  <si>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</si>
  <si>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</si>
  <si>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</si>
  <si>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</si>
  <si>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</si>
  <si>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</si>
  <si>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</si>
  <si>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</si>
  <si>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</si>
  <si>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</si>
  <si>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</si>
  <si>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</si>
  <si>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</si>
  <si>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</si>
  <si>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</si>
  <si>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</si>
  <si>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</si>
  <si>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</si>
  <si>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</si>
  <si>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</si>
  <si>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</si>
  <si>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</si>
  <si>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</si>
  <si>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</si>
  <si>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</si>
  <si>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</si>
  <si>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</si>
  <si>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</si>
  <si>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</si>
  <si>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</si>
  <si>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</si>
  <si>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</si>
  <si>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</si>
  <si>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</si>
  <si>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</si>
  <si>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</si>
  <si>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</si>
  <si>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</si>
  <si>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</si>
  <si>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</si>
  <si>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</si>
  <si>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</si>
  <si>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</si>
  <si>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</si>
  <si>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</si>
  <si>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</si>
  <si>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</si>
  <si>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</si>
  <si>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</si>
  <si>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</si>
  <si>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</si>
  <si>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</si>
  <si>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</si>
  <si>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</si>
  <si>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</si>
  <si>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</si>
  <si>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</si>
  <si>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</si>
  <si>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</si>
  <si>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</si>
  <si>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</si>
  <si>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</si>
  <si>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</si>
  <si>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</si>
  <si>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</si>
  <si>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</si>
  <si>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</si>
  <si>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</si>
  <si>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</si>
  <si>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</si>
  <si>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</si>
  <si>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</si>
  <si>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</si>
  <si>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</si>
  <si>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</si>
  <si>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</si>
  <si>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</si>
  <si>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</si>
  <si>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</si>
  <si>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</si>
  <si>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</si>
  <si>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</si>
  <si>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</si>
  <si>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</si>
  <si>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</si>
  <si>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</si>
  <si>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</si>
  <si>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</si>
  <si>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</si>
  <si>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</si>
  <si>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</si>
  <si>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</si>
  <si>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</si>
  <si>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</si>
  <si>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</si>
  <si>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</si>
  <si>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</si>
  <si>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</si>
  <si>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</si>
  <si>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</si>
  <si>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</si>
  <si>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</si>
  <si>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</si>
  <si>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</si>
  <si>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</si>
  <si>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</si>
  <si>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</si>
  <si>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</si>
  <si>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</si>
  <si>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</si>
  <si>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</si>
  <si>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</si>
  <si>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</si>
  <si>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</si>
  <si>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</si>
  <si>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</si>
  <si>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</si>
  <si>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</si>
  <si>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</si>
  <si>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</si>
  <si>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</si>
  <si>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</si>
  <si>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</si>
  <si>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</si>
  <si>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</si>
  <si>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</si>
  <si>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</si>
  <si>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</si>
  <si>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</si>
  <si>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</si>
  <si>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</si>
  <si>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</si>
  <si>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</si>
  <si>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</si>
  <si>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</si>
  <si>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</si>
  <si>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</si>
  <si>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</si>
  <si>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</si>
  <si>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</si>
  <si>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</si>
  <si>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</si>
  <si>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</si>
  <si>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</si>
  <si>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</si>
  <si>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</si>
  <si>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</si>
  <si>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</si>
  <si>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</si>
  <si>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</si>
  <si>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</si>
  <si>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</si>
  <si>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</si>
  <si>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</si>
  <si>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</si>
  <si>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</si>
  <si>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</si>
  <si>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</si>
  <si>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</si>
  <si>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</si>
  <si>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</si>
  <si>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</si>
  <si>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</si>
  <si>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</si>
  <si>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</si>
  <si>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</si>
  <si>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</si>
  <si>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</si>
  <si>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</si>
  <si>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</si>
  <si>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</si>
  <si>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</si>
  <si>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</si>
  <si>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31.08.2020-04.10.2020</t>
  </si>
  <si>
    <t>IX 2020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</si>
  <si>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</si>
  <si>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</si>
  <si>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</si>
  <si>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</si>
  <si>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t>05.10.2020 - 01.11.2020</t>
  </si>
  <si>
    <t>SKUP - PAŹDZIERNIK - 2020 - ZMIANY MIESIĘCZNE</t>
  </si>
  <si>
    <t>05.10.2020-01.11.2020</t>
  </si>
  <si>
    <t>X 2020</t>
  </si>
  <si>
    <t>Eksport z Polski mięsa wieprzowego (kod 0203) - według ważniejszych krajów w okresie I-IX 2020*</t>
  </si>
  <si>
    <t>Import do Polski mięsa wieprzowego (kod 0203)  - według ważniejszych krajów w okresie I-IX 2020*</t>
  </si>
  <si>
    <t>I-IX 2019 r.*</t>
  </si>
  <si>
    <t>I-IX 2020 r.*</t>
  </si>
  <si>
    <t>Eksport z Polski świń żywych (ogółem) (kod 0103) - według ważniejszych krajów w okresie I-IX 2020*</t>
  </si>
  <si>
    <t>Import do Polski świń żywych (ogółem) (kod 0103) -  według ważniejszych krajów w okresie I-IX 2020*</t>
  </si>
  <si>
    <r>
      <t>Handel zagraniczny towarami z rynku wieprzowiny w  I-IX 2020.  (dane wstępne)</t>
    </r>
    <r>
      <rPr>
        <b/>
        <u/>
        <sz val="12"/>
        <rFont val="Arial CE"/>
        <charset val="238"/>
      </rPr>
      <t/>
    </r>
  </si>
  <si>
    <t>I-IX 2020 Rok</t>
  </si>
  <si>
    <t>I-IX 2019 Rok</t>
  </si>
  <si>
    <t>Handel zagraniczny towarami z rynku wieprzowiny w okresie I-IX 2020.  (dane wstępne)</t>
  </si>
  <si>
    <t>NR 47/2020</t>
  </si>
  <si>
    <t xml:space="preserve"> 16.11.2020 - 22.11.2020r. </t>
  </si>
  <si>
    <t>26 listopada 2020r.</t>
  </si>
  <si>
    <t>Stary Sącz</t>
  </si>
  <si>
    <t>Gostynin</t>
  </si>
  <si>
    <t xml:space="preserve">                 </t>
  </si>
  <si>
    <t>Skoczów</t>
  </si>
  <si>
    <t>Śmigiel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</si>
  <si>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284 690 sztuki</t>
    </r>
  </si>
  <si>
    <t xml:space="preserve"> 24.11.2019</t>
  </si>
  <si>
    <t>22.11.2020</t>
  </si>
  <si>
    <t>15.11.2020</t>
  </si>
  <si>
    <t xml:space="preserve"> 22.11.2020</t>
  </si>
  <si>
    <t xml:space="preserve"> 15.11.2020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</si>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</sst>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1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18">
    <xf numFmtId="0" fontId="0" fillId="0" borderId="0"/>
    <xf numFmtId="0" fontId="39" fillId="0" borderId="0"/>
    <xf numFmtId="0" fontId="74" fillId="2" borderId="0" applyNumberFormat="0" applyBorder="0" applyAlignment="0" applyProtection="0"/>
    <xf numFmtId="0" fontId="137" fillId="3" borderId="0" applyNumberFormat="0" applyBorder="0" applyAlignment="0" applyProtection="0"/>
    <xf numFmtId="0" fontId="74" fillId="2" borderId="0" applyNumberFormat="0" applyBorder="0" applyAlignment="0" applyProtection="0"/>
    <xf numFmtId="0" fontId="74" fillId="4" borderId="0" applyNumberFormat="0" applyBorder="0" applyAlignment="0" applyProtection="0"/>
    <xf numFmtId="0" fontId="137" fillId="5" borderId="0" applyNumberFormat="0" applyBorder="0" applyAlignment="0" applyProtection="0"/>
    <xf numFmtId="0" fontId="74" fillId="4" borderId="0" applyNumberFormat="0" applyBorder="0" applyAlignment="0" applyProtection="0"/>
    <xf numFmtId="0" fontId="74" fillId="6" borderId="0" applyNumberFormat="0" applyBorder="0" applyAlignment="0" applyProtection="0"/>
    <xf numFmtId="0" fontId="137" fillId="7" borderId="0" applyNumberFormat="0" applyBorder="0" applyAlignment="0" applyProtection="0"/>
    <xf numFmtId="0" fontId="74" fillId="6" borderId="0" applyNumberFormat="0" applyBorder="0" applyAlignment="0" applyProtection="0"/>
    <xf numFmtId="0" fontId="74" fillId="8" borderId="0" applyNumberFormat="0" applyBorder="0" applyAlignment="0" applyProtection="0"/>
    <xf numFmtId="0" fontId="137" fillId="3" borderId="0" applyNumberFormat="0" applyBorder="0" applyAlignment="0" applyProtection="0"/>
    <xf numFmtId="0" fontId="74" fillId="8" borderId="0" applyNumberFormat="0" applyBorder="0" applyAlignment="0" applyProtection="0"/>
    <xf numFmtId="0" fontId="74" fillId="9" borderId="0" applyNumberFormat="0" applyBorder="0" applyAlignment="0" applyProtection="0"/>
    <xf numFmtId="0" fontId="137" fillId="32" borderId="0" applyNumberFormat="0" applyBorder="0" applyAlignment="0" applyProtection="0"/>
    <xf numFmtId="0" fontId="74" fillId="9" borderId="0" applyNumberFormat="0" applyBorder="0" applyAlignment="0" applyProtection="0"/>
    <xf numFmtId="0" fontId="74" fillId="3" borderId="0" applyNumberFormat="0" applyBorder="0" applyAlignment="0" applyProtection="0"/>
    <xf numFmtId="0" fontId="137" fillId="7" borderId="0" applyNumberFormat="0" applyBorder="0" applyAlignment="0" applyProtection="0"/>
    <xf numFmtId="0" fontId="74" fillId="3" borderId="0" applyNumberFormat="0" applyBorder="0" applyAlignment="0" applyProtection="0"/>
    <xf numFmtId="0" fontId="74" fillId="10" borderId="0" applyNumberFormat="0" applyBorder="0" applyAlignment="0" applyProtection="0"/>
    <xf numFmtId="0" fontId="137" fillId="11" borderId="0" applyNumberFormat="0" applyBorder="0" applyAlignment="0" applyProtection="0"/>
    <xf numFmtId="0" fontId="74" fillId="10" borderId="0" applyNumberFormat="0" applyBorder="0" applyAlignment="0" applyProtection="0"/>
    <xf numFmtId="0" fontId="74" fillId="5" borderId="0" applyNumberFormat="0" applyBorder="0" applyAlignment="0" applyProtection="0"/>
    <xf numFmtId="0" fontId="137" fillId="33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37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8" borderId="0" applyNumberFormat="0" applyBorder="0" applyAlignment="0" applyProtection="0"/>
    <xf numFmtId="0" fontId="137" fillId="11" borderId="0" applyNumberFormat="0" applyBorder="0" applyAlignment="0" applyProtection="0"/>
    <xf numFmtId="0" fontId="74" fillId="8" borderId="0" applyNumberFormat="0" applyBorder="0" applyAlignment="0" applyProtection="0"/>
    <xf numFmtId="0" fontId="74" fillId="10" borderId="0" applyNumberFormat="0" applyBorder="0" applyAlignment="0" applyProtection="0"/>
    <xf numFmtId="0" fontId="137" fillId="34" borderId="0" applyNumberFormat="0" applyBorder="0" applyAlignment="0" applyProtection="0"/>
    <xf numFmtId="0" fontId="74" fillId="10" borderId="0" applyNumberFormat="0" applyBorder="0" applyAlignment="0" applyProtection="0"/>
    <xf numFmtId="0" fontId="74" fillId="14" borderId="0" applyNumberFormat="0" applyBorder="0" applyAlignment="0" applyProtection="0"/>
    <xf numFmtId="0" fontId="137" fillId="13" borderId="0" applyNumberFormat="0" applyBorder="0" applyAlignment="0" applyProtection="0"/>
    <xf numFmtId="0" fontId="74" fillId="14" borderId="0" applyNumberFormat="0" applyBorder="0" applyAlignment="0" applyProtection="0"/>
    <xf numFmtId="0" fontId="75" fillId="15" borderId="0" applyNumberFormat="0" applyBorder="0" applyAlignment="0" applyProtection="0"/>
    <xf numFmtId="0" fontId="138" fillId="16" borderId="0" applyNumberFormat="0" applyBorder="0" applyAlignment="0" applyProtection="0"/>
    <xf numFmtId="0" fontId="75" fillId="15" borderId="0" applyNumberFormat="0" applyBorder="0" applyAlignment="0" applyProtection="0"/>
    <xf numFmtId="0" fontId="75" fillId="5" borderId="0" applyNumberFormat="0" applyBorder="0" applyAlignment="0" applyProtection="0"/>
    <xf numFmtId="0" fontId="138" fillId="35" borderId="0" applyNumberFormat="0" applyBorder="0" applyAlignment="0" applyProtection="0"/>
    <xf numFmtId="0" fontId="75" fillId="5" borderId="0" applyNumberFormat="0" applyBorder="0" applyAlignment="0" applyProtection="0"/>
    <xf numFmtId="0" fontId="75" fillId="12" borderId="0" applyNumberFormat="0" applyBorder="0" applyAlignment="0" applyProtection="0"/>
    <xf numFmtId="0" fontId="138" fillId="13" borderId="0" applyNumberFormat="0" applyBorder="0" applyAlignment="0" applyProtection="0"/>
    <xf numFmtId="0" fontId="75" fillId="12" borderId="0" applyNumberFormat="0" applyBorder="0" applyAlignment="0" applyProtection="0"/>
    <xf numFmtId="0" fontId="75" fillId="17" borderId="0" applyNumberFormat="0" applyBorder="0" applyAlignment="0" applyProtection="0"/>
    <xf numFmtId="0" fontId="138" fillId="11" borderId="0" applyNumberFormat="0" applyBorder="0" applyAlignment="0" applyProtection="0"/>
    <xf numFmtId="0" fontId="75" fillId="17" borderId="0" applyNumberFormat="0" applyBorder="0" applyAlignment="0" applyProtection="0"/>
    <xf numFmtId="0" fontId="75" fillId="16" borderId="0" applyNumberFormat="0" applyBorder="0" applyAlignment="0" applyProtection="0"/>
    <xf numFmtId="0" fontId="138" fillId="36" borderId="0" applyNumberFormat="0" applyBorder="0" applyAlignment="0" applyProtection="0"/>
    <xf numFmtId="0" fontId="75" fillId="16" borderId="0" applyNumberFormat="0" applyBorder="0" applyAlignment="0" applyProtection="0"/>
    <xf numFmtId="0" fontId="75" fillId="18" borderId="0" applyNumberFormat="0" applyBorder="0" applyAlignment="0" applyProtection="0"/>
    <xf numFmtId="0" fontId="138" fillId="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138" fillId="16" borderId="0" applyNumberFormat="0" applyBorder="0" applyAlignment="0" applyProtection="0"/>
    <xf numFmtId="0" fontId="75" fillId="19" borderId="0" applyNumberFormat="0" applyBorder="0" applyAlignment="0" applyProtection="0"/>
    <xf numFmtId="0" fontId="75" fillId="20" borderId="0" applyNumberFormat="0" applyBorder="0" applyAlignment="0" applyProtection="0"/>
    <xf numFmtId="0" fontId="138" fillId="37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138" fillId="38" borderId="0" applyNumberFormat="0" applyBorder="0" applyAlignment="0" applyProtection="0"/>
    <xf numFmtId="0" fontId="75" fillId="21" borderId="0" applyNumberFormat="0" applyBorder="0" applyAlignment="0" applyProtection="0"/>
    <xf numFmtId="0" fontId="75" fillId="17" borderId="0" applyNumberFormat="0" applyBorder="0" applyAlignment="0" applyProtection="0"/>
    <xf numFmtId="0" fontId="138" fillId="22" borderId="0" applyNumberFormat="0" applyBorder="0" applyAlignment="0" applyProtection="0"/>
    <xf numFmtId="0" fontId="75" fillId="17" borderId="0" applyNumberFormat="0" applyBorder="0" applyAlignment="0" applyProtection="0"/>
    <xf numFmtId="0" fontId="75" fillId="16" borderId="0" applyNumberFormat="0" applyBorder="0" applyAlignment="0" applyProtection="0"/>
    <xf numFmtId="0" fontId="138" fillId="39" borderId="0" applyNumberFormat="0" applyBorder="0" applyAlignment="0" applyProtection="0"/>
    <xf numFmtId="0" fontId="75" fillId="16" borderId="0" applyNumberFormat="0" applyBorder="0" applyAlignment="0" applyProtection="0"/>
    <xf numFmtId="0" fontId="75" fillId="23" borderId="0" applyNumberFormat="0" applyBorder="0" applyAlignment="0" applyProtection="0"/>
    <xf numFmtId="0" fontId="138" fillId="18" borderId="0" applyNumberFormat="0" applyBorder="0" applyAlignment="0" applyProtection="0"/>
    <xf numFmtId="0" fontId="75" fillId="23" borderId="0" applyNumberFormat="0" applyBorder="0" applyAlignment="0" applyProtection="0"/>
    <xf numFmtId="0" fontId="108" fillId="0" borderId="0">
      <protection locked="0"/>
    </xf>
    <xf numFmtId="177" fontId="49" fillId="0" borderId="0" applyFont="0" applyFill="0" applyBorder="0" applyAlignment="0" applyProtection="0"/>
    <xf numFmtId="168" fontId="108" fillId="0" borderId="0">
      <protection locked="0"/>
    </xf>
    <xf numFmtId="0" fontId="108" fillId="0" borderId="0">
      <protection locked="0"/>
    </xf>
    <xf numFmtId="0" fontId="108" fillId="0" borderId="0">
      <protection locked="0"/>
    </xf>
    <xf numFmtId="169" fontId="49" fillId="0" borderId="0" applyFont="0" applyFill="0" applyBorder="0" applyAlignment="0" applyProtection="0"/>
    <xf numFmtId="170" fontId="108" fillId="0" borderId="0">
      <protection locked="0"/>
    </xf>
    <xf numFmtId="0" fontId="108" fillId="0" borderId="0">
      <protection locked="0"/>
    </xf>
    <xf numFmtId="171" fontId="109" fillId="24" borderId="0" applyFont="0" applyBorder="0"/>
    <xf numFmtId="0" fontId="76" fillId="3" borderId="1" applyNumberFormat="0" applyAlignment="0" applyProtection="0"/>
    <xf numFmtId="0" fontId="139" fillId="13" borderId="95" applyNumberFormat="0" applyAlignment="0" applyProtection="0"/>
    <xf numFmtId="0" fontId="76" fillId="3" borderId="1" applyNumberFormat="0" applyAlignment="0" applyProtection="0"/>
    <xf numFmtId="0" fontId="77" fillId="11" borderId="2" applyNumberFormat="0" applyAlignment="0" applyProtection="0"/>
    <xf numFmtId="0" fontId="140" fillId="25" borderId="96" applyNumberFormat="0" applyAlignment="0" applyProtection="0"/>
    <xf numFmtId="0" fontId="77" fillId="11" borderId="2" applyNumberFormat="0" applyAlignment="0" applyProtection="0"/>
    <xf numFmtId="0" fontId="108" fillId="0" borderId="0">
      <protection locked="0"/>
    </xf>
    <xf numFmtId="0" fontId="78" fillId="6" borderId="0" applyNumberFormat="0" applyBorder="0" applyAlignment="0" applyProtection="0"/>
    <xf numFmtId="0" fontId="141" fillId="40" borderId="0" applyNumberFormat="0" applyBorder="0" applyAlignment="0" applyProtection="0"/>
    <xf numFmtId="0" fontId="78" fillId="6" borderId="0" applyNumberFormat="0" applyBorder="0" applyAlignment="0" applyProtection="0"/>
    <xf numFmtId="43" fontId="106" fillId="0" borderId="0" applyFont="0" applyFill="0" applyBorder="0" applyAlignment="0" applyProtection="0"/>
    <xf numFmtId="164" fontId="49" fillId="0" borderId="0" applyFont="0" applyFill="0" applyBorder="0" applyAlignment="0" applyProtection="0"/>
    <xf numFmtId="43" fontId="106" fillId="0" borderId="0" applyFont="0" applyFill="0" applyBorder="0" applyAlignment="0" applyProtection="0"/>
    <xf numFmtId="164" fontId="49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08" fillId="0" borderId="0">
      <protection locked="0"/>
    </xf>
    <xf numFmtId="0" fontId="108" fillId="0" borderId="0">
      <protection locked="0"/>
    </xf>
    <xf numFmtId="0" fontId="108" fillId="0" borderId="0">
      <protection locked="0"/>
    </xf>
    <xf numFmtId="172" fontId="110" fillId="0" borderId="0">
      <protection locked="0"/>
    </xf>
    <xf numFmtId="172" fontId="110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79" fillId="0" borderId="3" applyNumberFormat="0" applyFill="0" applyAlignment="0" applyProtection="0"/>
    <xf numFmtId="0" fontId="142" fillId="0" borderId="97" applyNumberFormat="0" applyFill="0" applyAlignment="0" applyProtection="0"/>
    <xf numFmtId="0" fontId="79" fillId="0" borderId="3" applyNumberFormat="0" applyFill="0" applyAlignment="0" applyProtection="0"/>
    <xf numFmtId="0" fontId="80" fillId="26" borderId="4" applyNumberFormat="0" applyAlignment="0" applyProtection="0"/>
    <xf numFmtId="0" fontId="143" fillId="41" borderId="98" applyNumberFormat="0" applyAlignment="0" applyProtection="0"/>
    <xf numFmtId="0" fontId="80" fillId="26" borderId="4" applyNumberFormat="0" applyAlignment="0" applyProtection="0"/>
    <xf numFmtId="173" fontId="111" fillId="0" borderId="5"/>
    <xf numFmtId="0" fontId="81" fillId="0" borderId="6" applyNumberFormat="0" applyFill="0" applyAlignment="0" applyProtection="0"/>
    <xf numFmtId="0" fontId="133" fillId="0" borderId="7" applyNumberFormat="0" applyFill="0" applyAlignment="0" applyProtection="0"/>
    <xf numFmtId="0" fontId="81" fillId="0" borderId="6" applyNumberFormat="0" applyFill="0" applyAlignment="0" applyProtection="0"/>
    <xf numFmtId="0" fontId="82" fillId="0" borderId="8" applyNumberFormat="0" applyFill="0" applyAlignment="0" applyProtection="0"/>
    <xf numFmtId="0" fontId="144" fillId="0" borderId="99" applyNumberFormat="0" applyFill="0" applyAlignment="0" applyProtection="0"/>
    <xf numFmtId="0" fontId="82" fillId="0" borderId="8" applyNumberFormat="0" applyFill="0" applyAlignment="0" applyProtection="0"/>
    <xf numFmtId="0" fontId="83" fillId="0" borderId="9" applyNumberFormat="0" applyFill="0" applyAlignment="0" applyProtection="0"/>
    <xf numFmtId="0" fontId="134" fillId="0" borderId="10" applyNumberFormat="0" applyFill="0" applyAlignment="0" applyProtection="0"/>
    <xf numFmtId="0" fontId="83" fillId="0" borderId="9" applyNumberFormat="0" applyFill="0" applyAlignment="0" applyProtection="0"/>
    <xf numFmtId="0" fontId="8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45" fillId="42" borderId="0" applyNumberFormat="0" applyBorder="0" applyAlignment="0" applyProtection="0"/>
    <xf numFmtId="0" fontId="84" fillId="13" borderId="0" applyNumberFormat="0" applyBorder="0" applyAlignment="0" applyProtection="0"/>
    <xf numFmtId="37" fontId="112" fillId="0" borderId="0"/>
    <xf numFmtId="0" fontId="103" fillId="0" borderId="0"/>
    <xf numFmtId="0" fontId="146" fillId="0" borderId="0"/>
    <xf numFmtId="0" fontId="146" fillId="0" borderId="0"/>
    <xf numFmtId="0" fontId="113" fillId="0" borderId="0"/>
    <xf numFmtId="0" fontId="137" fillId="0" borderId="0"/>
    <xf numFmtId="0" fontId="129" fillId="0" borderId="0"/>
    <xf numFmtId="0" fontId="106" fillId="0" borderId="0"/>
    <xf numFmtId="0" fontId="49" fillId="0" borderId="0"/>
    <xf numFmtId="0" fontId="147" fillId="0" borderId="0"/>
    <xf numFmtId="0" fontId="39" fillId="0" borderId="0" applyBorder="0"/>
    <xf numFmtId="0" fontId="49" fillId="0" borderId="0"/>
    <xf numFmtId="0" fontId="49" fillId="0" borderId="0"/>
    <xf numFmtId="0" fontId="39" fillId="0" borderId="0"/>
    <xf numFmtId="0" fontId="39" fillId="0" borderId="0"/>
    <xf numFmtId="0" fontId="137" fillId="0" borderId="0"/>
    <xf numFmtId="0" fontId="39" fillId="0" borderId="0"/>
    <xf numFmtId="0" fontId="114" fillId="0" borderId="0"/>
    <xf numFmtId="0" fontId="39" fillId="0" borderId="0" applyBorder="0"/>
    <xf numFmtId="0" fontId="49" fillId="0" borderId="0"/>
    <xf numFmtId="0" fontId="126" fillId="0" borderId="0"/>
    <xf numFmtId="0" fontId="137" fillId="0" borderId="0"/>
    <xf numFmtId="0" fontId="137" fillId="0" borderId="0"/>
    <xf numFmtId="0" fontId="137" fillId="0" borderId="0"/>
    <xf numFmtId="0" fontId="106" fillId="0" borderId="0"/>
    <xf numFmtId="0" fontId="106" fillId="0" borderId="0"/>
    <xf numFmtId="0" fontId="59" fillId="0" borderId="0"/>
    <xf numFmtId="0" fontId="50" fillId="0" borderId="0"/>
    <xf numFmtId="0" fontId="49" fillId="0" borderId="0"/>
    <xf numFmtId="0" fontId="49" fillId="0" borderId="0"/>
    <xf numFmtId="0" fontId="85" fillId="11" borderId="1" applyNumberFormat="0" applyAlignment="0" applyProtection="0"/>
    <xf numFmtId="0" fontId="148" fillId="25" borderId="95" applyNumberFormat="0" applyAlignment="0" applyProtection="0"/>
    <xf numFmtId="0" fontId="85" fillId="11" borderId="1" applyNumberFormat="0" applyAlignment="0" applyProtection="0"/>
    <xf numFmtId="0" fontId="108" fillId="0" borderId="0">
      <protection locked="0"/>
    </xf>
    <xf numFmtId="9" fontId="12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6" fillId="0" borderId="11" applyNumberFormat="0" applyFill="0" applyAlignment="0" applyProtection="0"/>
    <xf numFmtId="0" fontId="149" fillId="0" borderId="12" applyNumberFormat="0" applyFill="0" applyAlignment="0" applyProtection="0"/>
    <xf numFmtId="0" fontId="86" fillId="0" borderId="11" applyNumberFormat="0" applyFill="0" applyAlignment="0" applyProtection="0"/>
    <xf numFmtId="174" fontId="111" fillId="0" borderId="0">
      <alignment vertical="center"/>
    </xf>
    <xf numFmtId="0" fontId="8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08" fillId="0" borderId="0">
      <protection locked="0"/>
    </xf>
    <xf numFmtId="0" fontId="89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65" fillId="7" borderId="13" applyNumberFormat="0" applyFont="0" applyAlignment="0" applyProtection="0"/>
    <xf numFmtId="0" fontId="130" fillId="43" borderId="100" applyNumberFormat="0" applyFont="0" applyAlignment="0" applyProtection="0"/>
    <xf numFmtId="0" fontId="49" fillId="7" borderId="13" applyNumberFormat="0" applyFont="0" applyAlignment="0" applyProtection="0"/>
    <xf numFmtId="0" fontId="90" fillId="4" borderId="0" applyNumberFormat="0" applyBorder="0" applyAlignment="0" applyProtection="0"/>
    <xf numFmtId="0" fontId="152" fillId="44" borderId="0" applyNumberFormat="0" applyBorder="0" applyAlignment="0" applyProtection="0"/>
    <xf numFmtId="0" fontId="90" fillId="4" borderId="0" applyNumberFormat="0" applyBorder="0" applyAlignment="0" applyProtection="0"/>
    <xf numFmtId="0" fontId="154" fillId="0" borderId="0"/>
    <xf numFmtId="0" fontId="27" fillId="0" borderId="0"/>
    <xf numFmtId="0" fontId="27" fillId="0" borderId="0"/>
    <xf numFmtId="0" fontId="27" fillId="0" borderId="0"/>
    <xf numFmtId="0" fontId="155" fillId="0" borderId="0"/>
    <xf numFmtId="0" fontId="156" fillId="0" borderId="0"/>
    <xf numFmtId="0" fontId="106" fillId="0" borderId="0"/>
    <xf numFmtId="0" fontId="158" fillId="44" borderId="0" applyNumberFormat="0" applyBorder="0" applyAlignment="0" applyProtection="0"/>
    <xf numFmtId="179" fontId="159" fillId="0" borderId="0"/>
    <xf numFmtId="0" fontId="26" fillId="0" borderId="0"/>
    <xf numFmtId="0" fontId="27" fillId="0" borderId="0"/>
    <xf numFmtId="0" fontId="106" fillId="0" borderId="0"/>
    <xf numFmtId="0" fontId="168" fillId="0" borderId="0"/>
    <xf numFmtId="0" fontId="173" fillId="0" borderId="0"/>
    <xf numFmtId="0" fontId="175" fillId="0" borderId="0"/>
    <xf numFmtId="0" fontId="175" fillId="0" borderId="0"/>
    <xf numFmtId="0" fontId="27" fillId="0" borderId="0"/>
    <xf numFmtId="0" fontId="106" fillId="0" borderId="0"/>
    <xf numFmtId="0" fontId="49" fillId="0" borderId="0"/>
    <xf numFmtId="0" fontId="179" fillId="0" borderId="0"/>
    <xf numFmtId="0" fontId="25" fillId="0" borderId="0"/>
    <xf numFmtId="0" fontId="24" fillId="0" borderId="0"/>
    <xf numFmtId="0" fontId="184" fillId="0" borderId="0"/>
    <xf numFmtId="0" fontId="185" fillId="0" borderId="0"/>
    <xf numFmtId="0" fontId="185" fillId="0" borderId="0"/>
    <xf numFmtId="0" fontId="23" fillId="0" borderId="0"/>
    <xf numFmtId="0" fontId="186" fillId="0" borderId="0" applyNumberFormat="0" applyFill="0" applyBorder="0" applyAlignment="0" applyProtection="0"/>
    <xf numFmtId="0" fontId="187" fillId="0" borderId="101" applyNumberFormat="0" applyFill="0" applyAlignment="0" applyProtection="0"/>
    <xf numFmtId="0" fontId="188" fillId="0" borderId="99" applyNumberFormat="0" applyFill="0" applyAlignment="0" applyProtection="0"/>
    <xf numFmtId="0" fontId="189" fillId="0" borderId="102" applyNumberFormat="0" applyFill="0" applyAlignment="0" applyProtection="0"/>
    <xf numFmtId="0" fontId="189" fillId="0" borderId="0" applyNumberFormat="0" applyFill="0" applyBorder="0" applyAlignment="0" applyProtection="0"/>
    <xf numFmtId="0" fontId="139" fillId="56" borderId="95" applyNumberFormat="0" applyAlignment="0" applyProtection="0"/>
    <xf numFmtId="0" fontId="140" fillId="57" borderId="96" applyNumberFormat="0" applyAlignment="0" applyProtection="0"/>
    <xf numFmtId="0" fontId="148" fillId="57" borderId="95" applyNumberFormat="0" applyAlignment="0" applyProtection="0"/>
    <xf numFmtId="0" fontId="23" fillId="43" borderId="100" applyNumberFormat="0" applyFont="0" applyAlignment="0" applyProtection="0"/>
    <xf numFmtId="0" fontId="149" fillId="0" borderId="103" applyNumberFormat="0" applyFill="0" applyAlignment="0" applyProtection="0"/>
    <xf numFmtId="0" fontId="138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138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33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138" fillId="65" borderId="0" applyNumberFormat="0" applyBorder="0" applyAlignment="0" applyProtection="0"/>
    <xf numFmtId="0" fontId="138" fillId="66" borderId="0" applyNumberFormat="0" applyBorder="0" applyAlignment="0" applyProtection="0"/>
    <xf numFmtId="0" fontId="23" fillId="67" borderId="0" applyNumberFormat="0" applyBorder="0" applyAlignment="0" applyProtection="0"/>
    <xf numFmtId="0" fontId="23" fillId="68" borderId="0" applyNumberFormat="0" applyBorder="0" applyAlignment="0" applyProtection="0"/>
    <xf numFmtId="0" fontId="138" fillId="69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138" fillId="70" borderId="0" applyNumberFormat="0" applyBorder="0" applyAlignment="0" applyProtection="0"/>
    <xf numFmtId="0" fontId="23" fillId="71" borderId="0" applyNumberFormat="0" applyBorder="0" applyAlignment="0" applyProtection="0"/>
    <xf numFmtId="0" fontId="23" fillId="72" borderId="0" applyNumberFormat="0" applyBorder="0" applyAlignment="0" applyProtection="0"/>
    <xf numFmtId="0" fontId="138" fillId="73" borderId="0" applyNumberFormat="0" applyBorder="0" applyAlignment="0" applyProtection="0"/>
    <xf numFmtId="0" fontId="190" fillId="0" borderId="0"/>
    <xf numFmtId="0" fontId="27" fillId="0" borderId="0"/>
    <xf numFmtId="0" fontId="196" fillId="0" borderId="0"/>
    <xf numFmtId="0" fontId="175" fillId="0" borderId="0"/>
    <xf numFmtId="0" fontId="175" fillId="0" borderId="0"/>
    <xf numFmtId="0" fontId="175" fillId="0" borderId="0"/>
    <xf numFmtId="0" fontId="51" fillId="0" borderId="0"/>
    <xf numFmtId="0" fontId="27" fillId="0" borderId="0"/>
    <xf numFmtId="0" fontId="197" fillId="0" borderId="0"/>
    <xf numFmtId="0" fontId="198" fillId="0" borderId="0"/>
    <xf numFmtId="0" fontId="199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1" fillId="0" borderId="0"/>
    <xf numFmtId="0" fontId="200" fillId="0" borderId="0"/>
    <xf numFmtId="0" fontId="201" fillId="0" borderId="0"/>
    <xf numFmtId="0" fontId="202" fillId="0" borderId="0"/>
    <xf numFmtId="0" fontId="20" fillId="59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20" fillId="67" borderId="0" applyNumberFormat="0" applyBorder="0" applyAlignment="0" applyProtection="0"/>
    <xf numFmtId="0" fontId="20" fillId="32" borderId="0" applyNumberFormat="0" applyBorder="0" applyAlignment="0" applyProtection="0"/>
    <xf numFmtId="0" fontId="20" fillId="71" borderId="0" applyNumberFormat="0" applyBorder="0" applyAlignment="0" applyProtection="0"/>
    <xf numFmtId="0" fontId="20" fillId="60" borderId="0" applyNumberFormat="0" applyBorder="0" applyAlignment="0" applyProtection="0"/>
    <xf numFmtId="0" fontId="20" fillId="33" borderId="0" applyNumberFormat="0" applyBorder="0" applyAlignment="0" applyProtection="0"/>
    <xf numFmtId="0" fontId="20" fillId="64" borderId="0" applyNumberFormat="0" applyBorder="0" applyAlignment="0" applyProtection="0"/>
    <xf numFmtId="0" fontId="20" fillId="68" borderId="0" applyNumberFormat="0" applyBorder="0" applyAlignment="0" applyProtection="0"/>
    <xf numFmtId="0" fontId="20" fillId="34" borderId="0" applyNumberFormat="0" applyBorder="0" applyAlignment="0" applyProtection="0"/>
    <xf numFmtId="0" fontId="20" fillId="72" borderId="0" applyNumberFormat="0" applyBorder="0" applyAlignment="0" applyProtection="0"/>
    <xf numFmtId="0" fontId="20" fillId="0" borderId="0"/>
    <xf numFmtId="0" fontId="20" fillId="43" borderId="100" applyNumberFormat="0" applyFont="0" applyAlignment="0" applyProtection="0"/>
    <xf numFmtId="0" fontId="49" fillId="0" borderId="0"/>
    <xf numFmtId="0" fontId="49" fillId="0" borderId="0"/>
    <xf numFmtId="0" fontId="49" fillId="0" borderId="0"/>
    <xf numFmtId="0" fontId="27" fillId="0" borderId="0"/>
    <xf numFmtId="0" fontId="49" fillId="0" borderId="0"/>
    <xf numFmtId="0" fontId="59" fillId="0" borderId="0"/>
    <xf numFmtId="0" fontId="27" fillId="0" borderId="0"/>
    <xf numFmtId="0" fontId="210" fillId="0" borderId="0"/>
    <xf numFmtId="0" fontId="211" fillId="0" borderId="0"/>
    <xf numFmtId="0" fontId="49" fillId="0" borderId="0"/>
    <xf numFmtId="0" fontId="49" fillId="0" borderId="0"/>
    <xf numFmtId="0" fontId="224" fillId="0" borderId="0"/>
    <xf numFmtId="0" fontId="2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43" borderId="100" applyNumberFormat="0" applyFont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231" fillId="0" borderId="0"/>
    <xf numFmtId="0" fontId="232" fillId="0" borderId="0"/>
    <xf numFmtId="0" fontId="106" fillId="0" borderId="0"/>
    <xf numFmtId="0" fontId="237" fillId="0" borderId="0"/>
    <xf numFmtId="0" fontId="238" fillId="0" borderId="0"/>
    <xf numFmtId="9" fontId="238" fillId="0" borderId="0" applyFont="0" applyFill="0" applyBorder="0" applyAlignment="0" applyProtection="0"/>
    <xf numFmtId="0" fontId="239" fillId="0" borderId="0"/>
    <xf numFmtId="0" fontId="27" fillId="0" borderId="0"/>
    <xf numFmtId="0" fontId="17" fillId="3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7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3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7" borderId="0" applyNumberFormat="0" applyBorder="0" applyAlignment="0" applyProtection="0"/>
    <xf numFmtId="0" fontId="17" fillId="71" borderId="0" applyNumberFormat="0" applyBorder="0" applyAlignment="0" applyProtection="0"/>
    <xf numFmtId="0" fontId="17" fillId="71" borderId="0" applyNumberFormat="0" applyBorder="0" applyAlignment="0" applyProtection="0"/>
    <xf numFmtId="0" fontId="17" fillId="71" borderId="0" applyNumberFormat="0" applyBorder="0" applyAlignment="0" applyProtection="0"/>
    <xf numFmtId="0" fontId="17" fillId="71" borderId="0" applyNumberFormat="0" applyBorder="0" applyAlignment="0" applyProtection="0"/>
    <xf numFmtId="0" fontId="17" fillId="11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13" borderId="0" applyNumberFormat="0" applyBorder="0" applyAlignment="0" applyProtection="0"/>
    <xf numFmtId="0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17" fillId="11" borderId="0" applyNumberFormat="0" applyBorder="0" applyAlignment="0" applyProtection="0"/>
    <xf numFmtId="0" fontId="17" fillId="68" borderId="0" applyNumberFormat="0" applyBorder="0" applyAlignment="0" applyProtection="0"/>
    <xf numFmtId="0" fontId="17" fillId="68" borderId="0" applyNumberFormat="0" applyBorder="0" applyAlignment="0" applyProtection="0"/>
    <xf numFmtId="0" fontId="17" fillId="68" borderId="0" applyNumberFormat="0" applyBorder="0" applyAlignment="0" applyProtection="0"/>
    <xf numFmtId="0" fontId="17" fillId="68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13" borderId="0" applyNumberFormat="0" applyBorder="0" applyAlignment="0" applyProtection="0"/>
    <xf numFmtId="0" fontId="17" fillId="72" borderId="0" applyNumberFormat="0" applyBorder="0" applyAlignment="0" applyProtection="0"/>
    <xf numFmtId="0" fontId="17" fillId="72" borderId="0" applyNumberFormat="0" applyBorder="0" applyAlignment="0" applyProtection="0"/>
    <xf numFmtId="0" fontId="17" fillId="72" borderId="0" applyNumberFormat="0" applyBorder="0" applyAlignment="0" applyProtection="0"/>
    <xf numFmtId="0" fontId="17" fillId="72" borderId="0" applyNumberFormat="0" applyBorder="0" applyAlignment="0" applyProtection="0"/>
    <xf numFmtId="0" fontId="138" fillId="16" borderId="0" applyNumberFormat="0" applyBorder="0" applyAlignment="0" applyProtection="0"/>
    <xf numFmtId="0" fontId="138" fillId="13" borderId="0" applyNumberFormat="0" applyBorder="0" applyAlignment="0" applyProtection="0"/>
    <xf numFmtId="0" fontId="138" fillId="11" borderId="0" applyNumberFormat="0" applyBorder="0" applyAlignment="0" applyProtection="0"/>
    <xf numFmtId="0" fontId="138" fillId="5" borderId="0" applyNumberFormat="0" applyBorder="0" applyAlignment="0" applyProtection="0"/>
    <xf numFmtId="0" fontId="138" fillId="16" borderId="0" applyNumberFormat="0" applyBorder="0" applyAlignment="0" applyProtection="0"/>
    <xf numFmtId="0" fontId="138" fillId="22" borderId="0" applyNumberFormat="0" applyBorder="0" applyAlignment="0" applyProtection="0"/>
    <xf numFmtId="0" fontId="138" fillId="18" borderId="0" applyNumberFormat="0" applyBorder="0" applyAlignment="0" applyProtection="0"/>
    <xf numFmtId="0" fontId="139" fillId="13" borderId="95" applyNumberFormat="0" applyAlignment="0" applyProtection="0"/>
    <xf numFmtId="0" fontId="140" fillId="25" borderId="96" applyNumberFormat="0" applyAlignment="0" applyProtection="0"/>
    <xf numFmtId="0" fontId="133" fillId="0" borderId="7" applyNumberFormat="0" applyFill="0" applyAlignment="0" applyProtection="0"/>
    <xf numFmtId="0" fontId="144" fillId="0" borderId="99" applyNumberFormat="0" applyFill="0" applyAlignment="0" applyProtection="0"/>
    <xf numFmtId="0" fontId="134" fillId="0" borderId="10" applyNumberFormat="0" applyFill="0" applyAlignment="0" applyProtection="0"/>
    <xf numFmtId="0" fontId="134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27" fillId="0" borderId="0" applyBorder="0"/>
    <xf numFmtId="0" fontId="106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27" fillId="0" borderId="0" applyBorder="0"/>
    <xf numFmtId="0" fontId="17" fillId="0" borderId="0"/>
    <xf numFmtId="0" fontId="17" fillId="0" borderId="0"/>
    <xf numFmtId="0" fontId="17" fillId="0" borderId="0"/>
    <xf numFmtId="0" fontId="148" fillId="25" borderId="95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49" fillId="0" borderId="12" applyNumberFormat="0" applyFill="0" applyAlignment="0" applyProtection="0"/>
    <xf numFmtId="0" fontId="135" fillId="0" borderId="0" applyNumberFormat="0" applyFill="0" applyBorder="0" applyAlignment="0" applyProtection="0"/>
    <xf numFmtId="0" fontId="130" fillId="43" borderId="100" applyNumberFormat="0" applyFont="0" applyAlignment="0" applyProtection="0"/>
    <xf numFmtId="0" fontId="17" fillId="43" borderId="100" applyNumberFormat="0" applyFont="0" applyAlignment="0" applyProtection="0"/>
    <xf numFmtId="0" fontId="17" fillId="43" borderId="100" applyNumberFormat="0" applyFont="0" applyAlignment="0" applyProtection="0"/>
    <xf numFmtId="0" fontId="17" fillId="43" borderId="100" applyNumberFormat="0" applyFont="0" applyAlignment="0" applyProtection="0"/>
    <xf numFmtId="0" fontId="17" fillId="43" borderId="100" applyNumberFormat="0" applyFont="0" applyAlignment="0" applyProtection="0"/>
    <xf numFmtId="0" fontId="242" fillId="0" borderId="0"/>
    <xf numFmtId="0" fontId="243" fillId="0" borderId="0"/>
    <xf numFmtId="0" fontId="16" fillId="0" borderId="0"/>
    <xf numFmtId="0" fontId="244" fillId="0" borderId="0"/>
    <xf numFmtId="0" fontId="49" fillId="0" borderId="0"/>
    <xf numFmtId="0" fontId="245" fillId="0" borderId="0"/>
    <xf numFmtId="0" fontId="246" fillId="0" borderId="0"/>
    <xf numFmtId="0" fontId="49" fillId="0" borderId="0"/>
    <xf numFmtId="0" fontId="249" fillId="0" borderId="0"/>
    <xf numFmtId="0" fontId="252" fillId="0" borderId="0"/>
    <xf numFmtId="0" fontId="15" fillId="0" borderId="0"/>
    <xf numFmtId="0" fontId="49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06" fillId="0" borderId="0"/>
    <xf numFmtId="0" fontId="258" fillId="0" borderId="0"/>
    <xf numFmtId="9" fontId="258" fillId="0" borderId="0" applyFont="0" applyFill="0" applyBorder="0" applyAlignment="0" applyProtection="0"/>
    <xf numFmtId="0" fontId="259" fillId="0" borderId="0"/>
    <xf numFmtId="0" fontId="11" fillId="0" borderId="0"/>
    <xf numFmtId="0" fontId="11" fillId="43" borderId="100" applyNumberFormat="0" applyFont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" fillId="62" borderId="0" applyNumberFormat="0" applyBorder="0" applyAlignment="0" applyProtection="0"/>
    <xf numFmtId="0" fontId="11" fillId="33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71" borderId="0" applyNumberFormat="0" applyBorder="0" applyAlignment="0" applyProtection="0"/>
    <xf numFmtId="0" fontId="11" fillId="72" borderId="0" applyNumberFormat="0" applyBorder="0" applyAlignment="0" applyProtection="0"/>
    <xf numFmtId="0" fontId="260" fillId="0" borderId="0"/>
    <xf numFmtId="9" fontId="27" fillId="0" borderId="0" applyFont="0" applyFill="0" applyBorder="0" applyAlignment="0" applyProtection="0"/>
    <xf numFmtId="0" fontId="265" fillId="0" borderId="0"/>
    <xf numFmtId="0" fontId="266" fillId="0" borderId="0"/>
    <xf numFmtId="0" fontId="267" fillId="0" borderId="0"/>
    <xf numFmtId="0" fontId="10" fillId="0" borderId="0"/>
    <xf numFmtId="0" fontId="10" fillId="0" borderId="0"/>
    <xf numFmtId="0" fontId="10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06" fillId="0" borderId="0"/>
    <xf numFmtId="0" fontId="278" fillId="0" borderId="0"/>
    <xf numFmtId="0" fontId="279" fillId="0" borderId="0"/>
    <xf numFmtId="0" fontId="49" fillId="0" borderId="0"/>
    <xf numFmtId="0" fontId="28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07" fillId="0" borderId="0"/>
    <xf numFmtId="0" fontId="5" fillId="0" borderId="0"/>
    <xf numFmtId="0" fontId="4" fillId="0" borderId="0"/>
    <xf numFmtId="0" fontId="106" fillId="0" borderId="0"/>
    <xf numFmtId="0" fontId="309" fillId="0" borderId="0"/>
    <xf numFmtId="0" fontId="309" fillId="0" borderId="0"/>
    <xf numFmtId="0" fontId="310" fillId="0" borderId="0"/>
    <xf numFmtId="0" fontId="3" fillId="0" borderId="0"/>
    <xf numFmtId="0" fontId="106" fillId="0" borderId="0"/>
    <xf numFmtId="9" fontId="27" fillId="0" borderId="0" applyFont="0" applyFill="0" applyBorder="0" applyAlignment="0" applyProtection="0"/>
    <xf numFmtId="0" fontId="311" fillId="0" borderId="0"/>
    <xf numFmtId="0" fontId="3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040">
    <xf numFmtId="0" fontId="0" fillId="0" borderId="0" xfId="0"/>
    <xf numFmtId="0" fontId="28" fillId="0" borderId="0" xfId="0" applyFont="1"/>
    <xf numFmtId="0" fontId="0" fillId="0" borderId="0" xfId="0" applyBorder="1"/>
    <xf numFmtId="0" fontId="33" fillId="0" borderId="0" xfId="0" applyFont="1" applyAlignment="1">
      <alignment vertical="center"/>
    </xf>
    <xf numFmtId="0" fontId="34" fillId="0" borderId="14" xfId="0" applyFont="1" applyBorder="1" applyAlignment="1">
      <alignment horizontal="centerContinuous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49" fontId="31" fillId="0" borderId="17" xfId="0" applyNumberFormat="1" applyFont="1" applyBorder="1" applyAlignment="1">
      <alignment horizontal="centerContinuous" vertical="center"/>
    </xf>
    <xf numFmtId="49" fontId="35" fillId="0" borderId="18" xfId="0" applyNumberFormat="1" applyFont="1" applyBorder="1" applyAlignment="1">
      <alignment horizontal="centerContinuous" vertical="center" wrapText="1"/>
    </xf>
    <xf numFmtId="0" fontId="37" fillId="0" borderId="0" xfId="0" applyFont="1"/>
    <xf numFmtId="4" fontId="0" fillId="0" borderId="0" xfId="0" applyNumberFormat="1"/>
    <xf numFmtId="0" fontId="34" fillId="0" borderId="0" xfId="0" applyFont="1"/>
    <xf numFmtId="0" fontId="38" fillId="0" borderId="0" xfId="0" applyFont="1"/>
    <xf numFmtId="0" fontId="28" fillId="0" borderId="0" xfId="0" applyFont="1" applyFill="1" applyBorder="1"/>
    <xf numFmtId="2" fontId="28" fillId="0" borderId="0" xfId="0" applyNumberFormat="1" applyFont="1" applyFill="1" applyBorder="1"/>
    <xf numFmtId="165" fontId="28" fillId="0" borderId="0" xfId="0" applyNumberFormat="1" applyFont="1" applyFill="1" applyBorder="1"/>
    <xf numFmtId="0" fontId="38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0" xfId="0" applyFont="1"/>
    <xf numFmtId="0" fontId="37" fillId="0" borderId="0" xfId="0" applyFont="1" applyBorder="1"/>
    <xf numFmtId="2" fontId="32" fillId="0" borderId="0" xfId="0" applyNumberFormat="1" applyFont="1" applyAlignment="1">
      <alignment horizontal="left"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41" fillId="0" borderId="0" xfId="0" applyFont="1"/>
    <xf numFmtId="0" fontId="43" fillId="0" borderId="0" xfId="0" applyFont="1"/>
    <xf numFmtId="0" fontId="44" fillId="0" borderId="0" xfId="0" applyFont="1"/>
    <xf numFmtId="0" fontId="30" fillId="0" borderId="0" xfId="0" quotePrefix="1" applyFont="1" applyAlignment="1">
      <alignment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Continuous" vertical="center"/>
    </xf>
    <xf numFmtId="14" fontId="4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8" fillId="0" borderId="22" xfId="0" applyNumberFormat="1" applyFont="1" applyFill="1" applyBorder="1"/>
    <xf numFmtId="165" fontId="28" fillId="0" borderId="24" xfId="0" applyNumberFormat="1" applyFont="1" applyFill="1" applyBorder="1"/>
    <xf numFmtId="165" fontId="32" fillId="0" borderId="25" xfId="0" applyNumberFormat="1" applyFont="1" applyFill="1" applyBorder="1"/>
    <xf numFmtId="0" fontId="27" fillId="0" borderId="0" xfId="0" applyFont="1"/>
    <xf numFmtId="0" fontId="47" fillId="0" borderId="0" xfId="0" applyFont="1"/>
    <xf numFmtId="0" fontId="39" fillId="0" borderId="0" xfId="0" applyFont="1" applyFill="1" applyBorder="1"/>
    <xf numFmtId="2" fontId="32" fillId="0" borderId="26" xfId="0" applyNumberFormat="1" applyFont="1" applyBorder="1" applyAlignment="1">
      <alignment horizontal="center" vertical="center"/>
    </xf>
    <xf numFmtId="2" fontId="32" fillId="0" borderId="14" xfId="0" applyNumberFormat="1" applyFont="1" applyBorder="1" applyAlignment="1">
      <alignment horizontal="center" vertical="center" wrapText="1"/>
    </xf>
    <xf numFmtId="2" fontId="32" fillId="0" borderId="26" xfId="0" applyNumberFormat="1" applyFont="1" applyBorder="1" applyAlignment="1">
      <alignment horizontal="center" vertical="center" wrapText="1"/>
    </xf>
    <xf numFmtId="2" fontId="32" fillId="0" borderId="27" xfId="0" applyNumberFormat="1" applyFont="1" applyBorder="1" applyAlignment="1">
      <alignment horizontal="center" vertical="center" wrapText="1"/>
    </xf>
    <xf numFmtId="2" fontId="32" fillId="0" borderId="28" xfId="0" applyNumberFormat="1" applyFont="1" applyBorder="1" applyAlignment="1">
      <alignment horizontal="center" vertical="center" wrapText="1"/>
    </xf>
    <xf numFmtId="0" fontId="48" fillId="0" borderId="0" xfId="0" applyFont="1"/>
    <xf numFmtId="0" fontId="29" fillId="0" borderId="0" xfId="103" applyAlignment="1" applyProtection="1"/>
    <xf numFmtId="0" fontId="31" fillId="0" borderId="21" xfId="0" applyFont="1" applyBorder="1" applyAlignment="1">
      <alignment horizontal="center" vertical="center"/>
    </xf>
    <xf numFmtId="1" fontId="35" fillId="0" borderId="29" xfId="0" applyNumberFormat="1" applyFont="1" applyBorder="1" applyAlignment="1">
      <alignment horizontal="center" vertical="center"/>
    </xf>
    <xf numFmtId="1" fontId="35" fillId="0" borderId="30" xfId="0" applyNumberFormat="1" applyFont="1" applyBorder="1" applyAlignment="1">
      <alignment horizontal="center" vertical="center"/>
    </xf>
    <xf numFmtId="1" fontId="35" fillId="0" borderId="30" xfId="0" applyNumberFormat="1" applyFont="1" applyBorder="1" applyAlignment="1">
      <alignment horizontal="center" vertical="center" wrapText="1"/>
    </xf>
    <xf numFmtId="1" fontId="35" fillId="0" borderId="31" xfId="0" applyNumberFormat="1" applyFont="1" applyBorder="1" applyAlignment="1">
      <alignment horizontal="center" vertical="center"/>
    </xf>
    <xf numFmtId="0" fontId="30" fillId="0" borderId="0" xfId="0" applyFont="1" applyFill="1"/>
    <xf numFmtId="3" fontId="28" fillId="0" borderId="32" xfId="0" applyNumberFormat="1" applyFont="1" applyBorder="1"/>
    <xf numFmtId="3" fontId="32" fillId="0" borderId="33" xfId="0" applyNumberFormat="1" applyFont="1" applyBorder="1"/>
    <xf numFmtId="49" fontId="35" fillId="0" borderId="17" xfId="0" applyNumberFormat="1" applyFont="1" applyBorder="1" applyAlignment="1">
      <alignment horizontal="centerContinuous" vertical="center" wrapText="1"/>
    </xf>
    <xf numFmtId="49" fontId="35" fillId="0" borderId="18" xfId="0" applyNumberFormat="1" applyFont="1" applyFill="1" applyBorder="1" applyAlignment="1">
      <alignment horizontal="centerContinuous" vertical="center" wrapText="1"/>
    </xf>
    <xf numFmtId="49" fontId="35" fillId="0" borderId="34" xfId="0" applyNumberFormat="1" applyFont="1" applyFill="1" applyBorder="1" applyAlignment="1">
      <alignment horizontal="centerContinuous" vertical="center" wrapText="1"/>
    </xf>
    <xf numFmtId="0" fontId="46" fillId="0" borderId="32" xfId="0" applyFont="1" applyBorder="1"/>
    <xf numFmtId="165" fontId="28" fillId="0" borderId="35" xfId="0" applyNumberFormat="1" applyFont="1" applyFill="1" applyBorder="1"/>
    <xf numFmtId="0" fontId="36" fillId="0" borderId="32" xfId="0" applyFont="1" applyBorder="1"/>
    <xf numFmtId="165" fontId="32" fillId="0" borderId="35" xfId="0" applyNumberFormat="1" applyFont="1" applyFill="1" applyBorder="1"/>
    <xf numFmtId="49" fontId="36" fillId="0" borderId="17" xfId="0" applyNumberFormat="1" applyFont="1" applyBorder="1" applyAlignment="1">
      <alignment horizontal="centerContinuous" vertical="center"/>
    </xf>
    <xf numFmtId="1" fontId="35" fillId="0" borderId="18" xfId="0" applyNumberFormat="1" applyFont="1" applyBorder="1" applyAlignment="1">
      <alignment horizontal="centerContinuous" vertical="center" wrapText="1"/>
    </xf>
    <xf numFmtId="1" fontId="35" fillId="0" borderId="17" xfId="0" applyNumberFormat="1" applyFont="1" applyBorder="1" applyAlignment="1">
      <alignment horizontal="centerContinuous" vertical="center" wrapText="1"/>
    </xf>
    <xf numFmtId="3" fontId="35" fillId="0" borderId="18" xfId="0" applyNumberFormat="1" applyFont="1" applyBorder="1" applyAlignment="1">
      <alignment horizontal="centerContinuous" vertical="center" wrapText="1"/>
    </xf>
    <xf numFmtId="165" fontId="35" fillId="0" borderId="18" xfId="0" applyNumberFormat="1" applyFont="1" applyFill="1" applyBorder="1" applyAlignment="1">
      <alignment horizontal="centerContinuous" vertical="center" wrapText="1"/>
    </xf>
    <xf numFmtId="165" fontId="35" fillId="0" borderId="34" xfId="0" applyNumberFormat="1" applyFont="1" applyFill="1" applyBorder="1" applyAlignment="1">
      <alignment horizontal="centerContinuous" vertical="center" wrapText="1"/>
    </xf>
    <xf numFmtId="165" fontId="32" fillId="0" borderId="24" xfId="0" applyNumberFormat="1" applyFont="1" applyFill="1" applyBorder="1"/>
    <xf numFmtId="3" fontId="35" fillId="0" borderId="17" xfId="0" applyNumberFormat="1" applyFont="1" applyBorder="1" applyAlignment="1">
      <alignment horizontal="centerContinuous" vertical="center" wrapText="1"/>
    </xf>
    <xf numFmtId="3" fontId="28" fillId="0" borderId="35" xfId="0" applyNumberFormat="1" applyFont="1" applyBorder="1"/>
    <xf numFmtId="3" fontId="32" fillId="0" borderId="35" xfId="0" applyNumberFormat="1" applyFont="1" applyBorder="1"/>
    <xf numFmtId="3" fontId="32" fillId="0" borderId="32" xfId="0" applyNumberFormat="1" applyFont="1" applyBorder="1"/>
    <xf numFmtId="0" fontId="36" fillId="0" borderId="33" xfId="0" applyFont="1" applyBorder="1"/>
    <xf numFmtId="3" fontId="32" fillId="0" borderId="36" xfId="0" applyNumberFormat="1" applyFont="1" applyBorder="1"/>
    <xf numFmtId="165" fontId="32" fillId="0" borderId="36" xfId="0" applyNumberFormat="1" applyFont="1" applyFill="1" applyBorder="1"/>
    <xf numFmtId="0" fontId="36" fillId="0" borderId="0" xfId="0" applyFont="1" applyBorder="1"/>
    <xf numFmtId="3" fontId="32" fillId="0" borderId="0" xfId="0" applyNumberFormat="1" applyFont="1" applyBorder="1"/>
    <xf numFmtId="165" fontId="32" fillId="0" borderId="0" xfId="0" applyNumberFormat="1" applyFont="1" applyFill="1" applyBorder="1"/>
    <xf numFmtId="2" fontId="32" fillId="0" borderId="0" xfId="0" applyNumberFormat="1" applyFont="1" applyFill="1" applyBorder="1"/>
    <xf numFmtId="3" fontId="0" fillId="0" borderId="0" xfId="0" applyNumberFormat="1"/>
    <xf numFmtId="4" fontId="28" fillId="27" borderId="24" xfId="0" applyNumberFormat="1" applyFont="1" applyFill="1" applyBorder="1"/>
    <xf numFmtId="0" fontId="32" fillId="0" borderId="37" xfId="0" applyFont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Continuous" vertical="center"/>
    </xf>
    <xf numFmtId="49" fontId="35" fillId="0" borderId="15" xfId="0" applyNumberFormat="1" applyFont="1" applyBorder="1" applyAlignment="1">
      <alignment horizontal="centerContinuous" vertical="center" wrapText="1"/>
    </xf>
    <xf numFmtId="2" fontId="54" fillId="0" borderId="22" xfId="0" applyNumberFormat="1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17" xfId="0" applyFont="1" applyBorder="1"/>
    <xf numFmtId="0" fontId="27" fillId="0" borderId="39" xfId="0" applyFont="1" applyBorder="1" applyAlignment="1">
      <alignment horizontal="center"/>
    </xf>
    <xf numFmtId="0" fontId="27" fillId="0" borderId="17" xfId="0" applyFont="1" applyFill="1" applyBorder="1"/>
    <xf numFmtId="0" fontId="27" fillId="0" borderId="41" xfId="0" applyFont="1" applyBorder="1" applyAlignment="1">
      <alignment horizontal="center"/>
    </xf>
    <xf numFmtId="0" fontId="39" fillId="0" borderId="0" xfId="0" applyFont="1" applyFill="1"/>
    <xf numFmtId="0" fontId="32" fillId="0" borderId="46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1" fontId="35" fillId="0" borderId="30" xfId="0" applyNumberFormat="1" applyFont="1" applyFill="1" applyBorder="1" applyAlignment="1">
      <alignment horizontal="center" vertical="center"/>
    </xf>
    <xf numFmtId="0" fontId="32" fillId="24" borderId="22" xfId="0" applyFont="1" applyFill="1" applyBorder="1" applyAlignment="1">
      <alignment horizontal="centerContinuous" vertical="center"/>
    </xf>
    <xf numFmtId="14" fontId="45" fillId="24" borderId="22" xfId="0" applyNumberFormat="1" applyFont="1" applyFill="1" applyBorder="1" applyAlignment="1">
      <alignment horizontal="center" vertical="center" wrapText="1"/>
    </xf>
    <xf numFmtId="1" fontId="35" fillId="24" borderId="30" xfId="0" applyNumberFormat="1" applyFont="1" applyFill="1" applyBorder="1" applyAlignment="1">
      <alignment horizontal="center" vertical="center"/>
    </xf>
    <xf numFmtId="1" fontId="35" fillId="24" borderId="30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Border="1"/>
    <xf numFmtId="3" fontId="28" fillId="0" borderId="38" xfId="0" applyNumberFormat="1" applyFont="1" applyBorder="1"/>
    <xf numFmtId="4" fontId="62" fillId="0" borderId="0" xfId="0" applyNumberFormat="1" applyFont="1" applyFill="1" applyBorder="1" applyAlignment="1">
      <alignment horizontal="center"/>
    </xf>
    <xf numFmtId="0" fontId="28" fillId="0" borderId="32" xfId="0" applyFont="1" applyBorder="1"/>
    <xf numFmtId="2" fontId="28" fillId="27" borderId="24" xfId="0" applyNumberFormat="1" applyFont="1" applyFill="1" applyBorder="1"/>
    <xf numFmtId="0" fontId="28" fillId="0" borderId="32" xfId="0" applyFont="1" applyBorder="1" applyAlignment="1">
      <alignment wrapText="1"/>
    </xf>
    <xf numFmtId="0" fontId="28" fillId="0" borderId="33" xfId="0" applyFont="1" applyBorder="1"/>
    <xf numFmtId="2" fontId="28" fillId="27" borderId="25" xfId="0" applyNumberFormat="1" applyFont="1" applyFill="1" applyBorder="1"/>
    <xf numFmtId="0" fontId="70" fillId="0" borderId="0" xfId="0" applyFont="1" applyAlignment="1">
      <alignment horizontal="justify"/>
    </xf>
    <xf numFmtId="0" fontId="60" fillId="0" borderId="0" xfId="0" applyFont="1"/>
    <xf numFmtId="0" fontId="69" fillId="0" borderId="0" xfId="0" applyFont="1" applyAlignment="1"/>
    <xf numFmtId="3" fontId="55" fillId="0" borderId="0" xfId="0" applyNumberFormat="1" applyFont="1"/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0" fillId="0" borderId="0" xfId="0" applyAlignment="1">
      <alignment vertical="center"/>
    </xf>
    <xf numFmtId="0" fontId="42" fillId="0" borderId="15" xfId="0" applyFont="1" applyBorder="1" applyAlignment="1">
      <alignment horizontal="centerContinuous"/>
    </xf>
    <xf numFmtId="0" fontId="42" fillId="0" borderId="16" xfId="0" applyFont="1" applyBorder="1" applyAlignment="1">
      <alignment horizontal="centerContinuous"/>
    </xf>
    <xf numFmtId="0" fontId="46" fillId="0" borderId="20" xfId="0" applyFont="1" applyBorder="1"/>
    <xf numFmtId="2" fontId="28" fillId="27" borderId="22" xfId="0" applyNumberFormat="1" applyFont="1" applyFill="1" applyBorder="1"/>
    <xf numFmtId="3" fontId="32" fillId="0" borderId="22" xfId="0" applyNumberFormat="1" applyFont="1" applyBorder="1"/>
    <xf numFmtId="2" fontId="32" fillId="27" borderId="38" xfId="0" applyNumberFormat="1" applyFont="1" applyFill="1" applyBorder="1"/>
    <xf numFmtId="3" fontId="32" fillId="0" borderId="38" xfId="0" applyNumberFormat="1" applyFont="1" applyBorder="1"/>
    <xf numFmtId="0" fontId="94" fillId="0" borderId="0" xfId="0" applyFont="1"/>
    <xf numFmtId="0" fontId="95" fillId="0" borderId="0" xfId="0" applyFont="1"/>
    <xf numFmtId="0" fontId="32" fillId="0" borderId="52" xfId="0" applyFont="1" applyBorder="1" applyAlignment="1">
      <alignment horizontal="center" vertical="center" wrapText="1"/>
    </xf>
    <xf numFmtId="0" fontId="96" fillId="0" borderId="0" xfId="0" applyFont="1"/>
    <xf numFmtId="0" fontId="30" fillId="0" borderId="0" xfId="0" applyFont="1" applyAlignment="1">
      <alignment vertical="center"/>
    </xf>
    <xf numFmtId="3" fontId="28" fillId="0" borderId="53" xfId="0" applyNumberFormat="1" applyFont="1" applyBorder="1"/>
    <xf numFmtId="165" fontId="28" fillId="28" borderId="23" xfId="0" applyNumberFormat="1" applyFont="1" applyFill="1" applyBorder="1"/>
    <xf numFmtId="165" fontId="28" fillId="28" borderId="54" xfId="0" applyNumberFormat="1" applyFont="1" applyFill="1" applyBorder="1"/>
    <xf numFmtId="3" fontId="28" fillId="0" borderId="55" xfId="0" applyNumberFormat="1" applyFont="1" applyBorder="1"/>
    <xf numFmtId="165" fontId="28" fillId="28" borderId="22" xfId="0" applyNumberFormat="1" applyFont="1" applyFill="1" applyBorder="1"/>
    <xf numFmtId="165" fontId="28" fillId="28" borderId="24" xfId="0" applyNumberFormat="1" applyFont="1" applyFill="1" applyBorder="1"/>
    <xf numFmtId="165" fontId="28" fillId="28" borderId="35" xfId="0" applyNumberFormat="1" applyFont="1" applyFill="1" applyBorder="1"/>
    <xf numFmtId="3" fontId="32" fillId="0" borderId="55" xfId="0" applyNumberFormat="1" applyFont="1" applyBorder="1"/>
    <xf numFmtId="165" fontId="32" fillId="28" borderId="36" xfId="0" applyNumberFormat="1" applyFont="1" applyFill="1" applyBorder="1"/>
    <xf numFmtId="165" fontId="32" fillId="28" borderId="25" xfId="0" applyNumberFormat="1" applyFont="1" applyFill="1" applyBorder="1"/>
    <xf numFmtId="2" fontId="35" fillId="0" borderId="18" xfId="0" applyNumberFormat="1" applyFont="1" applyBorder="1" applyAlignment="1">
      <alignment horizontal="centerContinuous" vertical="center" wrapText="1"/>
    </xf>
    <xf numFmtId="0" fontId="62" fillId="0" borderId="0" xfId="0" applyFont="1" applyFill="1" applyBorder="1" applyAlignment="1"/>
    <xf numFmtId="0" fontId="39" fillId="0" borderId="0" xfId="0" applyFont="1" applyBorder="1"/>
    <xf numFmtId="3" fontId="61" fillId="0" borderId="30" xfId="153" applyNumberFormat="1" applyFont="1" applyBorder="1"/>
    <xf numFmtId="3" fontId="61" fillId="0" borderId="31" xfId="153" applyNumberFormat="1" applyFont="1" applyBorder="1"/>
    <xf numFmtId="4" fontId="54" fillId="0" borderId="32" xfId="153" applyNumberFormat="1" applyFont="1" applyBorder="1"/>
    <xf numFmtId="3" fontId="54" fillId="0" borderId="22" xfId="153" applyNumberFormat="1" applyFont="1" applyBorder="1"/>
    <xf numFmtId="0" fontId="31" fillId="0" borderId="58" xfId="0" applyFont="1" applyBorder="1" applyAlignment="1">
      <alignment horizontal="center" vertical="center"/>
    </xf>
    <xf numFmtId="3" fontId="32" fillId="0" borderId="59" xfId="0" applyNumberFormat="1" applyFont="1" applyBorder="1"/>
    <xf numFmtId="165" fontId="28" fillId="28" borderId="60" xfId="0" applyNumberFormat="1" applyFont="1" applyFill="1" applyBorder="1"/>
    <xf numFmtId="165" fontId="28" fillId="28" borderId="55" xfId="0" applyNumberFormat="1" applyFont="1" applyFill="1" applyBorder="1"/>
    <xf numFmtId="165" fontId="28" fillId="28" borderId="61" xfId="0" applyNumberFormat="1" applyFont="1" applyFill="1" applyBorder="1"/>
    <xf numFmtId="165" fontId="32" fillId="28" borderId="62" xfId="0" applyNumberFormat="1" applyFont="1" applyFill="1" applyBorder="1"/>
    <xf numFmtId="0" fontId="31" fillId="24" borderId="63" xfId="0" applyFont="1" applyFill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1" fontId="54" fillId="0" borderId="22" xfId="0" applyNumberFormat="1" applyFont="1" applyBorder="1" applyAlignment="1">
      <alignment horizontal="center"/>
    </xf>
    <xf numFmtId="0" fontId="36" fillId="24" borderId="26" xfId="154" applyFont="1" applyFill="1" applyBorder="1"/>
    <xf numFmtId="3" fontId="61" fillId="27" borderId="15" xfId="153" applyNumberFormat="1" applyFont="1" applyFill="1" applyBorder="1"/>
    <xf numFmtId="0" fontId="42" fillId="0" borderId="14" xfId="0" applyFont="1" applyBorder="1" applyAlignment="1">
      <alignment horizontal="centerContinuous"/>
    </xf>
    <xf numFmtId="1" fontId="45" fillId="0" borderId="29" xfId="0" applyNumberFormat="1" applyFont="1" applyBorder="1" applyAlignment="1">
      <alignment horizontal="center" vertical="center" wrapText="1"/>
    </xf>
    <xf numFmtId="3" fontId="54" fillId="0" borderId="32" xfId="153" applyNumberFormat="1" applyFont="1" applyBorder="1"/>
    <xf numFmtId="3" fontId="54" fillId="0" borderId="20" xfId="153" applyNumberFormat="1" applyFont="1" applyBorder="1"/>
    <xf numFmtId="3" fontId="54" fillId="0" borderId="68" xfId="153" applyNumberFormat="1" applyFont="1" applyBorder="1"/>
    <xf numFmtId="4" fontId="54" fillId="0" borderId="64" xfId="153" applyNumberFormat="1" applyFont="1" applyBorder="1"/>
    <xf numFmtId="3" fontId="54" fillId="0" borderId="65" xfId="153" applyNumberFormat="1" applyFont="1" applyBorder="1"/>
    <xf numFmtId="0" fontId="27" fillId="0" borderId="72" xfId="0" applyFont="1" applyFill="1" applyBorder="1"/>
    <xf numFmtId="0" fontId="54" fillId="0" borderId="0" xfId="0" applyFont="1"/>
    <xf numFmtId="0" fontId="32" fillId="28" borderId="78" xfId="0" applyFont="1" applyFill="1" applyBorder="1" applyAlignment="1">
      <alignment horizontal="center" vertical="center" wrapText="1"/>
    </xf>
    <xf numFmtId="0" fontId="67" fillId="28" borderId="47" xfId="0" applyFont="1" applyFill="1" applyBorder="1" applyAlignment="1">
      <alignment horizontal="center" vertical="center" wrapText="1"/>
    </xf>
    <xf numFmtId="0" fontId="67" fillId="27" borderId="46" xfId="0" applyFont="1" applyFill="1" applyBorder="1" applyAlignment="1">
      <alignment horizontal="center" vertical="center" wrapText="1"/>
    </xf>
    <xf numFmtId="0" fontId="32" fillId="28" borderId="48" xfId="0" applyFont="1" applyFill="1" applyBorder="1" applyAlignment="1">
      <alignment horizontal="center" vertical="center" wrapText="1"/>
    </xf>
    <xf numFmtId="0" fontId="67" fillId="28" borderId="46" xfId="0" applyFont="1" applyFill="1" applyBorder="1" applyAlignment="1">
      <alignment horizontal="center" vertical="center" wrapText="1"/>
    </xf>
    <xf numFmtId="0" fontId="98" fillId="27" borderId="66" xfId="0" applyFont="1" applyFill="1" applyBorder="1" applyAlignment="1">
      <alignment horizontal="center" vertical="center" wrapText="1"/>
    </xf>
    <xf numFmtId="0" fontId="32" fillId="28" borderId="65" xfId="0" applyFont="1" applyFill="1" applyBorder="1" applyAlignment="1">
      <alignment horizontal="center" vertical="center" wrapText="1"/>
    </xf>
    <xf numFmtId="0" fontId="98" fillId="28" borderId="66" xfId="0" applyFont="1" applyFill="1" applyBorder="1" applyAlignment="1">
      <alignment horizontal="center" vertical="center" wrapText="1"/>
    </xf>
    <xf numFmtId="165" fontId="28" fillId="27" borderId="79" xfId="0" applyNumberFormat="1" applyFont="1" applyFill="1" applyBorder="1"/>
    <xf numFmtId="165" fontId="28" fillId="27" borderId="54" xfId="0" applyNumberFormat="1" applyFont="1" applyFill="1" applyBorder="1"/>
    <xf numFmtId="165" fontId="28" fillId="27" borderId="32" xfId="0" applyNumberFormat="1" applyFont="1" applyFill="1" applyBorder="1"/>
    <xf numFmtId="165" fontId="28" fillId="27" borderId="24" xfId="0" applyNumberFormat="1" applyFont="1" applyFill="1" applyBorder="1"/>
    <xf numFmtId="165" fontId="28" fillId="27" borderId="40" xfId="0" applyNumberFormat="1" applyFont="1" applyFill="1" applyBorder="1"/>
    <xf numFmtId="165" fontId="28" fillId="27" borderId="35" xfId="0" applyNumberFormat="1" applyFont="1" applyFill="1" applyBorder="1"/>
    <xf numFmtId="165" fontId="32" fillId="27" borderId="49" xfId="0" applyNumberFormat="1" applyFont="1" applyFill="1" applyBorder="1"/>
    <xf numFmtId="165" fontId="32" fillId="27" borderId="36" xfId="0" applyNumberFormat="1" applyFont="1" applyFill="1" applyBorder="1"/>
    <xf numFmtId="165" fontId="32" fillId="27" borderId="25" xfId="0" applyNumberFormat="1" applyFont="1" applyFill="1" applyBorder="1"/>
    <xf numFmtId="49" fontId="35" fillId="0" borderId="34" xfId="0" applyNumberFormat="1" applyFont="1" applyBorder="1" applyAlignment="1">
      <alignment horizontal="centerContinuous" vertical="center" wrapText="1"/>
    </xf>
    <xf numFmtId="4" fontId="42" fillId="0" borderId="14" xfId="0" applyNumberFormat="1" applyFont="1" applyBorder="1" applyAlignment="1">
      <alignment horizontal="centerContinuous" vertical="center"/>
    </xf>
    <xf numFmtId="4" fontId="42" fillId="0" borderId="15" xfId="0" applyNumberFormat="1" applyFont="1" applyBorder="1" applyAlignment="1">
      <alignment horizontal="centerContinuous" vertical="center"/>
    </xf>
    <xf numFmtId="4" fontId="42" fillId="0" borderId="16" xfId="0" applyNumberFormat="1" applyFont="1" applyBorder="1" applyAlignment="1">
      <alignment horizontal="centerContinuous" vertical="center"/>
    </xf>
    <xf numFmtId="0" fontId="66" fillId="0" borderId="15" xfId="0" applyFont="1" applyFill="1" applyBorder="1" applyAlignment="1">
      <alignment horizontal="center" vertical="center"/>
    </xf>
    <xf numFmtId="14" fontId="66" fillId="27" borderId="26" xfId="0" applyNumberFormat="1" applyFont="1" applyFill="1" applyBorder="1" applyAlignment="1">
      <alignment horizontal="center" vertical="center"/>
    </xf>
    <xf numFmtId="14" fontId="66" fillId="0" borderId="26" xfId="0" applyNumberFormat="1" applyFont="1" applyFill="1" applyBorder="1" applyAlignment="1">
      <alignment horizontal="center" vertical="center"/>
    </xf>
    <xf numFmtId="2" fontId="31" fillId="0" borderId="16" xfId="0" applyNumberFormat="1" applyFont="1" applyBorder="1" applyAlignment="1">
      <alignment horizontal="center" vertical="center" wrapText="1"/>
    </xf>
    <xf numFmtId="0" fontId="28" fillId="0" borderId="81" xfId="0" applyFont="1" applyBorder="1"/>
    <xf numFmtId="4" fontId="28" fillId="27" borderId="82" xfId="0" applyNumberFormat="1" applyFont="1" applyFill="1" applyBorder="1" applyAlignment="1">
      <alignment horizontal="center"/>
    </xf>
    <xf numFmtId="4" fontId="28" fillId="0" borderId="82" xfId="0" applyNumberFormat="1" applyFont="1" applyFill="1" applyBorder="1" applyAlignment="1">
      <alignment horizontal="center"/>
    </xf>
    <xf numFmtId="165" fontId="28" fillId="0" borderId="83" xfId="0" applyNumberFormat="1" applyFont="1" applyFill="1" applyBorder="1" applyAlignment="1">
      <alignment horizontal="center"/>
    </xf>
    <xf numFmtId="0" fontId="28" fillId="0" borderId="61" xfId="0" applyFont="1" applyBorder="1"/>
    <xf numFmtId="4" fontId="28" fillId="27" borderId="43" xfId="0" applyNumberFormat="1" applyFont="1" applyFill="1" applyBorder="1" applyAlignment="1">
      <alignment horizontal="center"/>
    </xf>
    <xf numFmtId="4" fontId="28" fillId="0" borderId="43" xfId="0" applyNumberFormat="1" applyFont="1" applyFill="1" applyBorder="1" applyAlignment="1">
      <alignment horizontal="center"/>
    </xf>
    <xf numFmtId="165" fontId="28" fillId="0" borderId="84" xfId="0" applyNumberFormat="1" applyFont="1" applyFill="1" applyBorder="1" applyAlignment="1">
      <alignment horizontal="center"/>
    </xf>
    <xf numFmtId="0" fontId="32" fillId="0" borderId="61" xfId="0" applyFont="1" applyBorder="1"/>
    <xf numFmtId="4" fontId="32" fillId="27" borderId="43" xfId="0" applyNumberFormat="1" applyFont="1" applyFill="1" applyBorder="1" applyAlignment="1">
      <alignment horizontal="center"/>
    </xf>
    <xf numFmtId="4" fontId="32" fillId="0" borderId="43" xfId="0" applyNumberFormat="1" applyFont="1" applyFill="1" applyBorder="1" applyAlignment="1">
      <alignment horizontal="center"/>
    </xf>
    <xf numFmtId="165" fontId="32" fillId="0" borderId="84" xfId="0" applyNumberFormat="1" applyFont="1" applyFill="1" applyBorder="1" applyAlignment="1">
      <alignment horizontal="center"/>
    </xf>
    <xf numFmtId="3" fontId="28" fillId="27" borderId="43" xfId="0" applyNumberFormat="1" applyFont="1" applyFill="1" applyBorder="1" applyAlignment="1">
      <alignment horizontal="center"/>
    </xf>
    <xf numFmtId="3" fontId="28" fillId="0" borderId="43" xfId="0" applyNumberFormat="1" applyFont="1" applyFill="1" applyBorder="1" applyAlignment="1">
      <alignment horizontal="center"/>
    </xf>
    <xf numFmtId="0" fontId="28" fillId="0" borderId="62" xfId="0" applyFont="1" applyFill="1" applyBorder="1"/>
    <xf numFmtId="4" fontId="28" fillId="27" borderId="44" xfId="0" applyNumberFormat="1" applyFont="1" applyFill="1" applyBorder="1" applyAlignment="1">
      <alignment horizontal="center"/>
    </xf>
    <xf numFmtId="4" fontId="28" fillId="0" borderId="44" xfId="0" applyNumberFormat="1" applyFont="1" applyFill="1" applyBorder="1" applyAlignment="1">
      <alignment horizontal="center"/>
    </xf>
    <xf numFmtId="165" fontId="28" fillId="0" borderId="45" xfId="0" applyNumberFormat="1" applyFont="1" applyFill="1" applyBorder="1" applyAlignment="1">
      <alignment horizontal="center"/>
    </xf>
    <xf numFmtId="0" fontId="57" fillId="0" borderId="0" xfId="0" applyFont="1"/>
    <xf numFmtId="0" fontId="57" fillId="0" borderId="0" xfId="0" quotePrefix="1" applyFont="1" applyAlignment="1" applyProtection="1">
      <alignment horizontal="center"/>
      <protection locked="0"/>
    </xf>
    <xf numFmtId="0" fontId="56" fillId="0" borderId="0" xfId="0" applyFont="1"/>
    <xf numFmtId="2" fontId="57" fillId="0" borderId="0" xfId="0" applyNumberFormat="1" applyFont="1"/>
    <xf numFmtId="0" fontId="31" fillId="0" borderId="72" xfId="154" applyFont="1" applyFill="1" applyBorder="1"/>
    <xf numFmtId="4" fontId="32" fillId="27" borderId="51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2" fontId="56" fillId="0" borderId="0" xfId="0" applyNumberFormat="1" applyFont="1" applyBorder="1" applyAlignment="1">
      <alignment horizontal="left" vertical="center"/>
    </xf>
    <xf numFmtId="0" fontId="31" fillId="0" borderId="29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24" borderId="28" xfId="0" applyFont="1" applyFill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/>
    </xf>
    <xf numFmtId="1" fontId="31" fillId="0" borderId="29" xfId="0" applyNumberFormat="1" applyFont="1" applyBorder="1" applyAlignment="1">
      <alignment horizontal="center" vertical="center" wrapText="1"/>
    </xf>
    <xf numFmtId="1" fontId="31" fillId="0" borderId="31" xfId="0" applyNumberFormat="1" applyFont="1" applyBorder="1" applyAlignment="1">
      <alignment horizontal="center" vertical="center" wrapText="1"/>
    </xf>
    <xf numFmtId="0" fontId="28" fillId="28" borderId="14" xfId="0" applyFont="1" applyFill="1" applyBorder="1" applyAlignment="1">
      <alignment horizontal="center"/>
    </xf>
    <xf numFmtId="0" fontId="28" fillId="0" borderId="72" xfId="0" applyFont="1" applyBorder="1"/>
    <xf numFmtId="0" fontId="28" fillId="0" borderId="40" xfId="0" applyFont="1" applyBorder="1"/>
    <xf numFmtId="0" fontId="28" fillId="0" borderId="49" xfId="0" applyFont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9" fillId="0" borderId="0" xfId="135"/>
    <xf numFmtId="0" fontId="124" fillId="0" borderId="0" xfId="135" applyFont="1"/>
    <xf numFmtId="0" fontId="56" fillId="0" borderId="88" xfId="135" applyFont="1" applyBorder="1" applyAlignment="1">
      <alignment horizontal="center"/>
    </xf>
    <xf numFmtId="175" fontId="57" fillId="0" borderId="85" xfId="135" applyNumberFormat="1" applyFont="1" applyBorder="1" applyAlignment="1">
      <alignment horizontal="left"/>
    </xf>
    <xf numFmtId="3" fontId="49" fillId="0" borderId="88" xfId="135" applyNumberFormat="1" applyBorder="1" applyAlignment="1">
      <alignment horizontal="right"/>
    </xf>
    <xf numFmtId="3" fontId="49" fillId="0" borderId="88" xfId="135" applyNumberFormat="1" applyFont="1" applyBorder="1" applyAlignment="1">
      <alignment horizontal="right"/>
    </xf>
    <xf numFmtId="0" fontId="60" fillId="0" borderId="0" xfId="135" applyFont="1" applyBorder="1" applyAlignment="1">
      <alignment horizontal="center"/>
    </xf>
    <xf numFmtId="3" fontId="49" fillId="0" borderId="88" xfId="135" applyNumberFormat="1" applyBorder="1" applyAlignment="1">
      <alignment horizontal="center"/>
    </xf>
    <xf numFmtId="175" fontId="125" fillId="30" borderId="61" xfId="135" applyNumberFormat="1" applyFont="1" applyFill="1" applyBorder="1" applyAlignment="1">
      <alignment horizontal="left"/>
    </xf>
    <xf numFmtId="3" fontId="64" fillId="30" borderId="35" xfId="135" applyNumberFormat="1" applyFont="1" applyFill="1" applyBorder="1" applyAlignment="1">
      <alignment horizontal="right"/>
    </xf>
    <xf numFmtId="0" fontId="49" fillId="0" borderId="0" xfId="135" applyBorder="1"/>
    <xf numFmtId="3" fontId="49" fillId="0" borderId="88" xfId="135" applyNumberFormat="1" applyBorder="1"/>
    <xf numFmtId="3" fontId="56" fillId="0" borderId="88" xfId="135" applyNumberFormat="1" applyFont="1" applyBorder="1" applyAlignment="1">
      <alignment horizontal="center"/>
    </xf>
    <xf numFmtId="3" fontId="70" fillId="0" borderId="88" xfId="135" applyNumberFormat="1" applyFont="1" applyBorder="1" applyAlignment="1">
      <alignment horizontal="center" vertical="center" wrapText="1"/>
    </xf>
    <xf numFmtId="175" fontId="57" fillId="0" borderId="0" xfId="135" applyNumberFormat="1" applyFont="1" applyBorder="1"/>
    <xf numFmtId="175" fontId="57" fillId="0" borderId="85" xfId="135" applyNumberFormat="1" applyFont="1" applyBorder="1"/>
    <xf numFmtId="3" fontId="49" fillId="0" borderId="57" xfId="135" applyNumberFormat="1" applyBorder="1"/>
    <xf numFmtId="3" fontId="125" fillId="30" borderId="35" xfId="135" applyNumberFormat="1" applyFont="1" applyFill="1" applyBorder="1" applyAlignment="1">
      <alignment horizontal="right"/>
    </xf>
    <xf numFmtId="0" fontId="64" fillId="0" borderId="0" xfId="135" applyFont="1" applyFill="1" applyBorder="1"/>
    <xf numFmtId="176" fontId="64" fillId="0" borderId="0" xfId="135" applyNumberFormat="1" applyFont="1" applyFill="1" applyBorder="1"/>
    <xf numFmtId="0" fontId="131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57" fillId="0" borderId="85" xfId="0" applyNumberFormat="1" applyFont="1" applyBorder="1" applyAlignment="1">
      <alignment horizontal="left"/>
    </xf>
    <xf numFmtId="0" fontId="60" fillId="0" borderId="0" xfId="0" applyFont="1" applyBorder="1" applyAlignment="1">
      <alignment horizontal="center"/>
    </xf>
    <xf numFmtId="175" fontId="125" fillId="30" borderId="61" xfId="0" applyNumberFormat="1" applyFont="1" applyFill="1" applyBorder="1" applyAlignment="1">
      <alignment horizontal="left"/>
    </xf>
    <xf numFmtId="175" fontId="57" fillId="0" borderId="0" xfId="0" applyNumberFormat="1" applyFont="1" applyBorder="1"/>
    <xf numFmtId="175" fontId="57" fillId="0" borderId="85" xfId="0" applyNumberFormat="1" applyFont="1" applyBorder="1"/>
    <xf numFmtId="2" fontId="36" fillId="28" borderId="0" xfId="0" applyNumberFormat="1" applyFont="1" applyFill="1" applyAlignment="1">
      <alignment vertical="center"/>
    </xf>
    <xf numFmtId="1" fontId="49" fillId="0" borderId="0" xfId="135" applyNumberFormat="1"/>
    <xf numFmtId="3" fontId="64" fillId="0" borderId="0" xfId="135" applyNumberFormat="1" applyFont="1"/>
    <xf numFmtId="0" fontId="60" fillId="0" borderId="88" xfId="0" applyFont="1" applyBorder="1" applyAlignment="1">
      <alignment horizontal="center" vertical="center" wrapText="1"/>
    </xf>
    <xf numFmtId="0" fontId="5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0" fillId="0" borderId="88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60" fillId="0" borderId="68" xfId="0" applyFont="1" applyBorder="1" applyAlignment="1">
      <alignment horizontal="center" vertical="center" wrapText="1"/>
    </xf>
    <xf numFmtId="0" fontId="60" fillId="0" borderId="50" xfId="0" applyFont="1" applyBorder="1" applyAlignment="1">
      <alignment horizontal="center" vertical="center" wrapText="1"/>
    </xf>
    <xf numFmtId="0" fontId="32" fillId="0" borderId="63" xfId="0" applyFont="1" applyFill="1" applyBorder="1" applyAlignment="1">
      <alignment horizontal="center" vertical="center" wrapText="1"/>
    </xf>
    <xf numFmtId="0" fontId="51" fillId="0" borderId="42" xfId="155" applyFont="1" applyBorder="1" applyProtection="1">
      <protection locked="0"/>
    </xf>
    <xf numFmtId="0" fontId="51" fillId="0" borderId="43" xfId="155" applyFont="1" applyBorder="1" applyProtection="1">
      <protection locked="0"/>
    </xf>
    <xf numFmtId="0" fontId="51" fillId="0" borderId="43" xfId="155" applyFont="1" applyFill="1" applyBorder="1" applyProtection="1">
      <protection locked="0"/>
    </xf>
    <xf numFmtId="0" fontId="99" fillId="0" borderId="52" xfId="155" applyFont="1" applyBorder="1"/>
    <xf numFmtId="0" fontId="49" fillId="0" borderId="43" xfId="155" applyFont="1" applyFill="1" applyBorder="1" applyProtection="1">
      <protection locked="0"/>
    </xf>
    <xf numFmtId="0" fontId="49" fillId="0" borderId="43" xfId="155" applyFont="1" applyBorder="1"/>
    <xf numFmtId="0" fontId="51" fillId="0" borderId="91" xfId="155" applyFont="1" applyBorder="1" applyProtection="1">
      <protection locked="0"/>
    </xf>
    <xf numFmtId="2" fontId="0" fillId="0" borderId="0" xfId="0" applyNumberFormat="1"/>
    <xf numFmtId="0" fontId="70" fillId="0" borderId="42" xfId="154" applyFont="1" applyFill="1" applyBorder="1"/>
    <xf numFmtId="0" fontId="49" fillId="0" borderId="37" xfId="156" applyBorder="1"/>
    <xf numFmtId="0" fontId="49" fillId="0" borderId="79" xfId="156" applyFont="1" applyFill="1" applyBorder="1"/>
    <xf numFmtId="0" fontId="49" fillId="0" borderId="23" xfId="156" applyFont="1" applyFill="1" applyBorder="1"/>
    <xf numFmtId="0" fontId="49" fillId="0" borderId="80" xfId="156" applyFont="1" applyFill="1" applyBorder="1"/>
    <xf numFmtId="0" fontId="49" fillId="0" borderId="54" xfId="156" applyFont="1" applyFill="1" applyBorder="1"/>
    <xf numFmtId="0" fontId="57" fillId="0" borderId="79" xfId="156" applyFont="1" applyFill="1" applyBorder="1"/>
    <xf numFmtId="0" fontId="57" fillId="0" borderId="23" xfId="155" applyFont="1" applyFill="1" applyBorder="1"/>
    <xf numFmtId="0" fontId="57" fillId="0" borderId="60" xfId="155" applyFont="1" applyFill="1" applyBorder="1"/>
    <xf numFmtId="0" fontId="57" fillId="0" borderId="54" xfId="155" applyFont="1" applyFill="1" applyBorder="1"/>
    <xf numFmtId="0" fontId="70" fillId="0" borderId="82" xfId="154" applyFont="1" applyFill="1" applyBorder="1"/>
    <xf numFmtId="0" fontId="49" fillId="0" borderId="58" xfId="156" applyBorder="1"/>
    <xf numFmtId="0" fontId="49" fillId="0" borderId="33" xfId="156" applyFont="1" applyFill="1" applyBorder="1"/>
    <xf numFmtId="0" fontId="49" fillId="0" borderId="38" xfId="156" applyFont="1" applyFill="1" applyBorder="1"/>
    <xf numFmtId="0" fontId="49" fillId="0" borderId="36" xfId="156" applyFont="1" applyFill="1" applyBorder="1"/>
    <xf numFmtId="0" fontId="49" fillId="0" borderId="25" xfId="156" applyFont="1" applyFill="1" applyBorder="1"/>
    <xf numFmtId="0" fontId="57" fillId="0" borderId="33" xfId="156" applyFont="1" applyFill="1" applyBorder="1"/>
    <xf numFmtId="0" fontId="57" fillId="0" borderId="59" xfId="155" applyFont="1" applyFill="1" applyBorder="1"/>
    <xf numFmtId="0" fontId="57" fillId="0" borderId="45" xfId="155" applyFont="1" applyFill="1" applyBorder="1"/>
    <xf numFmtId="0" fontId="36" fillId="0" borderId="42" xfId="154" applyFont="1" applyFill="1" applyBorder="1"/>
    <xf numFmtId="0" fontId="36" fillId="0" borderId="82" xfId="154" applyFont="1" applyFill="1" applyBorder="1"/>
    <xf numFmtId="0" fontId="52" fillId="0" borderId="22" xfId="146" applyFont="1" applyFill="1" applyBorder="1" applyProtection="1">
      <protection locked="0"/>
    </xf>
    <xf numFmtId="2" fontId="52" fillId="0" borderId="22" xfId="146" applyNumberFormat="1" applyFont="1" applyFill="1" applyBorder="1" applyProtection="1">
      <protection locked="0"/>
    </xf>
    <xf numFmtId="2" fontId="52" fillId="0" borderId="24" xfId="146" applyNumberFormat="1" applyFont="1" applyFill="1" applyBorder="1" applyProtection="1">
      <protection locked="0"/>
    </xf>
    <xf numFmtId="2" fontId="52" fillId="0" borderId="55" xfId="152" applyNumberFormat="1" applyFont="1" applyFill="1" applyBorder="1" applyProtection="1">
      <protection locked="0"/>
    </xf>
    <xf numFmtId="2" fontId="52" fillId="0" borderId="22" xfId="151" applyNumberFormat="1" applyFont="1" applyFill="1" applyBorder="1" applyProtection="1">
      <protection locked="0"/>
    </xf>
    <xf numFmtId="2" fontId="52" fillId="0" borderId="24" xfId="151" applyNumberFormat="1" applyFont="1" applyFill="1" applyBorder="1" applyProtection="1">
      <protection locked="0"/>
    </xf>
    <xf numFmtId="0" fontId="52" fillId="0" borderId="22" xfId="146" applyFont="1" applyBorder="1" applyProtection="1">
      <protection locked="0"/>
    </xf>
    <xf numFmtId="0" fontId="52" fillId="31" borderId="22" xfId="146" applyFont="1" applyFill="1" applyBorder="1" applyProtection="1">
      <protection locked="0"/>
    </xf>
    <xf numFmtId="2" fontId="52" fillId="31" borderId="22" xfId="146" applyNumberFormat="1" applyFont="1" applyFill="1" applyBorder="1" applyProtection="1">
      <protection locked="0"/>
    </xf>
    <xf numFmtId="2" fontId="52" fillId="31" borderId="24" xfId="146" applyNumberFormat="1" applyFont="1" applyFill="1" applyBorder="1" applyProtection="1">
      <protection locked="0"/>
    </xf>
    <xf numFmtId="2" fontId="52" fillId="31" borderId="55" xfId="152" applyNumberFormat="1" applyFont="1" applyFill="1" applyBorder="1" applyProtection="1">
      <protection locked="0"/>
    </xf>
    <xf numFmtId="2" fontId="52" fillId="31" borderId="22" xfId="151" applyNumberFormat="1" applyFont="1" applyFill="1" applyBorder="1" applyProtection="1">
      <protection locked="0"/>
    </xf>
    <xf numFmtId="2" fontId="52" fillId="31" borderId="24" xfId="151" applyNumberFormat="1" applyFont="1" applyFill="1" applyBorder="1" applyProtection="1">
      <protection locked="0"/>
    </xf>
    <xf numFmtId="4" fontId="52" fillId="0" borderId="22" xfId="146" applyNumberFormat="1" applyFont="1" applyFill="1" applyBorder="1" applyProtection="1">
      <protection locked="0"/>
    </xf>
    <xf numFmtId="4" fontId="52" fillId="0" borderId="24" xfId="146" applyNumberFormat="1" applyFont="1" applyFill="1" applyBorder="1" applyProtection="1">
      <protection locked="0"/>
    </xf>
    <xf numFmtId="166" fontId="52" fillId="31" borderId="22" xfId="146" applyNumberFormat="1" applyFont="1" applyFill="1" applyBorder="1" applyProtection="1">
      <protection locked="0"/>
    </xf>
    <xf numFmtId="166" fontId="52" fillId="31" borderId="24" xfId="146" applyNumberFormat="1" applyFont="1" applyFill="1" applyBorder="1" applyProtection="1">
      <protection locked="0"/>
    </xf>
    <xf numFmtId="2" fontId="119" fillId="0" borderId="22" xfId="146" applyNumberFormat="1" applyFont="1" applyFill="1" applyBorder="1" applyProtection="1">
      <protection locked="0"/>
    </xf>
    <xf numFmtId="2" fontId="119" fillId="0" borderId="24" xfId="146" applyNumberFormat="1" applyFont="1" applyFill="1" applyBorder="1" applyProtection="1">
      <protection locked="0"/>
    </xf>
    <xf numFmtId="2" fontId="119" fillId="0" borderId="55" xfId="152" applyNumberFormat="1" applyFont="1" applyFill="1" applyBorder="1" applyProtection="1">
      <protection locked="0"/>
    </xf>
    <xf numFmtId="2" fontId="119" fillId="0" borderId="22" xfId="151" applyNumberFormat="1" applyFont="1" applyFill="1" applyBorder="1" applyProtection="1">
      <protection locked="0"/>
    </xf>
    <xf numFmtId="2" fontId="119" fillId="0" borderId="24" xfId="151" applyNumberFormat="1" applyFont="1" applyFill="1" applyBorder="1" applyProtection="1">
      <protection locked="0"/>
    </xf>
    <xf numFmtId="2" fontId="119" fillId="31" borderId="22" xfId="146" applyNumberFormat="1" applyFont="1" applyFill="1" applyBorder="1" applyProtection="1">
      <protection locked="0"/>
    </xf>
    <xf numFmtId="2" fontId="119" fillId="31" borderId="24" xfId="146" applyNumberFormat="1" applyFont="1" applyFill="1" applyBorder="1" applyProtection="1">
      <protection locked="0"/>
    </xf>
    <xf numFmtId="2" fontId="119" fillId="31" borderId="55" xfId="152" applyNumberFormat="1" applyFont="1" applyFill="1" applyBorder="1" applyProtection="1">
      <protection locked="0"/>
    </xf>
    <xf numFmtId="2" fontId="119" fillId="31" borderId="22" xfId="151" applyNumberFormat="1" applyFont="1" applyFill="1" applyBorder="1" applyProtection="1">
      <protection locked="0"/>
    </xf>
    <xf numFmtId="2" fontId="119" fillId="31" borderId="24" xfId="151" applyNumberFormat="1" applyFont="1" applyFill="1" applyBorder="1" applyProtection="1">
      <protection locked="0"/>
    </xf>
    <xf numFmtId="3" fontId="52" fillId="31" borderId="22" xfId="146" applyNumberFormat="1" applyFont="1" applyFill="1" applyBorder="1" applyProtection="1">
      <protection locked="0"/>
    </xf>
    <xf numFmtId="3" fontId="119" fillId="31" borderId="22" xfId="146" applyNumberFormat="1" applyFont="1" applyFill="1" applyBorder="1" applyProtection="1">
      <protection locked="0"/>
    </xf>
    <xf numFmtId="3" fontId="119" fillId="31" borderId="24" xfId="146" applyNumberFormat="1" applyFont="1" applyFill="1" applyBorder="1" applyProtection="1">
      <protection locked="0"/>
    </xf>
    <xf numFmtId="4" fontId="52" fillId="0" borderId="22" xfId="146" applyNumberFormat="1" applyFont="1" applyBorder="1" applyProtection="1">
      <protection locked="0"/>
    </xf>
    <xf numFmtId="4" fontId="119" fillId="0" borderId="22" xfId="146" applyNumberFormat="1" applyFont="1" applyFill="1" applyBorder="1" applyProtection="1">
      <protection locked="0"/>
    </xf>
    <xf numFmtId="4" fontId="119" fillId="0" borderId="24" xfId="146" applyNumberFormat="1" applyFont="1" applyFill="1" applyBorder="1" applyProtection="1">
      <protection locked="0"/>
    </xf>
    <xf numFmtId="0" fontId="70" fillId="28" borderId="82" xfId="154" applyFont="1" applyFill="1" applyBorder="1"/>
    <xf numFmtId="0" fontId="36" fillId="28" borderId="82" xfId="154" applyFont="1" applyFill="1" applyBorder="1"/>
    <xf numFmtId="0" fontId="52" fillId="28" borderId="22" xfId="146" applyFont="1" applyFill="1" applyBorder="1" applyProtection="1">
      <protection locked="0"/>
    </xf>
    <xf numFmtId="2" fontId="119" fillId="28" borderId="22" xfId="146" applyNumberFormat="1" applyFont="1" applyFill="1" applyBorder="1" applyProtection="1">
      <protection locked="0"/>
    </xf>
    <xf numFmtId="2" fontId="119" fillId="28" borderId="24" xfId="146" applyNumberFormat="1" applyFont="1" applyFill="1" applyBorder="1" applyProtection="1">
      <protection locked="0"/>
    </xf>
    <xf numFmtId="0" fontId="31" fillId="28" borderId="72" xfId="154" applyFont="1" applyFill="1" applyBorder="1"/>
    <xf numFmtId="0" fontId="49" fillId="28" borderId="43" xfId="155" applyFont="1" applyFill="1" applyBorder="1" applyProtection="1">
      <protection locked="0"/>
    </xf>
    <xf numFmtId="2" fontId="119" fillId="28" borderId="55" xfId="152" applyNumberFormat="1" applyFont="1" applyFill="1" applyBorder="1" applyProtection="1">
      <protection locked="0"/>
    </xf>
    <xf numFmtId="2" fontId="119" fillId="28" borderId="22" xfId="151" applyNumberFormat="1" applyFont="1" applyFill="1" applyBorder="1" applyProtection="1">
      <protection locked="0"/>
    </xf>
    <xf numFmtId="2" fontId="119" fillId="28" borderId="24" xfId="151" applyNumberFormat="1" applyFont="1" applyFill="1" applyBorder="1" applyProtection="1">
      <protection locked="0"/>
    </xf>
    <xf numFmtId="0" fontId="51" fillId="28" borderId="43" xfId="155" applyFont="1" applyFill="1" applyBorder="1" applyProtection="1">
      <protection locked="0"/>
    </xf>
    <xf numFmtId="4" fontId="52" fillId="31" borderId="22" xfId="146" applyNumberFormat="1" applyFont="1" applyFill="1" applyBorder="1" applyProtection="1">
      <protection locked="0"/>
    </xf>
    <xf numFmtId="4" fontId="52" fillId="31" borderId="24" xfId="146" applyNumberFormat="1" applyFont="1" applyFill="1" applyBorder="1" applyProtection="1">
      <protection locked="0"/>
    </xf>
    <xf numFmtId="0" fontId="70" fillId="24" borderId="26" xfId="154" applyFont="1" applyFill="1" applyBorder="1"/>
    <xf numFmtId="2" fontId="70" fillId="24" borderId="26" xfId="154" applyNumberFormat="1" applyFont="1" applyFill="1" applyBorder="1"/>
    <xf numFmtId="0" fontId="70" fillId="0" borderId="39" xfId="154" applyFont="1" applyFill="1" applyBorder="1"/>
    <xf numFmtId="0" fontId="52" fillId="0" borderId="0" xfId="146" applyFont="1" applyBorder="1" applyProtection="1">
      <protection locked="0"/>
    </xf>
    <xf numFmtId="2" fontId="52" fillId="0" borderId="0" xfId="146" applyNumberFormat="1" applyFont="1" applyBorder="1" applyProtection="1">
      <protection locked="0"/>
    </xf>
    <xf numFmtId="2" fontId="52" fillId="0" borderId="63" xfId="146" applyNumberFormat="1" applyFont="1" applyBorder="1" applyProtection="1">
      <protection locked="0"/>
    </xf>
    <xf numFmtId="2" fontId="52" fillId="0" borderId="0" xfId="152" applyNumberFormat="1" applyFont="1" applyBorder="1" applyProtection="1">
      <protection locked="0"/>
    </xf>
    <xf numFmtId="0" fontId="52" fillId="0" borderId="0" xfId="151" applyFont="1" applyBorder="1" applyProtection="1">
      <protection locked="0"/>
    </xf>
    <xf numFmtId="0" fontId="52" fillId="0" borderId="63" xfId="151" applyFont="1" applyBorder="1" applyProtection="1">
      <protection locked="0"/>
    </xf>
    <xf numFmtId="2" fontId="36" fillId="24" borderId="26" xfId="154" applyNumberFormat="1" applyFont="1" applyFill="1" applyBorder="1"/>
    <xf numFmtId="0" fontId="70" fillId="0" borderId="26" xfId="154" applyFont="1" applyFill="1" applyBorder="1"/>
    <xf numFmtId="0" fontId="104" fillId="29" borderId="30" xfId="146" applyFont="1" applyFill="1" applyBorder="1" applyProtection="1">
      <protection locked="0"/>
    </xf>
    <xf numFmtId="2" fontId="104" fillId="29" borderId="30" xfId="146" applyNumberFormat="1" applyFont="1" applyFill="1" applyBorder="1" applyProtection="1">
      <protection locked="0"/>
    </xf>
    <xf numFmtId="2" fontId="104" fillId="29" borderId="31" xfId="146" applyNumberFormat="1" applyFont="1" applyFill="1" applyBorder="1" applyProtection="1">
      <protection locked="0"/>
    </xf>
    <xf numFmtId="0" fontId="31" fillId="30" borderId="14" xfId="154" applyFont="1" applyFill="1" applyBorder="1"/>
    <xf numFmtId="0" fontId="49" fillId="30" borderId="26" xfId="155" applyFont="1" applyFill="1" applyBorder="1"/>
    <xf numFmtId="2" fontId="104" fillId="29" borderId="67" xfId="152" applyNumberFormat="1" applyFont="1" applyFill="1" applyBorder="1" applyProtection="1">
      <protection locked="0"/>
    </xf>
    <xf numFmtId="2" fontId="104" fillId="30" borderId="30" xfId="151" applyNumberFormat="1" applyFont="1" applyFill="1" applyBorder="1" applyProtection="1">
      <protection locked="0"/>
    </xf>
    <xf numFmtId="2" fontId="104" fillId="30" borderId="31" xfId="151" applyNumberFormat="1" applyFont="1" applyFill="1" applyBorder="1" applyProtection="1">
      <protection locked="0"/>
    </xf>
    <xf numFmtId="2" fontId="54" fillId="0" borderId="0" xfId="0" applyNumberFormat="1" applyFont="1" applyBorder="1" applyAlignment="1">
      <alignment horizontal="left" vertical="top"/>
    </xf>
    <xf numFmtId="165" fontId="54" fillId="0" borderId="0" xfId="0" applyNumberFormat="1" applyFont="1" applyBorder="1" applyAlignment="1">
      <alignment horizontal="left" vertical="top"/>
    </xf>
    <xf numFmtId="0" fontId="54" fillId="0" borderId="0" xfId="0" applyFont="1" applyBorder="1" applyAlignment="1">
      <alignment horizontal="left" vertical="top"/>
    </xf>
    <xf numFmtId="0" fontId="61" fillId="0" borderId="0" xfId="0" applyFont="1" applyBorder="1" applyAlignment="1">
      <alignment horizontal="left"/>
    </xf>
    <xf numFmtId="0" fontId="32" fillId="0" borderId="0" xfId="0" applyFon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55" fillId="0" borderId="0" xfId="0" applyFont="1"/>
    <xf numFmtId="0" fontId="57" fillId="0" borderId="0" xfId="0" applyFont="1" applyAlignment="1">
      <alignment horizontal="left"/>
    </xf>
    <xf numFmtId="0" fontId="53" fillId="0" borderId="15" xfId="0" applyFont="1" applyFill="1" applyBorder="1" applyAlignment="1">
      <alignment horizontal="center" vertical="center"/>
    </xf>
    <xf numFmtId="14" fontId="53" fillId="27" borderId="26" xfId="0" applyNumberFormat="1" applyFont="1" applyFill="1" applyBorder="1" applyAlignment="1">
      <alignment horizontal="center" vertical="center"/>
    </xf>
    <xf numFmtId="14" fontId="53" fillId="0" borderId="26" xfId="0" applyNumberFormat="1" applyFont="1" applyFill="1" applyBorder="1" applyAlignment="1">
      <alignment horizontal="center" vertical="center"/>
    </xf>
    <xf numFmtId="165" fontId="53" fillId="0" borderId="26" xfId="0" applyNumberFormat="1" applyFont="1" applyFill="1" applyBorder="1" applyAlignment="1">
      <alignment horizontal="center" vertical="center" wrapText="1"/>
    </xf>
    <xf numFmtId="0" fontId="46" fillId="0" borderId="81" xfId="0" applyFont="1" applyFill="1" applyBorder="1"/>
    <xf numFmtId="2" fontId="46" fillId="27" borderId="82" xfId="0" applyNumberFormat="1" applyFont="1" applyFill="1" applyBorder="1" applyAlignment="1">
      <alignment horizontal="center"/>
    </xf>
    <xf numFmtId="2" fontId="46" fillId="0" borderId="17" xfId="0" applyNumberFormat="1" applyFont="1" applyFill="1" applyBorder="1" applyAlignment="1">
      <alignment horizontal="center"/>
    </xf>
    <xf numFmtId="166" fontId="46" fillId="0" borderId="82" xfId="0" applyNumberFormat="1" applyFont="1" applyFill="1" applyBorder="1" applyAlignment="1">
      <alignment horizontal="center"/>
    </xf>
    <xf numFmtId="0" fontId="46" fillId="0" borderId="61" xfId="0" applyFont="1" applyFill="1" applyBorder="1"/>
    <xf numFmtId="2" fontId="46" fillId="27" borderId="43" xfId="0" applyNumberFormat="1" applyFont="1" applyFill="1" applyBorder="1" applyAlignment="1">
      <alignment horizontal="center"/>
    </xf>
    <xf numFmtId="2" fontId="46" fillId="0" borderId="40" xfId="0" applyNumberFormat="1" applyFont="1" applyFill="1" applyBorder="1" applyAlignment="1">
      <alignment horizontal="center"/>
    </xf>
    <xf numFmtId="0" fontId="53" fillId="0" borderId="61" xfId="0" applyFont="1" applyFill="1" applyBorder="1"/>
    <xf numFmtId="2" fontId="53" fillId="27" borderId="43" xfId="0" applyNumberFormat="1" applyFont="1" applyFill="1" applyBorder="1" applyAlignment="1">
      <alignment horizontal="center"/>
    </xf>
    <xf numFmtId="2" fontId="53" fillId="0" borderId="40" xfId="0" applyNumberFormat="1" applyFont="1" applyFill="1" applyBorder="1" applyAlignment="1">
      <alignment horizontal="center"/>
    </xf>
    <xf numFmtId="166" fontId="53" fillId="0" borderId="43" xfId="0" applyNumberFormat="1" applyFont="1" applyFill="1" applyBorder="1" applyAlignment="1">
      <alignment horizontal="center"/>
    </xf>
    <xf numFmtId="0" fontId="60" fillId="0" borderId="61" xfId="0" applyFont="1" applyFill="1" applyBorder="1"/>
    <xf numFmtId="3" fontId="46" fillId="27" borderId="43" xfId="0" applyNumberFormat="1" applyFont="1" applyFill="1" applyBorder="1" applyAlignment="1">
      <alignment horizontal="center"/>
    </xf>
    <xf numFmtId="3" fontId="46" fillId="0" borderId="40" xfId="0" applyNumberFormat="1" applyFont="1" applyFill="1" applyBorder="1" applyAlignment="1">
      <alignment horizontal="center"/>
    </xf>
    <xf numFmtId="166" fontId="46" fillId="0" borderId="43" xfId="0" applyNumberFormat="1" applyFont="1" applyFill="1" applyBorder="1" applyAlignment="1">
      <alignment horizontal="center"/>
    </xf>
    <xf numFmtId="0" fontId="46" fillId="0" borderId="62" xfId="0" applyFont="1" applyFill="1" applyBorder="1"/>
    <xf numFmtId="2" fontId="46" fillId="27" borderId="44" xfId="0" applyNumberFormat="1" applyFont="1" applyFill="1" applyBorder="1" applyAlignment="1">
      <alignment horizontal="center"/>
    </xf>
    <xf numFmtId="2" fontId="46" fillId="0" borderId="49" xfId="0" applyNumberFormat="1" applyFont="1" applyFill="1" applyBorder="1" applyAlignment="1">
      <alignment horizontal="center"/>
    </xf>
    <xf numFmtId="166" fontId="46" fillId="0" borderId="44" xfId="0" applyNumberFormat="1" applyFont="1" applyFill="1" applyBorder="1" applyAlignment="1">
      <alignment horizontal="center"/>
    </xf>
    <xf numFmtId="14" fontId="36" fillId="46" borderId="27" xfId="0" applyNumberFormat="1" applyFont="1" applyFill="1" applyBorder="1" applyAlignment="1">
      <alignment horizontal="center" vertical="center" wrapText="1"/>
    </xf>
    <xf numFmtId="2" fontId="36" fillId="0" borderId="14" xfId="0" applyNumberFormat="1" applyFont="1" applyFill="1" applyBorder="1" applyAlignment="1">
      <alignment horizontal="center" vertical="center"/>
    </xf>
    <xf numFmtId="3" fontId="136" fillId="0" borderId="28" xfId="0" applyNumberFormat="1" applyFont="1" applyFill="1" applyBorder="1" applyAlignment="1">
      <alignment horizontal="center" vertical="center"/>
    </xf>
    <xf numFmtId="165" fontId="36" fillId="0" borderId="16" xfId="0" applyNumberFormat="1" applyFont="1" applyFill="1" applyBorder="1" applyAlignment="1">
      <alignment horizontal="center" vertical="center"/>
    </xf>
    <xf numFmtId="0" fontId="46" fillId="0" borderId="72" xfId="0" applyFont="1" applyBorder="1"/>
    <xf numFmtId="3" fontId="36" fillId="46" borderId="42" xfId="0" applyNumberFormat="1" applyFont="1" applyFill="1" applyBorder="1" applyAlignment="1">
      <alignment horizontal="center" vertical="center"/>
    </xf>
    <xf numFmtId="3" fontId="136" fillId="0" borderId="34" xfId="0" applyNumberFormat="1" applyFont="1" applyFill="1" applyBorder="1" applyAlignment="1">
      <alignment horizontal="center" vertical="center"/>
    </xf>
    <xf numFmtId="166" fontId="46" fillId="0" borderId="83" xfId="0" applyNumberFormat="1" applyFont="1" applyFill="1" applyBorder="1" applyAlignment="1">
      <alignment horizontal="center"/>
    </xf>
    <xf numFmtId="0" fontId="46" fillId="0" borderId="40" xfId="0" applyFont="1" applyBorder="1"/>
    <xf numFmtId="3" fontId="36" fillId="46" borderId="43" xfId="0" applyNumberFormat="1" applyFont="1" applyFill="1" applyBorder="1" applyAlignment="1">
      <alignment horizontal="center" vertical="center"/>
    </xf>
    <xf numFmtId="3" fontId="136" fillId="0" borderId="84" xfId="0" applyNumberFormat="1" applyFont="1" applyFill="1" applyBorder="1" applyAlignment="1">
      <alignment horizontal="center" vertical="center"/>
    </xf>
    <xf numFmtId="166" fontId="46" fillId="0" borderId="84" xfId="0" applyNumberFormat="1" applyFont="1" applyFill="1" applyBorder="1" applyAlignment="1">
      <alignment horizontal="center"/>
    </xf>
    <xf numFmtId="0" fontId="46" fillId="0" borderId="40" xfId="0" applyFont="1" applyBorder="1" applyAlignment="1">
      <alignment wrapText="1"/>
    </xf>
    <xf numFmtId="0" fontId="46" fillId="0" borderId="49" xfId="0" applyFont="1" applyBorder="1" applyAlignment="1">
      <alignment wrapText="1"/>
    </xf>
    <xf numFmtId="3" fontId="36" fillId="46" borderId="44" xfId="0" applyNumberFormat="1" applyFont="1" applyFill="1" applyBorder="1" applyAlignment="1">
      <alignment horizontal="center" vertical="center"/>
    </xf>
    <xf numFmtId="3" fontId="136" fillId="0" borderId="45" xfId="0" applyNumberFormat="1" applyFont="1" applyFill="1" applyBorder="1" applyAlignment="1">
      <alignment horizontal="center" vertical="center"/>
    </xf>
    <xf numFmtId="166" fontId="46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0" fillId="0" borderId="0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/>
    </xf>
    <xf numFmtId="3" fontId="49" fillId="0" borderId="0" xfId="135" applyNumberFormat="1" applyBorder="1" applyAlignment="1">
      <alignment horizontal="right"/>
    </xf>
    <xf numFmtId="3" fontId="64" fillId="30" borderId="0" xfId="135" applyNumberFormat="1" applyFont="1" applyFill="1" applyBorder="1" applyAlignment="1">
      <alignment horizontal="right"/>
    </xf>
    <xf numFmtId="0" fontId="70" fillId="0" borderId="0" xfId="0" applyFont="1" applyBorder="1" applyAlignment="1">
      <alignment horizontal="center" vertical="center" wrapText="1"/>
    </xf>
    <xf numFmtId="3" fontId="49" fillId="0" borderId="0" xfId="135" applyNumberFormat="1" applyBorder="1"/>
    <xf numFmtId="3" fontId="125" fillId="30" borderId="0" xfId="135" applyNumberFormat="1" applyFont="1" applyFill="1" applyBorder="1" applyAlignment="1">
      <alignment horizontal="right"/>
    </xf>
    <xf numFmtId="0" fontId="60" fillId="0" borderId="0" xfId="135" applyFont="1" applyBorder="1" applyAlignment="1">
      <alignment horizontal="center" vertical="center" wrapText="1"/>
    </xf>
    <xf numFmtId="0" fontId="56" fillId="0" borderId="0" xfId="135" applyFont="1" applyBorder="1" applyAlignment="1">
      <alignment horizontal="center"/>
    </xf>
    <xf numFmtId="3" fontId="49" fillId="0" borderId="0" xfId="135" applyNumberFormat="1" applyFont="1" applyBorder="1" applyAlignment="1">
      <alignment horizontal="right"/>
    </xf>
    <xf numFmtId="3" fontId="49" fillId="0" borderId="0" xfId="135" applyNumberFormat="1" applyBorder="1" applyAlignment="1">
      <alignment horizontal="center"/>
    </xf>
    <xf numFmtId="3" fontId="56" fillId="0" borderId="0" xfId="135" applyNumberFormat="1" applyFont="1" applyBorder="1" applyAlignment="1">
      <alignment horizontal="center"/>
    </xf>
    <xf numFmtId="3" fontId="70" fillId="0" borderId="0" xfId="135" applyNumberFormat="1" applyFont="1" applyBorder="1" applyAlignment="1">
      <alignment horizontal="center" vertical="center" wrapText="1"/>
    </xf>
    <xf numFmtId="166" fontId="49" fillId="0" borderId="0" xfId="135" applyNumberFormat="1"/>
    <xf numFmtId="165" fontId="49" fillId="0" borderId="0" xfId="135" applyNumberFormat="1" applyBorder="1"/>
    <xf numFmtId="2" fontId="49" fillId="0" borderId="0" xfId="135" applyNumberFormat="1"/>
    <xf numFmtId="165" fontId="49" fillId="0" borderId="0" xfId="135" applyNumberFormat="1"/>
    <xf numFmtId="166" fontId="0" fillId="0" borderId="0" xfId="0" applyNumberFormat="1" applyFill="1"/>
    <xf numFmtId="0" fontId="31" fillId="47" borderId="14" xfId="154" applyFont="1" applyFill="1" applyBorder="1"/>
    <xf numFmtId="0" fontId="49" fillId="47" borderId="26" xfId="155" applyFont="1" applyFill="1" applyBorder="1"/>
    <xf numFmtId="0" fontId="72" fillId="0" borderId="0" xfId="198" applyFont="1" applyFill="1"/>
    <xf numFmtId="0" fontId="73" fillId="0" borderId="0" xfId="198" applyFont="1"/>
    <xf numFmtId="0" fontId="73" fillId="0" borderId="0" xfId="199" applyFont="1"/>
    <xf numFmtId="0" fontId="27" fillId="0" borderId="0" xfId="199" applyFont="1"/>
    <xf numFmtId="0" fontId="54" fillId="0" borderId="0" xfId="200" applyFont="1"/>
    <xf numFmtId="0" fontId="58" fillId="0" borderId="0" xfId="200" applyFont="1"/>
    <xf numFmtId="0" fontId="61" fillId="0" borderId="0" xfId="200" applyFont="1"/>
    <xf numFmtId="0" fontId="56" fillId="0" borderId="0" xfId="200" applyFont="1"/>
    <xf numFmtId="0" fontId="57" fillId="0" borderId="0" xfId="200" applyFont="1"/>
    <xf numFmtId="0" fontId="70" fillId="0" borderId="0" xfId="200" applyFont="1"/>
    <xf numFmtId="0" fontId="60" fillId="0" borderId="0" xfId="200" applyFont="1"/>
    <xf numFmtId="0" fontId="71" fillId="0" borderId="14" xfId="200" applyFont="1" applyBorder="1" applyAlignment="1">
      <alignment horizontal="centerContinuous"/>
    </xf>
    <xf numFmtId="0" fontId="71" fillId="0" borderId="15" xfId="200" applyFont="1" applyBorder="1" applyAlignment="1">
      <alignment horizontal="centerContinuous"/>
    </xf>
    <xf numFmtId="0" fontId="71" fillId="0" borderId="16" xfId="200" applyFont="1" applyBorder="1" applyAlignment="1">
      <alignment horizontal="centerContinuous"/>
    </xf>
    <xf numFmtId="0" fontId="56" fillId="0" borderId="77" xfId="200" applyFont="1" applyBorder="1" applyAlignment="1">
      <alignment horizontal="centerContinuous"/>
    </xf>
    <xf numFmtId="0" fontId="56" fillId="0" borderId="75" xfId="200" applyFont="1" applyBorder="1" applyAlignment="1">
      <alignment horizontal="centerContinuous"/>
    </xf>
    <xf numFmtId="0" fontId="56" fillId="0" borderId="74" xfId="200" applyFont="1" applyBorder="1" applyAlignment="1">
      <alignment horizontal="centerContinuous"/>
    </xf>
    <xf numFmtId="0" fontId="56" fillId="0" borderId="73" xfId="200" applyFont="1" applyBorder="1" applyAlignment="1">
      <alignment horizontal="centerContinuous"/>
    </xf>
    <xf numFmtId="0" fontId="70" fillId="0" borderId="77" xfId="200" applyFont="1" applyBorder="1" applyAlignment="1">
      <alignment horizontal="center" vertical="center"/>
    </xf>
    <xf numFmtId="0" fontId="70" fillId="0" borderId="75" xfId="200" applyFont="1" applyFill="1" applyBorder="1" applyAlignment="1">
      <alignment horizontal="center" vertical="center" wrapText="1"/>
    </xf>
    <xf numFmtId="0" fontId="70" fillId="27" borderId="74" xfId="200" applyFont="1" applyFill="1" applyBorder="1" applyAlignment="1">
      <alignment horizontal="center" vertical="center" wrapText="1"/>
    </xf>
    <xf numFmtId="0" fontId="70" fillId="0" borderId="73" xfId="200" applyFont="1" applyBorder="1" applyAlignment="1">
      <alignment horizontal="center" vertical="center" wrapText="1"/>
    </xf>
    <xf numFmtId="0" fontId="70" fillId="0" borderId="76" xfId="200" applyFont="1" applyBorder="1" applyAlignment="1">
      <alignment horizontal="center" vertical="center"/>
    </xf>
    <xf numFmtId="0" fontId="70" fillId="0" borderId="29" xfId="200" applyFont="1" applyBorder="1" applyAlignment="1">
      <alignment vertical="center"/>
    </xf>
    <xf numFmtId="3" fontId="54" fillId="0" borderId="50" xfId="200" applyNumberFormat="1" applyFont="1" applyBorder="1"/>
    <xf numFmtId="3" fontId="54" fillId="27" borderId="50" xfId="200" applyNumberFormat="1" applyFont="1" applyFill="1" applyBorder="1"/>
    <xf numFmtId="3" fontId="54" fillId="0" borderId="51" xfId="200" applyNumberFormat="1" applyFont="1" applyFill="1" applyBorder="1"/>
    <xf numFmtId="165" fontId="54" fillId="0" borderId="0" xfId="200" applyNumberFormat="1" applyFont="1"/>
    <xf numFmtId="3" fontId="54" fillId="0" borderId="22" xfId="200" applyNumberFormat="1" applyFont="1" applyBorder="1"/>
    <xf numFmtId="3" fontId="54" fillId="27" borderId="22" xfId="200" applyNumberFormat="1" applyFont="1" applyFill="1" applyBorder="1"/>
    <xf numFmtId="3" fontId="54" fillId="0" borderId="24" xfId="200" applyNumberFormat="1" applyFont="1" applyFill="1" applyBorder="1"/>
    <xf numFmtId="0" fontId="61" fillId="0" borderId="0" xfId="199" applyFont="1"/>
    <xf numFmtId="3" fontId="54" fillId="0" borderId="0" xfId="200" applyNumberFormat="1" applyFont="1"/>
    <xf numFmtId="0" fontId="39" fillId="0" borderId="0" xfId="0" applyFont="1" applyAlignment="1">
      <alignment wrapText="1"/>
    </xf>
    <xf numFmtId="0" fontId="36" fillId="0" borderId="27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Continuous" vertical="center"/>
    </xf>
    <xf numFmtId="0" fontId="36" fillId="0" borderId="78" xfId="0" applyFont="1" applyBorder="1" applyAlignment="1">
      <alignment horizontal="centerContinuous" vertical="center"/>
    </xf>
    <xf numFmtId="0" fontId="36" fillId="0" borderId="47" xfId="0" applyFont="1" applyBorder="1" applyAlignment="1">
      <alignment horizontal="centerContinuous" vertical="center"/>
    </xf>
    <xf numFmtId="0" fontId="36" fillId="0" borderId="27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29" xfId="0" applyFont="1" applyBorder="1" applyAlignment="1">
      <alignment horizontal="centerContinuous" vertical="center"/>
    </xf>
    <xf numFmtId="0" fontId="36" fillId="0" borderId="31" xfId="0" applyFont="1" applyBorder="1" applyAlignment="1">
      <alignment horizontal="centerContinuous" vertical="center"/>
    </xf>
    <xf numFmtId="0" fontId="36" fillId="0" borderId="67" xfId="0" applyFont="1" applyBorder="1" applyAlignment="1">
      <alignment horizontal="centerContinuous" vertical="center"/>
    </xf>
    <xf numFmtId="0" fontId="36" fillId="0" borderId="39" xfId="0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horizontal="center" vertical="center" wrapText="1"/>
    </xf>
    <xf numFmtId="0" fontId="36" fillId="0" borderId="89" xfId="0" applyFont="1" applyFill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14" fontId="31" fillId="0" borderId="27" xfId="0" applyNumberFormat="1" applyFont="1" applyBorder="1" applyAlignment="1">
      <alignment horizontal="center" vertical="center" wrapText="1"/>
    </xf>
    <xf numFmtId="14" fontId="31" fillId="0" borderId="93" xfId="0" applyNumberFormat="1" applyFont="1" applyBorder="1" applyAlignment="1">
      <alignment horizontal="center" vertical="center" wrapText="1"/>
    </xf>
    <xf numFmtId="4" fontId="157" fillId="24" borderId="26" xfId="0" applyNumberFormat="1" applyFont="1" applyFill="1" applyBorder="1" applyAlignment="1">
      <alignment horizontal="center" vertical="top" wrapText="1"/>
    </xf>
    <xf numFmtId="4" fontId="157" fillId="24" borderId="16" xfId="0" applyNumberFormat="1" applyFont="1" applyFill="1" applyBorder="1" applyAlignment="1">
      <alignment horizontal="center" vertical="top" wrapText="1"/>
    </xf>
    <xf numFmtId="4" fontId="157" fillId="0" borderId="42" xfId="0" applyNumberFormat="1" applyFont="1" applyBorder="1" applyAlignment="1">
      <alignment horizontal="right" vertical="top" wrapText="1"/>
    </xf>
    <xf numFmtId="4" fontId="157" fillId="0" borderId="34" xfId="0" applyNumberFormat="1" applyFont="1" applyBorder="1" applyAlignment="1">
      <alignment horizontal="right" vertical="top" wrapText="1"/>
    </xf>
    <xf numFmtId="4" fontId="157" fillId="0" borderId="43" xfId="0" applyNumberFormat="1" applyFont="1" applyBorder="1" applyAlignment="1">
      <alignment horizontal="right" vertical="top" wrapText="1"/>
    </xf>
    <xf numFmtId="4" fontId="157" fillId="0" borderId="84" xfId="0" applyNumberFormat="1" applyFont="1" applyBorder="1" applyAlignment="1">
      <alignment horizontal="right" vertical="top" wrapText="1"/>
    </xf>
    <xf numFmtId="4" fontId="157" fillId="0" borderId="44" xfId="0" applyNumberFormat="1" applyFont="1" applyBorder="1" applyAlignment="1">
      <alignment horizontal="right" vertical="top" wrapText="1"/>
    </xf>
    <xf numFmtId="4" fontId="157" fillId="0" borderId="45" xfId="0" applyNumberFormat="1" applyFont="1" applyBorder="1" applyAlignment="1">
      <alignment horizontal="right" vertical="top" wrapText="1"/>
    </xf>
    <xf numFmtId="4" fontId="52" fillId="0" borderId="22" xfId="203" applyNumberFormat="1" applyFont="1" applyFill="1" applyBorder="1" applyProtection="1">
      <protection locked="0"/>
    </xf>
    <xf numFmtId="4" fontId="52" fillId="31" borderId="22" xfId="203" applyNumberFormat="1" applyFont="1" applyFill="1" applyBorder="1" applyProtection="1">
      <protection locked="0"/>
    </xf>
    <xf numFmtId="4" fontId="119" fillId="0" borderId="22" xfId="203" applyNumberFormat="1" applyFont="1" applyFill="1" applyBorder="1" applyProtection="1">
      <protection locked="0"/>
    </xf>
    <xf numFmtId="4" fontId="119" fillId="31" borderId="22" xfId="203" applyNumberFormat="1" applyFont="1" applyFill="1" applyBorder="1" applyProtection="1">
      <protection locked="0"/>
    </xf>
    <xf numFmtId="0" fontId="3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2" fillId="0" borderId="30" xfId="0" applyFont="1" applyBorder="1" applyAlignment="1">
      <alignment horizontal="centerContinuous" vertical="center"/>
    </xf>
    <xf numFmtId="0" fontId="32" fillId="0" borderId="31" xfId="0" applyFont="1" applyBorder="1" applyAlignment="1">
      <alignment horizontal="centerContinuous" vertical="center"/>
    </xf>
    <xf numFmtId="0" fontId="32" fillId="0" borderId="88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53" fillId="0" borderId="26" xfId="0" applyFont="1" applyBorder="1" applyAlignment="1">
      <alignment horizontal="center" vertical="center" wrapText="1"/>
    </xf>
    <xf numFmtId="0" fontId="32" fillId="49" borderId="19" xfId="0" applyFont="1" applyFill="1" applyBorder="1" applyAlignment="1">
      <alignment horizontal="center" vertical="center" wrapText="1"/>
    </xf>
    <xf numFmtId="0" fontId="32" fillId="49" borderId="78" xfId="0" applyFont="1" applyFill="1" applyBorder="1" applyAlignment="1">
      <alignment horizontal="center" vertical="center" wrapText="1"/>
    </xf>
    <xf numFmtId="0" fontId="67" fillId="49" borderId="47" xfId="0" applyFont="1" applyFill="1" applyBorder="1" applyAlignment="1">
      <alignment horizontal="center" vertical="center" wrapText="1"/>
    </xf>
    <xf numFmtId="0" fontId="32" fillId="45" borderId="19" xfId="0" applyFont="1" applyFill="1" applyBorder="1" applyAlignment="1">
      <alignment horizontal="center" vertical="center" wrapText="1"/>
    </xf>
    <xf numFmtId="0" fontId="32" fillId="45" borderId="78" xfId="0" applyFont="1" applyFill="1" applyBorder="1" applyAlignment="1">
      <alignment horizontal="center" vertical="center" wrapText="1"/>
    </xf>
    <xf numFmtId="0" fontId="67" fillId="45" borderId="47" xfId="0" applyFont="1" applyFill="1" applyBorder="1" applyAlignment="1">
      <alignment horizontal="center" vertical="center" wrapText="1"/>
    </xf>
    <xf numFmtId="0" fontId="32" fillId="50" borderId="19" xfId="0" applyFont="1" applyFill="1" applyBorder="1" applyAlignment="1">
      <alignment horizontal="center" vertical="center" wrapText="1"/>
    </xf>
    <xf numFmtId="0" fontId="32" fillId="50" borderId="78" xfId="0" applyFont="1" applyFill="1" applyBorder="1" applyAlignment="1">
      <alignment horizontal="center" vertical="center" wrapText="1"/>
    </xf>
    <xf numFmtId="0" fontId="67" fillId="50" borderId="47" xfId="0" applyFont="1" applyFill="1" applyBorder="1" applyAlignment="1">
      <alignment horizontal="center" vertical="center" wrapText="1"/>
    </xf>
    <xf numFmtId="0" fontId="32" fillId="51" borderId="19" xfId="0" applyFont="1" applyFill="1" applyBorder="1" applyAlignment="1">
      <alignment horizontal="center" vertical="center" wrapText="1"/>
    </xf>
    <xf numFmtId="0" fontId="32" fillId="51" borderId="78" xfId="0" applyFont="1" applyFill="1" applyBorder="1" applyAlignment="1">
      <alignment horizontal="center" vertical="center" wrapText="1"/>
    </xf>
    <xf numFmtId="0" fontId="67" fillId="51" borderId="47" xfId="0" applyFont="1" applyFill="1" applyBorder="1" applyAlignment="1">
      <alignment horizontal="center" vertical="center" wrapText="1"/>
    </xf>
    <xf numFmtId="0" fontId="32" fillId="52" borderId="19" xfId="0" applyFont="1" applyFill="1" applyBorder="1" applyAlignment="1">
      <alignment horizontal="center" vertical="center" wrapText="1"/>
    </xf>
    <xf numFmtId="0" fontId="32" fillId="52" borderId="78" xfId="0" applyFont="1" applyFill="1" applyBorder="1" applyAlignment="1">
      <alignment horizontal="center" vertical="center" wrapText="1"/>
    </xf>
    <xf numFmtId="0" fontId="67" fillId="52" borderId="47" xfId="0" applyFont="1" applyFill="1" applyBorder="1" applyAlignment="1">
      <alignment horizontal="center" vertical="center" wrapText="1"/>
    </xf>
    <xf numFmtId="0" fontId="32" fillId="49" borderId="21" xfId="0" applyFont="1" applyFill="1" applyBorder="1" applyAlignment="1">
      <alignment horizontal="center" vertical="center" wrapText="1"/>
    </xf>
    <xf numFmtId="0" fontId="32" fillId="49" borderId="48" xfId="0" applyFont="1" applyFill="1" applyBorder="1" applyAlignment="1">
      <alignment horizontal="center" vertical="center" wrapText="1"/>
    </xf>
    <xf numFmtId="0" fontId="67" fillId="49" borderId="46" xfId="0" applyFont="1" applyFill="1" applyBorder="1" applyAlignment="1">
      <alignment horizontal="center" vertical="center" wrapText="1"/>
    </xf>
    <xf numFmtId="0" fontId="32" fillId="45" borderId="21" xfId="0" applyFont="1" applyFill="1" applyBorder="1" applyAlignment="1">
      <alignment horizontal="center" vertical="center" wrapText="1"/>
    </xf>
    <xf numFmtId="0" fontId="32" fillId="45" borderId="48" xfId="0" applyFont="1" applyFill="1" applyBorder="1" applyAlignment="1">
      <alignment horizontal="center" vertical="center" wrapText="1"/>
    </xf>
    <xf numFmtId="0" fontId="67" fillId="45" borderId="46" xfId="0" applyFont="1" applyFill="1" applyBorder="1" applyAlignment="1">
      <alignment horizontal="center" vertical="center" wrapText="1"/>
    </xf>
    <xf numFmtId="0" fontId="32" fillId="50" borderId="21" xfId="0" applyFont="1" applyFill="1" applyBorder="1" applyAlignment="1">
      <alignment horizontal="center" vertical="center" wrapText="1"/>
    </xf>
    <xf numFmtId="0" fontId="32" fillId="50" borderId="48" xfId="0" applyFont="1" applyFill="1" applyBorder="1" applyAlignment="1">
      <alignment horizontal="center" vertical="center" wrapText="1"/>
    </xf>
    <xf numFmtId="0" fontId="67" fillId="50" borderId="46" xfId="0" applyFont="1" applyFill="1" applyBorder="1" applyAlignment="1">
      <alignment horizontal="center" vertical="center" wrapText="1"/>
    </xf>
    <xf numFmtId="0" fontId="32" fillId="51" borderId="21" xfId="0" applyFont="1" applyFill="1" applyBorder="1" applyAlignment="1">
      <alignment horizontal="center" vertical="center" wrapText="1"/>
    </xf>
    <xf numFmtId="0" fontId="32" fillId="51" borderId="48" xfId="0" applyFont="1" applyFill="1" applyBorder="1" applyAlignment="1">
      <alignment horizontal="center" vertical="center" wrapText="1"/>
    </xf>
    <xf numFmtId="0" fontId="67" fillId="51" borderId="46" xfId="0" applyFont="1" applyFill="1" applyBorder="1" applyAlignment="1">
      <alignment horizontal="center" vertical="center" wrapText="1"/>
    </xf>
    <xf numFmtId="0" fontId="32" fillId="52" borderId="21" xfId="0" applyFont="1" applyFill="1" applyBorder="1" applyAlignment="1">
      <alignment horizontal="center" vertical="center" wrapText="1"/>
    </xf>
    <xf numFmtId="0" fontId="32" fillId="52" borderId="48" xfId="0" applyFont="1" applyFill="1" applyBorder="1" applyAlignment="1">
      <alignment horizontal="center" vertical="center" wrapText="1"/>
    </xf>
    <xf numFmtId="0" fontId="67" fillId="52" borderId="46" xfId="0" applyFont="1" applyFill="1" applyBorder="1" applyAlignment="1">
      <alignment horizontal="center" vertical="center" wrapText="1"/>
    </xf>
    <xf numFmtId="0" fontId="32" fillId="49" borderId="64" xfId="0" applyFont="1" applyFill="1" applyBorder="1" applyAlignment="1">
      <alignment horizontal="center" vertical="center" wrapText="1"/>
    </xf>
    <xf numFmtId="0" fontId="32" fillId="49" borderId="65" xfId="0" applyFont="1" applyFill="1" applyBorder="1" applyAlignment="1">
      <alignment horizontal="center" vertical="center" wrapText="1"/>
    </xf>
    <xf numFmtId="0" fontId="98" fillId="49" borderId="66" xfId="0" applyFont="1" applyFill="1" applyBorder="1" applyAlignment="1">
      <alignment horizontal="center" vertical="center" wrapText="1"/>
    </xf>
    <xf numFmtId="0" fontId="32" fillId="45" borderId="64" xfId="0" applyFont="1" applyFill="1" applyBorder="1" applyAlignment="1">
      <alignment horizontal="center" vertical="center" wrapText="1"/>
    </xf>
    <xf numFmtId="0" fontId="32" fillId="45" borderId="65" xfId="0" applyFont="1" applyFill="1" applyBorder="1" applyAlignment="1">
      <alignment horizontal="center" vertical="center" wrapText="1"/>
    </xf>
    <xf numFmtId="0" fontId="98" fillId="45" borderId="66" xfId="0" applyFont="1" applyFill="1" applyBorder="1" applyAlignment="1">
      <alignment horizontal="center" vertical="center" wrapText="1"/>
    </xf>
    <xf numFmtId="0" fontId="32" fillId="50" borderId="64" xfId="0" applyFont="1" applyFill="1" applyBorder="1" applyAlignment="1">
      <alignment horizontal="center" vertical="center" wrapText="1"/>
    </xf>
    <xf numFmtId="0" fontId="32" fillId="50" borderId="65" xfId="0" applyFont="1" applyFill="1" applyBorder="1" applyAlignment="1">
      <alignment horizontal="center" vertical="center" wrapText="1"/>
    </xf>
    <xf numFmtId="0" fontId="98" fillId="50" borderId="66" xfId="0" applyFont="1" applyFill="1" applyBorder="1" applyAlignment="1">
      <alignment horizontal="center" vertical="center" wrapText="1"/>
    </xf>
    <xf numFmtId="0" fontId="32" fillId="51" borderId="64" xfId="0" applyFont="1" applyFill="1" applyBorder="1" applyAlignment="1">
      <alignment horizontal="center" vertical="center" wrapText="1"/>
    </xf>
    <xf numFmtId="0" fontId="32" fillId="51" borderId="65" xfId="0" applyFont="1" applyFill="1" applyBorder="1" applyAlignment="1">
      <alignment horizontal="center" vertical="center" wrapText="1"/>
    </xf>
    <xf numFmtId="0" fontId="98" fillId="51" borderId="66" xfId="0" applyFont="1" applyFill="1" applyBorder="1" applyAlignment="1">
      <alignment horizontal="center" vertical="center" wrapText="1"/>
    </xf>
    <xf numFmtId="0" fontId="32" fillId="52" borderId="64" xfId="0" applyFont="1" applyFill="1" applyBorder="1" applyAlignment="1">
      <alignment horizontal="center" vertical="center" wrapText="1"/>
    </xf>
    <xf numFmtId="0" fontId="32" fillId="52" borderId="65" xfId="0" applyFont="1" applyFill="1" applyBorder="1" applyAlignment="1">
      <alignment horizontal="center" vertical="center" wrapText="1"/>
    </xf>
    <xf numFmtId="0" fontId="98" fillId="52" borderId="66" xfId="0" applyFont="1" applyFill="1" applyBorder="1" applyAlignment="1">
      <alignment horizontal="center" vertical="center" wrapText="1"/>
    </xf>
    <xf numFmtId="165" fontId="28" fillId="49" borderId="17" xfId="0" applyNumberFormat="1" applyFont="1" applyFill="1" applyBorder="1"/>
    <xf numFmtId="165" fontId="28" fillId="45" borderId="17" xfId="0" applyNumberFormat="1" applyFont="1" applyFill="1" applyBorder="1"/>
    <xf numFmtId="165" fontId="28" fillId="50" borderId="17" xfId="0" applyNumberFormat="1" applyFont="1" applyFill="1" applyBorder="1"/>
    <xf numFmtId="165" fontId="28" fillId="51" borderId="79" xfId="0" applyNumberFormat="1" applyFont="1" applyFill="1" applyBorder="1"/>
    <xf numFmtId="165" fontId="28" fillId="51" borderId="23" xfId="0" applyNumberFormat="1" applyFont="1" applyFill="1" applyBorder="1"/>
    <xf numFmtId="165" fontId="28" fillId="51" borderId="54" xfId="0" applyNumberFormat="1" applyFont="1" applyFill="1" applyBorder="1"/>
    <xf numFmtId="165" fontId="28" fillId="52" borderId="17" xfId="0" applyNumberFormat="1" applyFont="1" applyFill="1" applyBorder="1"/>
    <xf numFmtId="165" fontId="28" fillId="52" borderId="80" xfId="0" applyNumberFormat="1" applyFont="1" applyFill="1" applyBorder="1"/>
    <xf numFmtId="165" fontId="28" fillId="52" borderId="54" xfId="0" applyNumberFormat="1" applyFont="1" applyFill="1" applyBorder="1"/>
    <xf numFmtId="165" fontId="28" fillId="49" borderId="40" xfId="0" applyNumberFormat="1" applyFont="1" applyFill="1" applyBorder="1"/>
    <xf numFmtId="165" fontId="28" fillId="45" borderId="40" xfId="0" applyNumberFormat="1" applyFont="1" applyFill="1" applyBorder="1"/>
    <xf numFmtId="165" fontId="28" fillId="50" borderId="40" xfId="0" applyNumberFormat="1" applyFont="1" applyFill="1" applyBorder="1"/>
    <xf numFmtId="165" fontId="28" fillId="51" borderId="32" xfId="0" applyNumberFormat="1" applyFont="1" applyFill="1" applyBorder="1"/>
    <xf numFmtId="165" fontId="28" fillId="51" borderId="22" xfId="0" applyNumberFormat="1" applyFont="1" applyFill="1" applyBorder="1"/>
    <xf numFmtId="165" fontId="28" fillId="51" borderId="24" xfId="0" applyNumberFormat="1" applyFont="1" applyFill="1" applyBorder="1"/>
    <xf numFmtId="165" fontId="28" fillId="52" borderId="40" xfId="0" applyNumberFormat="1" applyFont="1" applyFill="1" applyBorder="1"/>
    <xf numFmtId="165" fontId="28" fillId="52" borderId="35" xfId="0" applyNumberFormat="1" applyFont="1" applyFill="1" applyBorder="1"/>
    <xf numFmtId="165" fontId="28" fillId="52" borderId="24" xfId="0" applyNumberFormat="1" applyFont="1" applyFill="1" applyBorder="1"/>
    <xf numFmtId="165" fontId="28" fillId="51" borderId="40" xfId="0" applyNumberFormat="1" applyFont="1" applyFill="1" applyBorder="1"/>
    <xf numFmtId="165" fontId="28" fillId="51" borderId="35" xfId="0" applyNumberFormat="1" applyFont="1" applyFill="1" applyBorder="1"/>
    <xf numFmtId="165" fontId="32" fillId="49" borderId="49" xfId="0" applyNumberFormat="1" applyFont="1" applyFill="1" applyBorder="1"/>
    <xf numFmtId="165" fontId="32" fillId="45" borderId="49" xfId="0" applyNumberFormat="1" applyFont="1" applyFill="1" applyBorder="1"/>
    <xf numFmtId="165" fontId="32" fillId="50" borderId="49" xfId="0" applyNumberFormat="1" applyFont="1" applyFill="1" applyBorder="1"/>
    <xf numFmtId="165" fontId="32" fillId="51" borderId="49" xfId="0" applyNumberFormat="1" applyFont="1" applyFill="1" applyBorder="1"/>
    <xf numFmtId="165" fontId="32" fillId="51" borderId="36" xfId="0" applyNumberFormat="1" applyFont="1" applyFill="1" applyBorder="1"/>
    <xf numFmtId="165" fontId="32" fillId="51" borderId="25" xfId="0" applyNumberFormat="1" applyFont="1" applyFill="1" applyBorder="1"/>
    <xf numFmtId="165" fontId="32" fillId="52" borderId="49" xfId="0" applyNumberFormat="1" applyFont="1" applyFill="1" applyBorder="1"/>
    <xf numFmtId="165" fontId="32" fillId="52" borderId="36" xfId="0" applyNumberFormat="1" applyFont="1" applyFill="1" applyBorder="1"/>
    <xf numFmtId="165" fontId="32" fillId="52" borderId="25" xfId="0" applyNumberFormat="1" applyFont="1" applyFill="1" applyBorder="1"/>
    <xf numFmtId="0" fontId="71" fillId="0" borderId="14" xfId="0" applyFont="1" applyFill="1" applyBorder="1" applyAlignment="1"/>
    <xf numFmtId="0" fontId="71" fillId="0" borderId="15" xfId="0" applyFont="1" applyFill="1" applyBorder="1" applyAlignment="1"/>
    <xf numFmtId="0" fontId="71" fillId="0" borderId="16" xfId="0" applyFont="1" applyFill="1" applyBorder="1" applyAlignment="1"/>
    <xf numFmtId="0" fontId="32" fillId="30" borderId="37" xfId="0" applyFont="1" applyFill="1" applyBorder="1" applyAlignment="1">
      <alignment horizontal="center" vertical="center" wrapText="1"/>
    </xf>
    <xf numFmtId="0" fontId="32" fillId="30" borderId="87" xfId="0" applyFont="1" applyFill="1" applyBorder="1" applyAlignment="1">
      <alignment horizontal="center" vertical="center" wrapText="1"/>
    </xf>
    <xf numFmtId="0" fontId="67" fillId="30" borderId="47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 wrapText="1"/>
    </xf>
    <xf numFmtId="0" fontId="32" fillId="53" borderId="52" xfId="0" applyFont="1" applyFill="1" applyBorder="1" applyAlignment="1">
      <alignment horizontal="center" vertical="center" wrapText="1"/>
    </xf>
    <xf numFmtId="0" fontId="32" fillId="53" borderId="88" xfId="0" applyFont="1" applyFill="1" applyBorder="1" applyAlignment="1">
      <alignment horizontal="center" vertical="center" wrapText="1"/>
    </xf>
    <xf numFmtId="0" fontId="67" fillId="53" borderId="46" xfId="0" applyFont="1" applyFill="1" applyBorder="1" applyAlignment="1">
      <alignment horizontal="center" vertical="center" wrapText="1"/>
    </xf>
    <xf numFmtId="0" fontId="32" fillId="27" borderId="52" xfId="0" applyFont="1" applyFill="1" applyBorder="1" applyAlignment="1">
      <alignment horizontal="center" vertical="center" wrapText="1"/>
    </xf>
    <xf numFmtId="0" fontId="32" fillId="27" borderId="88" xfId="0" applyFont="1" applyFill="1" applyBorder="1" applyAlignment="1">
      <alignment horizontal="center" vertical="center" wrapText="1"/>
    </xf>
    <xf numFmtId="0" fontId="61" fillId="24" borderId="19" xfId="0" applyFont="1" applyFill="1" applyBorder="1" applyAlignment="1">
      <alignment horizontal="center"/>
    </xf>
    <xf numFmtId="0" fontId="61" fillId="24" borderId="78" xfId="0" applyFont="1" applyFill="1" applyBorder="1" applyAlignment="1">
      <alignment horizontal="center" vertical="center" wrapText="1"/>
    </xf>
    <xf numFmtId="0" fontId="61" fillId="24" borderId="47" xfId="0" applyFont="1" applyFill="1" applyBorder="1" applyAlignment="1">
      <alignment horizontal="center"/>
    </xf>
    <xf numFmtId="0" fontId="61" fillId="0" borderId="19" xfId="0" applyFont="1" applyBorder="1" applyAlignment="1">
      <alignment horizontal="center"/>
    </xf>
    <xf numFmtId="0" fontId="61" fillId="0" borderId="78" xfId="0" applyFont="1" applyBorder="1" applyAlignment="1">
      <alignment horizontal="center" wrapText="1"/>
    </xf>
    <xf numFmtId="0" fontId="61" fillId="0" borderId="47" xfId="0" applyFont="1" applyBorder="1" applyAlignment="1">
      <alignment horizontal="center"/>
    </xf>
    <xf numFmtId="0" fontId="32" fillId="30" borderId="52" xfId="0" applyFont="1" applyFill="1" applyBorder="1" applyAlignment="1">
      <alignment horizontal="center" vertical="center" wrapText="1"/>
    </xf>
    <xf numFmtId="0" fontId="32" fillId="30" borderId="88" xfId="0" applyFont="1" applyFill="1" applyBorder="1" applyAlignment="1">
      <alignment horizontal="center" vertical="center" wrapText="1"/>
    </xf>
    <xf numFmtId="0" fontId="67" fillId="30" borderId="46" xfId="0" applyFont="1" applyFill="1" applyBorder="1" applyAlignment="1">
      <alignment horizontal="center" vertical="center" wrapText="1"/>
    </xf>
    <xf numFmtId="0" fontId="61" fillId="24" borderId="21" xfId="0" applyFont="1" applyFill="1" applyBorder="1" applyAlignment="1">
      <alignment horizontal="center"/>
    </xf>
    <xf numFmtId="0" fontId="61" fillId="24" borderId="48" xfId="0" applyFont="1" applyFill="1" applyBorder="1" applyAlignment="1">
      <alignment horizontal="center" wrapText="1"/>
    </xf>
    <xf numFmtId="0" fontId="61" fillId="24" borderId="46" xfId="0" applyFont="1" applyFill="1" applyBorder="1" applyAlignment="1">
      <alignment horizontal="center"/>
    </xf>
    <xf numFmtId="0" fontId="61" fillId="0" borderId="21" xfId="0" applyFont="1" applyBorder="1" applyAlignment="1">
      <alignment horizontal="center"/>
    </xf>
    <xf numFmtId="0" fontId="61" fillId="0" borderId="48" xfId="0" applyFont="1" applyBorder="1" applyAlignment="1">
      <alignment horizontal="center" wrapText="1"/>
    </xf>
    <xf numFmtId="0" fontId="61" fillId="0" borderId="46" xfId="0" applyFont="1" applyBorder="1" applyAlignment="1">
      <alignment horizontal="center"/>
    </xf>
    <xf numFmtId="0" fontId="32" fillId="30" borderId="58" xfId="0" applyFont="1" applyFill="1" applyBorder="1" applyAlignment="1">
      <alignment horizontal="center" vertical="center" wrapText="1"/>
    </xf>
    <xf numFmtId="0" fontId="32" fillId="30" borderId="70" xfId="0" applyFont="1" applyFill="1" applyBorder="1" applyAlignment="1">
      <alignment horizontal="center" vertical="center" wrapText="1"/>
    </xf>
    <xf numFmtId="0" fontId="98" fillId="30" borderId="66" xfId="0" applyFont="1" applyFill="1" applyBorder="1" applyAlignment="1">
      <alignment horizontal="center" vertical="center" wrapText="1"/>
    </xf>
    <xf numFmtId="0" fontId="98" fillId="0" borderId="46" xfId="0" applyFont="1" applyFill="1" applyBorder="1" applyAlignment="1">
      <alignment horizontal="center" vertical="center" wrapText="1"/>
    </xf>
    <xf numFmtId="0" fontId="32" fillId="53" borderId="58" xfId="0" applyFont="1" applyFill="1" applyBorder="1" applyAlignment="1">
      <alignment horizontal="center" vertical="center" wrapText="1"/>
    </xf>
    <xf numFmtId="0" fontId="32" fillId="53" borderId="70" xfId="0" applyFont="1" applyFill="1" applyBorder="1" applyAlignment="1">
      <alignment horizontal="center" vertical="center" wrapText="1"/>
    </xf>
    <xf numFmtId="0" fontId="98" fillId="53" borderId="66" xfId="0" applyFont="1" applyFill="1" applyBorder="1" applyAlignment="1">
      <alignment horizontal="center" vertical="center" wrapText="1"/>
    </xf>
    <xf numFmtId="0" fontId="32" fillId="27" borderId="58" xfId="0" applyFont="1" applyFill="1" applyBorder="1" applyAlignment="1">
      <alignment horizontal="center" vertical="center" wrapText="1"/>
    </xf>
    <xf numFmtId="0" fontId="32" fillId="27" borderId="70" xfId="0" applyFont="1" applyFill="1" applyBorder="1" applyAlignment="1">
      <alignment horizontal="center" vertical="center" wrapText="1"/>
    </xf>
    <xf numFmtId="0" fontId="61" fillId="24" borderId="64" xfId="0" applyFont="1" applyFill="1" applyBorder="1" applyAlignment="1">
      <alignment horizontal="center"/>
    </xf>
    <xf numFmtId="0" fontId="61" fillId="24" borderId="65" xfId="0" applyFont="1" applyFill="1" applyBorder="1" applyAlignment="1">
      <alignment horizontal="center" wrapText="1"/>
    </xf>
    <xf numFmtId="0" fontId="61" fillId="24" borderId="66" xfId="0" applyFont="1" applyFill="1" applyBorder="1" applyAlignment="1">
      <alignment horizontal="center"/>
    </xf>
    <xf numFmtId="0" fontId="61" fillId="0" borderId="64" xfId="0" applyFont="1" applyBorder="1" applyAlignment="1">
      <alignment horizontal="center"/>
    </xf>
    <xf numFmtId="0" fontId="61" fillId="0" borderId="65" xfId="0" applyFont="1" applyBorder="1" applyAlignment="1">
      <alignment horizontal="center" wrapText="1"/>
    </xf>
    <xf numFmtId="0" fontId="61" fillId="0" borderId="66" xfId="0" applyFont="1" applyBorder="1" applyAlignment="1">
      <alignment horizontal="center"/>
    </xf>
    <xf numFmtId="165" fontId="28" fillId="30" borderId="79" xfId="0" applyNumberFormat="1" applyFont="1" applyFill="1" applyBorder="1"/>
    <xf numFmtId="165" fontId="28" fillId="30" borderId="80" xfId="0" applyNumberFormat="1" applyFont="1" applyFill="1" applyBorder="1"/>
    <xf numFmtId="165" fontId="28" fillId="30" borderId="54" xfId="0" applyNumberFormat="1" applyFont="1" applyFill="1" applyBorder="1"/>
    <xf numFmtId="165" fontId="28" fillId="0" borderId="53" xfId="0" applyNumberFormat="1" applyFont="1" applyFill="1" applyBorder="1"/>
    <xf numFmtId="165" fontId="28" fillId="0" borderId="57" xfId="0" applyNumberFormat="1" applyFont="1" applyFill="1" applyBorder="1"/>
    <xf numFmtId="165" fontId="28" fillId="0" borderId="51" xfId="0" applyNumberFormat="1" applyFont="1" applyFill="1" applyBorder="1"/>
    <xf numFmtId="165" fontId="28" fillId="53" borderId="79" xfId="0" applyNumberFormat="1" applyFont="1" applyFill="1" applyBorder="1"/>
    <xf numFmtId="165" fontId="28" fillId="53" borderId="80" xfId="0" applyNumberFormat="1" applyFont="1" applyFill="1" applyBorder="1"/>
    <xf numFmtId="165" fontId="28" fillId="53" borderId="54" xfId="0" applyNumberFormat="1" applyFont="1" applyFill="1" applyBorder="1"/>
    <xf numFmtId="165" fontId="28" fillId="27" borderId="80" xfId="0" applyNumberFormat="1" applyFont="1" applyFill="1" applyBorder="1"/>
    <xf numFmtId="165" fontId="54" fillId="24" borderId="79" xfId="0" applyNumberFormat="1" applyFont="1" applyFill="1" applyBorder="1"/>
    <xf numFmtId="165" fontId="54" fillId="24" borderId="23" xfId="0" applyNumberFormat="1" applyFont="1" applyFill="1" applyBorder="1"/>
    <xf numFmtId="165" fontId="54" fillId="24" borderId="54" xfId="0" applyNumberFormat="1" applyFont="1" applyFill="1" applyBorder="1"/>
    <xf numFmtId="165" fontId="54" fillId="0" borderId="79" xfId="0" applyNumberFormat="1" applyFont="1" applyBorder="1"/>
    <xf numFmtId="165" fontId="54" fillId="0" borderId="23" xfId="0" applyNumberFormat="1" applyFont="1" applyBorder="1"/>
    <xf numFmtId="165" fontId="54" fillId="0" borderId="54" xfId="0" applyNumberFormat="1" applyFont="1" applyBorder="1"/>
    <xf numFmtId="165" fontId="28" fillId="30" borderId="32" xfId="0" applyNumberFormat="1" applyFont="1" applyFill="1" applyBorder="1"/>
    <xf numFmtId="165" fontId="28" fillId="30" borderId="35" xfId="0" applyNumberFormat="1" applyFont="1" applyFill="1" applyBorder="1"/>
    <xf numFmtId="165" fontId="28" fillId="30" borderId="24" xfId="0" applyNumberFormat="1" applyFont="1" applyFill="1" applyBorder="1"/>
    <xf numFmtId="165" fontId="28" fillId="0" borderId="55" xfId="0" applyNumberFormat="1" applyFont="1" applyFill="1" applyBorder="1"/>
    <xf numFmtId="165" fontId="28" fillId="53" borderId="32" xfId="0" applyNumberFormat="1" applyFont="1" applyFill="1" applyBorder="1"/>
    <xf numFmtId="165" fontId="28" fillId="53" borderId="35" xfId="0" applyNumberFormat="1" applyFont="1" applyFill="1" applyBorder="1"/>
    <xf numFmtId="165" fontId="28" fillId="53" borderId="24" xfId="0" applyNumberFormat="1" applyFont="1" applyFill="1" applyBorder="1"/>
    <xf numFmtId="165" fontId="54" fillId="24" borderId="32" xfId="0" applyNumberFormat="1" applyFont="1" applyFill="1" applyBorder="1"/>
    <xf numFmtId="165" fontId="54" fillId="24" borderId="22" xfId="0" applyNumberFormat="1" applyFont="1" applyFill="1" applyBorder="1"/>
    <xf numFmtId="165" fontId="54" fillId="24" borderId="24" xfId="0" applyNumberFormat="1" applyFont="1" applyFill="1" applyBorder="1"/>
    <xf numFmtId="165" fontId="54" fillId="0" borderId="32" xfId="0" applyNumberFormat="1" applyFont="1" applyBorder="1"/>
    <xf numFmtId="165" fontId="54" fillId="0" borderId="22" xfId="0" applyNumberFormat="1" applyFont="1" applyBorder="1"/>
    <xf numFmtId="165" fontId="54" fillId="0" borderId="24" xfId="0" applyNumberFormat="1" applyFont="1" applyBorder="1"/>
    <xf numFmtId="165" fontId="28" fillId="30" borderId="40" xfId="0" applyNumberFormat="1" applyFont="1" applyFill="1" applyBorder="1"/>
    <xf numFmtId="165" fontId="28" fillId="0" borderId="61" xfId="0" applyNumberFormat="1" applyFont="1" applyFill="1" applyBorder="1"/>
    <xf numFmtId="165" fontId="28" fillId="53" borderId="40" xfId="0" applyNumberFormat="1" applyFont="1" applyFill="1" applyBorder="1"/>
    <xf numFmtId="165" fontId="32" fillId="30" borderId="49" xfId="0" applyNumberFormat="1" applyFont="1" applyFill="1" applyBorder="1"/>
    <xf numFmtId="165" fontId="32" fillId="30" borderId="36" xfId="0" applyNumberFormat="1" applyFont="1" applyFill="1" applyBorder="1"/>
    <xf numFmtId="165" fontId="32" fillId="30" borderId="25" xfId="0" applyNumberFormat="1" applyFont="1" applyFill="1" applyBorder="1"/>
    <xf numFmtId="165" fontId="32" fillId="0" borderId="61" xfId="0" applyNumberFormat="1" applyFont="1" applyFill="1" applyBorder="1"/>
    <xf numFmtId="165" fontId="32" fillId="53" borderId="49" xfId="0" applyNumberFormat="1" applyFont="1" applyFill="1" applyBorder="1"/>
    <xf numFmtId="165" fontId="32" fillId="53" borderId="36" xfId="0" applyNumberFormat="1" applyFont="1" applyFill="1" applyBorder="1"/>
    <xf numFmtId="165" fontId="32" fillId="53" borderId="25" xfId="0" applyNumberFormat="1" applyFont="1" applyFill="1" applyBorder="1"/>
    <xf numFmtId="165" fontId="61" fillId="24" borderId="33" xfId="0" applyNumberFormat="1" applyFont="1" applyFill="1" applyBorder="1"/>
    <xf numFmtId="165" fontId="61" fillId="24" borderId="38" xfId="0" applyNumberFormat="1" applyFont="1" applyFill="1" applyBorder="1"/>
    <xf numFmtId="165" fontId="61" fillId="24" borderId="25" xfId="0" applyNumberFormat="1" applyFont="1" applyFill="1" applyBorder="1"/>
    <xf numFmtId="165" fontId="61" fillId="0" borderId="33" xfId="0" applyNumberFormat="1" applyFont="1" applyBorder="1"/>
    <xf numFmtId="165" fontId="61" fillId="0" borderId="38" xfId="0" applyNumberFormat="1" applyFont="1" applyBorder="1"/>
    <xf numFmtId="165" fontId="61" fillId="0" borderId="25" xfId="0" applyNumberFormat="1" applyFont="1" applyBorder="1"/>
    <xf numFmtId="165" fontId="28" fillId="0" borderId="60" xfId="0" applyNumberFormat="1" applyFont="1" applyFill="1" applyBorder="1"/>
    <xf numFmtId="165" fontId="28" fillId="0" borderId="80" xfId="0" applyNumberFormat="1" applyFont="1" applyFill="1" applyBorder="1"/>
    <xf numFmtId="165" fontId="28" fillId="0" borderId="54" xfId="0" applyNumberFormat="1" applyFont="1" applyFill="1" applyBorder="1"/>
    <xf numFmtId="165" fontId="32" fillId="0" borderId="62" xfId="0" applyNumberFormat="1" applyFont="1" applyFill="1" applyBorder="1"/>
    <xf numFmtId="179" fontId="160" fillId="0" borderId="0" xfId="205" applyFont="1" applyAlignment="1"/>
    <xf numFmtId="179" fontId="161" fillId="0" borderId="0" xfId="205" applyFont="1" applyBorder="1"/>
    <xf numFmtId="179" fontId="161" fillId="0" borderId="0" xfId="205" applyFont="1"/>
    <xf numFmtId="179" fontId="162" fillId="0" borderId="0" xfId="205" applyNumberFormat="1" applyFont="1" applyFill="1" applyBorder="1" applyAlignment="1" applyProtection="1">
      <alignment horizontal="center"/>
    </xf>
    <xf numFmtId="179" fontId="163" fillId="0" borderId="0" xfId="205" applyFont="1" applyBorder="1" applyAlignment="1">
      <alignment horizontal="center"/>
    </xf>
    <xf numFmtId="180" fontId="162" fillId="0" borderId="0" xfId="205" applyNumberFormat="1" applyFont="1" applyBorder="1" applyAlignment="1">
      <alignment horizontal="center"/>
    </xf>
    <xf numFmtId="179" fontId="161" fillId="0" borderId="0" xfId="205" applyFont="1" applyBorder="1" applyAlignment="1">
      <alignment horizontal="center"/>
    </xf>
    <xf numFmtId="179" fontId="164" fillId="0" borderId="0" xfId="205" applyFont="1" applyBorder="1"/>
    <xf numFmtId="2" fontId="161" fillId="0" borderId="0" xfId="205" applyNumberFormat="1" applyFont="1"/>
    <xf numFmtId="179" fontId="111" fillId="0" borderId="0" xfId="205" applyNumberFormat="1" applyFont="1" applyFill="1" applyBorder="1" applyAlignment="1" applyProtection="1"/>
    <xf numFmtId="0" fontId="55" fillId="0" borderId="0" xfId="207" applyFont="1" applyAlignment="1">
      <alignment wrapText="1"/>
    </xf>
    <xf numFmtId="0" fontId="27" fillId="0" borderId="0" xfId="207" applyAlignment="1">
      <alignment wrapText="1"/>
    </xf>
    <xf numFmtId="2" fontId="36" fillId="45" borderId="0" xfId="0" applyNumberFormat="1" applyFont="1" applyFill="1" applyAlignment="1">
      <alignment vertical="center"/>
    </xf>
    <xf numFmtId="2" fontId="36" fillId="0" borderId="0" xfId="0" applyNumberFormat="1" applyFont="1" applyAlignment="1">
      <alignment vertical="center"/>
    </xf>
    <xf numFmtId="0" fontId="165" fillId="0" borderId="0" xfId="0" applyFont="1"/>
    <xf numFmtId="2" fontId="165" fillId="0" borderId="0" xfId="0" applyNumberFormat="1" applyFont="1"/>
    <xf numFmtId="2" fontId="31" fillId="0" borderId="0" xfId="0" applyNumberFormat="1" applyFont="1" applyAlignment="1">
      <alignment vertical="center"/>
    </xf>
    <xf numFmtId="179" fontId="166" fillId="0" borderId="0" xfId="205" applyFont="1"/>
    <xf numFmtId="0" fontId="167" fillId="0" borderId="0" xfId="0" applyFont="1"/>
    <xf numFmtId="4" fontId="52" fillId="0" borderId="0" xfId="203" applyNumberFormat="1" applyFont="1" applyBorder="1" applyProtection="1">
      <protection locked="0"/>
    </xf>
    <xf numFmtId="4" fontId="104" fillId="48" borderId="38" xfId="203" applyNumberFormat="1" applyFont="1" applyFill="1" applyBorder="1" applyProtection="1">
      <protection locked="0"/>
    </xf>
    <xf numFmtId="166" fontId="64" fillId="0" borderId="0" xfId="135" applyNumberFormat="1" applyFont="1"/>
    <xf numFmtId="4" fontId="52" fillId="0" borderId="24" xfId="203" applyNumberFormat="1" applyFont="1" applyFill="1" applyBorder="1" applyProtection="1">
      <protection locked="0"/>
    </xf>
    <xf numFmtId="4" fontId="52" fillId="31" borderId="24" xfId="203" applyNumberFormat="1" applyFont="1" applyFill="1" applyBorder="1" applyProtection="1">
      <protection locked="0"/>
    </xf>
    <xf numFmtId="4" fontId="119" fillId="0" borderId="24" xfId="203" applyNumberFormat="1" applyFont="1" applyFill="1" applyBorder="1" applyProtection="1">
      <protection locked="0"/>
    </xf>
    <xf numFmtId="4" fontId="119" fillId="31" borderId="24" xfId="203" applyNumberFormat="1" applyFont="1" applyFill="1" applyBorder="1" applyProtection="1">
      <protection locked="0"/>
    </xf>
    <xf numFmtId="4" fontId="52" fillId="0" borderId="63" xfId="203" applyNumberFormat="1" applyFont="1" applyBorder="1" applyProtection="1">
      <protection locked="0"/>
    </xf>
    <xf numFmtId="4" fontId="104" fillId="48" borderId="25" xfId="203" applyNumberFormat="1" applyFont="1" applyFill="1" applyBorder="1" applyProtection="1">
      <protection locked="0"/>
    </xf>
    <xf numFmtId="0" fontId="30" fillId="24" borderId="39" xfId="0" applyFont="1" applyFill="1" applyBorder="1" applyAlignment="1">
      <alignment horizontal="center"/>
    </xf>
    <xf numFmtId="0" fontId="30" fillId="0" borderId="42" xfId="0" applyFont="1" applyBorder="1"/>
    <xf numFmtId="0" fontId="30" fillId="0" borderId="43" xfId="0" applyFont="1" applyBorder="1"/>
    <xf numFmtId="0" fontId="3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5" fillId="0" borderId="29" xfId="0" applyNumberFormat="1" applyFont="1" applyFill="1" applyBorder="1" applyAlignment="1">
      <alignment horizontal="center"/>
    </xf>
    <xf numFmtId="0" fontId="55" fillId="0" borderId="14" xfId="0" applyFont="1" applyBorder="1" applyAlignment="1">
      <alignment horizontal="center"/>
    </xf>
    <xf numFmtId="1" fontId="55" fillId="0" borderId="26" xfId="0" applyNumberFormat="1" applyFont="1" applyFill="1" applyBorder="1" applyAlignment="1">
      <alignment horizontal="center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8" fillId="0" borderId="22" xfId="214" applyNumberFormat="1" applyFont="1" applyFill="1" applyBorder="1" applyProtection="1">
      <protection locked="0"/>
    </xf>
    <xf numFmtId="4" fontId="178" fillId="31" borderId="22" xfId="214" applyNumberFormat="1" applyFont="1" applyFill="1" applyBorder="1" applyProtection="1">
      <protection locked="0"/>
    </xf>
    <xf numFmtId="4" fontId="176" fillId="0" borderId="0" xfId="214" applyNumberFormat="1" applyFont="1" applyBorder="1" applyProtection="1">
      <protection locked="0"/>
    </xf>
    <xf numFmtId="3" fontId="54" fillId="0" borderId="79" xfId="153" applyNumberFormat="1" applyFont="1" applyBorder="1"/>
    <xf numFmtId="3" fontId="54" fillId="0" borderId="23" xfId="200" applyNumberFormat="1" applyFont="1" applyBorder="1"/>
    <xf numFmtId="3" fontId="54" fillId="27" borderId="23" xfId="200" applyNumberFormat="1" applyFont="1" applyFill="1" applyBorder="1"/>
    <xf numFmtId="3" fontId="54" fillId="0" borderId="54" xfId="200" applyNumberFormat="1" applyFont="1" applyFill="1" applyBorder="1"/>
    <xf numFmtId="4" fontId="32" fillId="27" borderId="28" xfId="0" applyNumberFormat="1" applyFont="1" applyFill="1" applyBorder="1" applyAlignment="1">
      <alignment horizontal="center" vertical="center" wrapText="1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8" fillId="0" borderId="24" xfId="214" applyNumberFormat="1" applyFont="1" applyFill="1" applyBorder="1" applyProtection="1">
      <protection locked="0"/>
    </xf>
    <xf numFmtId="4" fontId="178" fillId="31" borderId="24" xfId="214" applyNumberFormat="1" applyFont="1" applyFill="1" applyBorder="1" applyProtection="1">
      <protection locked="0"/>
    </xf>
    <xf numFmtId="4" fontId="176" fillId="0" borderId="63" xfId="214" applyNumberFormat="1" applyFont="1" applyBorder="1" applyProtection="1">
      <protection locked="0"/>
    </xf>
    <xf numFmtId="0" fontId="36" fillId="0" borderId="39" xfId="0" applyFont="1" applyBorder="1" applyAlignment="1">
      <alignment horizontal="center" wrapText="1"/>
    </xf>
    <xf numFmtId="3" fontId="54" fillId="0" borderId="0" xfId="200" applyNumberFormat="1" applyFont="1" applyFill="1" applyBorder="1"/>
    <xf numFmtId="3" fontId="54" fillId="0" borderId="0" xfId="153" applyNumberFormat="1" applyFont="1" applyBorder="1"/>
    <xf numFmtId="0" fontId="191" fillId="47" borderId="0" xfId="253" applyFont="1" applyFill="1"/>
    <xf numFmtId="0" fontId="192" fillId="47" borderId="0" xfId="253" applyFont="1" applyFill="1"/>
    <xf numFmtId="0" fontId="60" fillId="47" borderId="0" xfId="0" applyFont="1" applyFill="1"/>
    <xf numFmtId="0" fontId="48" fillId="47" borderId="0" xfId="0" applyFont="1" applyFill="1"/>
    <xf numFmtId="0" fontId="27" fillId="47" borderId="0" xfId="253" applyFill="1"/>
    <xf numFmtId="0" fontId="0" fillId="47" borderId="0" xfId="0" applyFill="1"/>
    <xf numFmtId="4" fontId="177" fillId="48" borderId="38" xfId="214" applyNumberFormat="1" applyFont="1" applyFill="1" applyBorder="1" applyProtection="1">
      <protection locked="0"/>
    </xf>
    <xf numFmtId="4" fontId="177" fillId="48" borderId="25" xfId="214" applyNumberFormat="1" applyFont="1" applyFill="1" applyBorder="1" applyProtection="1">
      <protection locked="0"/>
    </xf>
    <xf numFmtId="2" fontId="35" fillId="0" borderId="34" xfId="0" applyNumberFormat="1" applyFont="1" applyBorder="1" applyAlignment="1">
      <alignment horizontal="centerContinuous" vertical="center" wrapText="1"/>
    </xf>
    <xf numFmtId="0" fontId="68" fillId="49" borderId="0" xfId="253" applyFont="1" applyFill="1"/>
    <xf numFmtId="0" fontId="27" fillId="49" borderId="0" xfId="253" applyFill="1"/>
    <xf numFmtId="0" fontId="48" fillId="49" borderId="0" xfId="0" applyFont="1" applyFill="1"/>
    <xf numFmtId="0" fontId="195" fillId="49" borderId="0" xfId="253" applyFont="1" applyFill="1"/>
    <xf numFmtId="0" fontId="38" fillId="49" borderId="0" xfId="0" applyFont="1" applyFill="1"/>
    <xf numFmtId="0" fontId="91" fillId="0" borderId="0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Continuous" vertical="center"/>
    </xf>
    <xf numFmtId="0" fontId="32" fillId="0" borderId="67" xfId="0" applyFont="1" applyBorder="1" applyAlignment="1">
      <alignment horizontal="centerContinuous" vertical="center"/>
    </xf>
    <xf numFmtId="0" fontId="67" fillId="27" borderId="19" xfId="0" applyFont="1" applyFill="1" applyBorder="1" applyAlignment="1">
      <alignment horizontal="center" vertical="center" wrapText="1"/>
    </xf>
    <xf numFmtId="0" fontId="67" fillId="0" borderId="87" xfId="0" applyFont="1" applyFill="1" applyBorder="1" applyAlignment="1">
      <alignment horizontal="center" vertical="center" wrapText="1"/>
    </xf>
    <xf numFmtId="0" fontId="67" fillId="0" borderId="47" xfId="0" applyFont="1" applyFill="1" applyBorder="1" applyAlignment="1">
      <alignment horizontal="center" vertical="center" wrapText="1"/>
    </xf>
    <xf numFmtId="0" fontId="67" fillId="27" borderId="21" xfId="0" applyFont="1" applyFill="1" applyBorder="1" applyAlignment="1">
      <alignment horizontal="center" vertical="center" wrapText="1"/>
    </xf>
    <xf numFmtId="0" fontId="67" fillId="0" borderId="88" xfId="0" applyFont="1" applyFill="1" applyBorder="1" applyAlignment="1">
      <alignment horizontal="center" vertical="center" wrapText="1"/>
    </xf>
    <xf numFmtId="0" fontId="67" fillId="27" borderId="64" xfId="0" applyFont="1" applyFill="1" applyBorder="1" applyAlignment="1">
      <alignment horizontal="center" vertical="center" wrapText="1"/>
    </xf>
    <xf numFmtId="0" fontId="6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4" fillId="0" borderId="0" xfId="0" applyFont="1" applyFill="1"/>
    <xf numFmtId="0" fontId="57" fillId="0" borderId="78" xfId="155" applyFont="1" applyFill="1" applyBorder="1"/>
    <xf numFmtId="0" fontId="57" fillId="0" borderId="94" xfId="155" applyFont="1" applyFill="1" applyBorder="1"/>
    <xf numFmtId="0" fontId="57" fillId="0" borderId="67" xfId="155" applyFont="1" applyFill="1" applyBorder="1"/>
    <xf numFmtId="0" fontId="57" fillId="0" borderId="16" xfId="155" applyFont="1" applyFill="1" applyBorder="1"/>
    <xf numFmtId="0" fontId="31" fillId="45" borderId="72" xfId="154" applyFont="1" applyFill="1" applyBorder="1"/>
    <xf numFmtId="4" fontId="176" fillId="45" borderId="22" xfId="214" applyNumberFormat="1" applyFont="1" applyFill="1" applyBorder="1" applyProtection="1">
      <protection locked="0"/>
    </xf>
    <xf numFmtId="4" fontId="176" fillId="45" borderId="24" xfId="214" applyNumberFormat="1" applyFont="1" applyFill="1" applyBorder="1" applyProtection="1">
      <protection locked="0"/>
    </xf>
    <xf numFmtId="0" fontId="51" fillId="45" borderId="43" xfId="155" applyFont="1" applyFill="1" applyBorder="1" applyProtection="1">
      <protection locked="0"/>
    </xf>
    <xf numFmtId="0" fontId="49" fillId="45" borderId="43" xfId="155" applyFont="1" applyFill="1" applyBorder="1" applyProtection="1">
      <protection locked="0"/>
    </xf>
    <xf numFmtId="0" fontId="57" fillId="0" borderId="47" xfId="155" applyFont="1" applyFill="1" applyBorder="1"/>
    <xf numFmtId="4" fontId="119" fillId="45" borderId="22" xfId="203" applyNumberFormat="1" applyFont="1" applyFill="1" applyBorder="1" applyProtection="1">
      <protection locked="0"/>
    </xf>
    <xf numFmtId="4" fontId="119" fillId="45" borderId="24" xfId="203" applyNumberFormat="1" applyFont="1" applyFill="1" applyBorder="1" applyProtection="1">
      <protection locked="0"/>
    </xf>
    <xf numFmtId="0" fontId="64" fillId="0" borderId="0" xfId="135" applyFont="1"/>
    <xf numFmtId="3" fontId="49" fillId="0" borderId="0" xfId="135" applyNumberFormat="1"/>
    <xf numFmtId="0" fontId="49" fillId="0" borderId="0" xfId="135" applyFill="1"/>
    <xf numFmtId="0" fontId="40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61" fillId="0" borderId="79" xfId="0" applyFont="1" applyBorder="1" applyAlignment="1">
      <alignment horizontal="center" vertical="top" wrapText="1"/>
    </xf>
    <xf numFmtId="0" fontId="57" fillId="0" borderId="32" xfId="0" applyFont="1" applyBorder="1" applyAlignment="1">
      <alignment vertical="top" wrapText="1"/>
    </xf>
    <xf numFmtId="0" fontId="57" fillId="0" borderId="33" xfId="0" applyFont="1" applyBorder="1" applyAlignment="1">
      <alignment vertical="top" wrapText="1"/>
    </xf>
    <xf numFmtId="0" fontId="60" fillId="0" borderId="9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0" fontId="60" fillId="0" borderId="0" xfId="135" applyFont="1" applyBorder="1" applyAlignment="1">
      <alignment horizontal="center" vertical="center"/>
    </xf>
    <xf numFmtId="0" fontId="60" fillId="0" borderId="88" xfId="135" applyFont="1" applyBorder="1" applyAlignment="1">
      <alignment horizontal="center" vertical="center" wrapText="1"/>
    </xf>
    <xf numFmtId="3" fontId="49" fillId="0" borderId="0" xfId="295" applyNumberFormat="1" applyFont="1" applyBorder="1" applyAlignment="1">
      <alignment horizontal="right"/>
    </xf>
    <xf numFmtId="3" fontId="49" fillId="0" borderId="88" xfId="296" applyNumberFormat="1" applyBorder="1" applyAlignment="1">
      <alignment horizontal="right"/>
    </xf>
    <xf numFmtId="3" fontId="49" fillId="0" borderId="88" xfId="296" applyNumberFormat="1" applyFont="1" applyBorder="1" applyAlignment="1">
      <alignment horizontal="right"/>
    </xf>
    <xf numFmtId="3" fontId="49" fillId="0" borderId="0" xfId="296" applyNumberFormat="1" applyFont="1"/>
    <xf numFmtId="0" fontId="70" fillId="0" borderId="88" xfId="297" applyFont="1" applyBorder="1" applyAlignment="1">
      <alignment horizontal="center" vertical="center" wrapText="1"/>
    </xf>
    <xf numFmtId="0" fontId="56" fillId="0" borderId="88" xfId="297" applyFont="1" applyBorder="1" applyAlignment="1">
      <alignment horizontal="center"/>
    </xf>
    <xf numFmtId="0" fontId="49" fillId="0" borderId="88" xfId="297" applyBorder="1"/>
    <xf numFmtId="0" fontId="60" fillId="0" borderId="88" xfId="297" applyFont="1" applyBorder="1" applyAlignment="1">
      <alignment horizontal="center" vertical="center" wrapText="1"/>
    </xf>
    <xf numFmtId="0" fontId="27" fillId="0" borderId="0" xfId="298"/>
    <xf numFmtId="0" fontId="58" fillId="27" borderId="0" xfId="299" applyFont="1" applyFill="1" applyAlignment="1"/>
    <xf numFmtId="0" fontId="205" fillId="0" borderId="86" xfId="298" applyFont="1" applyBorder="1"/>
    <xf numFmtId="0" fontId="31" fillId="0" borderId="26" xfId="298" applyFont="1" applyBorder="1" applyAlignment="1">
      <alignment horizontal="center" vertical="center"/>
    </xf>
    <xf numFmtId="1" fontId="31" fillId="0" borderId="14" xfId="298" applyNumberFormat="1" applyFont="1" applyFill="1" applyBorder="1" applyAlignment="1">
      <alignment horizontal="center" vertical="center" wrapText="1"/>
    </xf>
    <xf numFmtId="1" fontId="31" fillId="0" borderId="26" xfId="298" applyNumberFormat="1" applyFont="1" applyBorder="1" applyAlignment="1">
      <alignment horizontal="center" vertical="center" wrapText="1"/>
    </xf>
    <xf numFmtId="0" fontId="32" fillId="0" borderId="16" xfId="298" applyFont="1" applyFill="1" applyBorder="1" applyAlignment="1">
      <alignment horizontal="center" vertical="center" wrapText="1"/>
    </xf>
    <xf numFmtId="166" fontId="27" fillId="0" borderId="0" xfId="298" applyNumberFormat="1"/>
    <xf numFmtId="0" fontId="66" fillId="24" borderId="37" xfId="298" applyFont="1" applyFill="1" applyBorder="1" applyAlignment="1">
      <alignment horizontal="center" vertical="center"/>
    </xf>
    <xf numFmtId="3" fontId="66" fillId="0" borderId="37" xfId="298" applyNumberFormat="1" applyFont="1" applyFill="1" applyBorder="1" applyAlignment="1">
      <alignment horizontal="center" vertical="center"/>
    </xf>
    <xf numFmtId="3" fontId="66" fillId="0" borderId="27" xfId="298" applyNumberFormat="1" applyFont="1" applyFill="1" applyBorder="1" applyAlignment="1">
      <alignment horizontal="center" vertical="center"/>
    </xf>
    <xf numFmtId="0" fontId="31" fillId="0" borderId="28" xfId="298" applyFont="1" applyFill="1" applyBorder="1" applyAlignment="1">
      <alignment horizontal="center" vertical="center" wrapText="1"/>
    </xf>
    <xf numFmtId="0" fontId="27" fillId="0" borderId="0" xfId="298" applyFill="1"/>
    <xf numFmtId="0" fontId="66" fillId="0" borderId="42" xfId="298" applyFont="1" applyFill="1" applyBorder="1" applyAlignment="1">
      <alignment horizontal="left"/>
    </xf>
    <xf numFmtId="3" fontId="30" fillId="45" borderId="18" xfId="298" applyNumberFormat="1" applyFont="1" applyFill="1" applyBorder="1" applyAlignment="1">
      <alignment horizontal="right" vertical="center" indent="2"/>
    </xf>
    <xf numFmtId="3" fontId="30" fillId="0" borderId="42" xfId="298" applyNumberFormat="1" applyFont="1" applyFill="1" applyBorder="1" applyAlignment="1">
      <alignment horizontal="right" vertical="center" indent="2"/>
    </xf>
    <xf numFmtId="165" fontId="27" fillId="0" borderId="0" xfId="298" applyNumberFormat="1"/>
    <xf numFmtId="166" fontId="27" fillId="0" borderId="0" xfId="298" applyNumberFormat="1" applyFill="1"/>
    <xf numFmtId="0" fontId="66" fillId="0" borderId="43" xfId="298" applyFont="1" applyFill="1" applyBorder="1" applyAlignment="1">
      <alignment horizontal="center"/>
    </xf>
    <xf numFmtId="3" fontId="30" fillId="45" borderId="61" xfId="298" applyNumberFormat="1" applyFont="1" applyFill="1" applyBorder="1" applyAlignment="1">
      <alignment horizontal="right" vertical="center" indent="2"/>
    </xf>
    <xf numFmtId="3" fontId="30" fillId="0" borderId="43" xfId="298" applyNumberFormat="1" applyFont="1" applyFill="1" applyBorder="1" applyAlignment="1">
      <alignment horizontal="right" vertical="center" indent="2"/>
    </xf>
    <xf numFmtId="0" fontId="66" fillId="0" borderId="43" xfId="298" applyFont="1" applyFill="1" applyBorder="1" applyAlignment="1">
      <alignment horizontal="left"/>
    </xf>
    <xf numFmtId="3" fontId="30" fillId="45" borderId="61" xfId="298" applyNumberFormat="1" applyFont="1" applyFill="1" applyBorder="1" applyAlignment="1">
      <alignment horizontal="right" indent="2"/>
    </xf>
    <xf numFmtId="3" fontId="30" fillId="0" borderId="43" xfId="298" applyNumberFormat="1" applyFont="1" applyFill="1" applyBorder="1" applyAlignment="1">
      <alignment horizontal="right" indent="2"/>
    </xf>
    <xf numFmtId="0" fontId="66" fillId="24" borderId="14" xfId="298" applyFont="1" applyFill="1" applyBorder="1" applyAlignment="1">
      <alignment horizontal="center" vertical="center"/>
    </xf>
    <xf numFmtId="165" fontId="66" fillId="0" borderId="16" xfId="298" applyNumberFormat="1" applyFont="1" applyFill="1" applyBorder="1" applyAlignment="1">
      <alignment horizontal="center" vertical="center" wrapText="1"/>
    </xf>
    <xf numFmtId="3" fontId="30" fillId="45" borderId="17" xfId="298" applyNumberFormat="1" applyFont="1" applyFill="1" applyBorder="1" applyAlignment="1">
      <alignment horizontal="right" vertical="center" indent="2"/>
    </xf>
    <xf numFmtId="3" fontId="30" fillId="45" borderId="40" xfId="298" applyNumberFormat="1" applyFont="1" applyFill="1" applyBorder="1" applyAlignment="1">
      <alignment horizontal="right" vertical="center" indent="2"/>
    </xf>
    <xf numFmtId="3" fontId="30" fillId="45" borderId="40" xfId="298" applyNumberFormat="1" applyFont="1" applyFill="1" applyBorder="1" applyAlignment="1">
      <alignment horizontal="right" indent="2"/>
    </xf>
    <xf numFmtId="0" fontId="66" fillId="0" borderId="44" xfId="298" applyFont="1" applyFill="1" applyBorder="1" applyAlignment="1">
      <alignment horizontal="center"/>
    </xf>
    <xf numFmtId="3" fontId="30" fillId="45" borderId="49" xfId="298" applyNumberFormat="1" applyFont="1" applyFill="1" applyBorder="1" applyAlignment="1">
      <alignment horizontal="right" indent="2"/>
    </xf>
    <xf numFmtId="3" fontId="30" fillId="0" borderId="44" xfId="298" applyNumberFormat="1" applyFont="1" applyFill="1" applyBorder="1" applyAlignment="1">
      <alignment horizontal="right" indent="2"/>
    </xf>
    <xf numFmtId="0" fontId="207" fillId="0" borderId="0" xfId="298" applyFont="1" applyFill="1" applyBorder="1" applyAlignment="1">
      <alignment horizontal="left"/>
    </xf>
    <xf numFmtId="3" fontId="30" fillId="0" borderId="0" xfId="298" applyNumberFormat="1" applyFont="1" applyFill="1" applyBorder="1" applyAlignment="1">
      <alignment horizontal="right" indent="2"/>
    </xf>
    <xf numFmtId="3" fontId="31" fillId="0" borderId="0" xfId="298" applyNumberFormat="1" applyFont="1" applyFill="1" applyBorder="1" applyAlignment="1">
      <alignment horizontal="right" indent="2"/>
    </xf>
    <xf numFmtId="0" fontId="67" fillId="0" borderId="26" xfId="298" applyFont="1" applyFill="1" applyBorder="1" applyAlignment="1">
      <alignment horizontal="center"/>
    </xf>
    <xf numFmtId="0" fontId="66" fillId="24" borderId="67" xfId="298" applyFont="1" applyFill="1" applyBorder="1" applyAlignment="1">
      <alignment horizontal="center" vertical="center"/>
    </xf>
    <xf numFmtId="0" fontId="66" fillId="24" borderId="31" xfId="298" applyFont="1" applyFill="1" applyBorder="1" applyAlignment="1">
      <alignment horizontal="center" vertical="center"/>
    </xf>
    <xf numFmtId="3" fontId="67" fillId="0" borderId="0" xfId="298" applyNumberFormat="1" applyFont="1" applyFill="1" applyBorder="1" applyAlignment="1">
      <alignment horizontal="center"/>
    </xf>
    <xf numFmtId="0" fontId="208" fillId="0" borderId="0" xfId="300" applyFont="1" applyBorder="1" applyAlignment="1">
      <alignment horizontal="center"/>
    </xf>
    <xf numFmtId="0" fontId="55" fillId="0" borderId="0" xfId="298" applyFont="1" applyFill="1" applyAlignment="1"/>
    <xf numFmtId="0" fontId="56" fillId="0" borderId="14" xfId="298" applyFont="1" applyBorder="1" applyAlignment="1">
      <alignment horizontal="center"/>
    </xf>
    <xf numFmtId="0" fontId="56" fillId="0" borderId="17" xfId="298" applyFont="1" applyFill="1" applyBorder="1" applyAlignment="1">
      <alignment horizontal="left"/>
    </xf>
    <xf numFmtId="3" fontId="57" fillId="45" borderId="42" xfId="298" applyNumberFormat="1" applyFont="1" applyFill="1" applyBorder="1" applyAlignment="1">
      <alignment horizontal="center"/>
    </xf>
    <xf numFmtId="3" fontId="57" fillId="0" borderId="42" xfId="298" applyNumberFormat="1" applyFont="1" applyFill="1" applyBorder="1" applyAlignment="1">
      <alignment horizontal="center"/>
    </xf>
    <xf numFmtId="0" fontId="56" fillId="0" borderId="40" xfId="298" applyFont="1" applyFill="1" applyBorder="1" applyAlignment="1">
      <alignment horizontal="center"/>
    </xf>
    <xf numFmtId="3" fontId="57" fillId="45" borderId="43" xfId="298" applyNumberFormat="1" applyFont="1" applyFill="1" applyBorder="1" applyAlignment="1">
      <alignment horizontal="center"/>
    </xf>
    <xf numFmtId="3" fontId="57" fillId="0" borderId="43" xfId="298" applyNumberFormat="1" applyFont="1" applyFill="1" applyBorder="1" applyAlignment="1">
      <alignment horizontal="center"/>
    </xf>
    <xf numFmtId="0" fontId="56" fillId="0" borderId="40" xfId="298" applyFont="1" applyFill="1" applyBorder="1" applyAlignment="1">
      <alignment horizontal="left"/>
    </xf>
    <xf numFmtId="0" fontId="56" fillId="0" borderId="49" xfId="298" applyFont="1" applyFill="1" applyBorder="1" applyAlignment="1">
      <alignment horizontal="center"/>
    </xf>
    <xf numFmtId="3" fontId="57" fillId="45" borderId="44" xfId="298" applyNumberFormat="1" applyFont="1" applyFill="1" applyBorder="1" applyAlignment="1">
      <alignment horizontal="center"/>
    </xf>
    <xf numFmtId="3" fontId="57" fillId="0" borderId="44" xfId="298" applyNumberFormat="1" applyFont="1" applyFill="1" applyBorder="1" applyAlignment="1">
      <alignment horizontal="center"/>
    </xf>
    <xf numFmtId="0" fontId="205" fillId="0" borderId="0" xfId="298" applyFont="1"/>
    <xf numFmtId="0" fontId="209" fillId="0" borderId="0" xfId="298" applyFont="1"/>
    <xf numFmtId="0" fontId="66" fillId="47" borderId="14" xfId="298" applyFont="1" applyFill="1" applyBorder="1" applyAlignment="1">
      <alignment horizontal="center" vertical="center"/>
    </xf>
    <xf numFmtId="0" fontId="66" fillId="0" borderId="26" xfId="298" applyFont="1" applyFill="1" applyBorder="1" applyAlignment="1">
      <alignment horizontal="center" vertical="center"/>
    </xf>
    <xf numFmtId="0" fontId="66" fillId="0" borderId="17" xfId="298" applyFont="1" applyFill="1" applyBorder="1" applyAlignment="1">
      <alignment horizontal="left"/>
    </xf>
    <xf numFmtId="3" fontId="30" fillId="47" borderId="42" xfId="298" applyNumberFormat="1" applyFont="1" applyFill="1" applyBorder="1" applyAlignment="1">
      <alignment horizontal="right" vertical="center" indent="2"/>
    </xf>
    <xf numFmtId="3" fontId="30" fillId="0" borderId="34" xfId="298" applyNumberFormat="1" applyFont="1" applyFill="1" applyBorder="1" applyAlignment="1">
      <alignment horizontal="right" vertical="center" indent="2"/>
    </xf>
    <xf numFmtId="0" fontId="66" fillId="0" borderId="40" xfId="298" applyFont="1" applyFill="1" applyBorder="1" applyAlignment="1">
      <alignment horizontal="center"/>
    </xf>
    <xf numFmtId="3" fontId="30" fillId="47" borderId="43" xfId="298" applyNumberFormat="1" applyFont="1" applyFill="1" applyBorder="1" applyAlignment="1">
      <alignment horizontal="right" vertical="center" indent="2"/>
    </xf>
    <xf numFmtId="3" fontId="30" fillId="0" borderId="84" xfId="298" applyNumberFormat="1" applyFont="1" applyFill="1" applyBorder="1" applyAlignment="1">
      <alignment horizontal="right" vertical="center" indent="2"/>
    </xf>
    <xf numFmtId="0" fontId="66" fillId="0" borderId="40" xfId="298" applyFont="1" applyFill="1" applyBorder="1" applyAlignment="1">
      <alignment horizontal="left"/>
    </xf>
    <xf numFmtId="3" fontId="30" fillId="47" borderId="43" xfId="298" applyNumberFormat="1" applyFont="1" applyFill="1" applyBorder="1" applyAlignment="1">
      <alignment horizontal="right" indent="2"/>
    </xf>
    <xf numFmtId="3" fontId="30" fillId="0" borderId="84" xfId="298" applyNumberFormat="1" applyFont="1" applyFill="1" applyBorder="1" applyAlignment="1">
      <alignment horizontal="right" indent="2"/>
    </xf>
    <xf numFmtId="0" fontId="66" fillId="0" borderId="49" xfId="298" applyFont="1" applyFill="1" applyBorder="1" applyAlignment="1">
      <alignment horizontal="center"/>
    </xf>
    <xf numFmtId="3" fontId="30" fillId="47" borderId="44" xfId="298" applyNumberFormat="1" applyFont="1" applyFill="1" applyBorder="1" applyAlignment="1">
      <alignment horizontal="right" indent="2"/>
    </xf>
    <xf numFmtId="3" fontId="30" fillId="0" borderId="45" xfId="298" applyNumberFormat="1" applyFont="1" applyFill="1" applyBorder="1" applyAlignment="1">
      <alignment horizontal="right" indent="2"/>
    </xf>
    <xf numFmtId="1" fontId="31" fillId="0" borderId="27" xfId="298" applyNumberFormat="1" applyFont="1" applyBorder="1" applyAlignment="1">
      <alignment horizontal="center" vertical="center" wrapText="1"/>
    </xf>
    <xf numFmtId="3" fontId="30" fillId="0" borderId="45" xfId="298" applyNumberFormat="1" applyFont="1" applyFill="1" applyBorder="1" applyAlignment="1">
      <alignment horizontal="right" vertical="center" indent="2"/>
    </xf>
    <xf numFmtId="0" fontId="212" fillId="0" borderId="29" xfId="200" applyFont="1" applyBorder="1" applyAlignment="1">
      <alignment vertical="center"/>
    </xf>
    <xf numFmtId="3" fontId="213" fillId="0" borderId="30" xfId="153" applyNumberFormat="1" applyFont="1" applyBorder="1"/>
    <xf numFmtId="3" fontId="213" fillId="27" borderId="56" xfId="153" applyNumberFormat="1" applyFont="1" applyFill="1" applyBorder="1"/>
    <xf numFmtId="3" fontId="213" fillId="0" borderId="31" xfId="153" applyNumberFormat="1" applyFont="1" applyBorder="1"/>
    <xf numFmtId="3" fontId="213" fillId="27" borderId="15" xfId="153" applyNumberFormat="1" applyFont="1" applyFill="1" applyBorder="1"/>
    <xf numFmtId="3" fontId="214" fillId="0" borderId="32" xfId="153" applyNumberFormat="1" applyFont="1" applyBorder="1"/>
    <xf numFmtId="3" fontId="214" fillId="0" borderId="50" xfId="153" applyNumberFormat="1" applyFont="1" applyBorder="1"/>
    <xf numFmtId="3" fontId="214" fillId="27" borderId="57" xfId="153" applyNumberFormat="1" applyFont="1" applyFill="1" applyBorder="1"/>
    <xf numFmtId="3" fontId="214" fillId="0" borderId="51" xfId="153" applyNumberFormat="1" applyFont="1" applyBorder="1"/>
    <xf numFmtId="3" fontId="214" fillId="0" borderId="50" xfId="200" applyNumberFormat="1" applyFont="1" applyBorder="1"/>
    <xf numFmtId="3" fontId="214" fillId="27" borderId="50" xfId="200" applyNumberFormat="1" applyFont="1" applyFill="1" applyBorder="1"/>
    <xf numFmtId="3" fontId="214" fillId="0" borderId="51" xfId="200" applyNumberFormat="1" applyFont="1" applyFill="1" applyBorder="1"/>
    <xf numFmtId="3" fontId="214" fillId="0" borderId="20" xfId="153" applyNumberFormat="1" applyFont="1" applyBorder="1"/>
    <xf numFmtId="3" fontId="214" fillId="0" borderId="22" xfId="200" applyNumberFormat="1" applyFont="1" applyBorder="1"/>
    <xf numFmtId="3" fontId="214" fillId="27" borderId="22" xfId="200" applyNumberFormat="1" applyFont="1" applyFill="1" applyBorder="1"/>
    <xf numFmtId="3" fontId="214" fillId="0" borderId="24" xfId="200" applyNumberFormat="1" applyFont="1" applyBorder="1"/>
    <xf numFmtId="3" fontId="214" fillId="0" borderId="24" xfId="200" applyNumberFormat="1" applyFont="1" applyFill="1" applyBorder="1"/>
    <xf numFmtId="3" fontId="214" fillId="0" borderId="33" xfId="153" applyNumberFormat="1" applyFont="1" applyBorder="1"/>
    <xf numFmtId="3" fontId="214" fillId="0" borderId="38" xfId="200" applyNumberFormat="1" applyFont="1" applyBorder="1"/>
    <xf numFmtId="3" fontId="214" fillId="27" borderId="38" xfId="200" applyNumberFormat="1" applyFont="1" applyFill="1" applyBorder="1"/>
    <xf numFmtId="3" fontId="214" fillId="0" borderId="25" xfId="200" applyNumberFormat="1" applyFont="1" applyBorder="1"/>
    <xf numFmtId="181" fontId="104" fillId="0" borderId="0" xfId="162" applyNumberFormat="1" applyFont="1" applyFill="1" applyBorder="1"/>
    <xf numFmtId="0" fontId="31" fillId="0" borderId="0" xfId="154" applyFont="1" applyFill="1" applyBorder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49" fillId="0" borderId="0" xfId="304"/>
    <xf numFmtId="0" fontId="57" fillId="0" borderId="0" xfId="215" applyFont="1"/>
    <xf numFmtId="165" fontId="49" fillId="0" borderId="0" xfId="304" applyNumberFormat="1"/>
    <xf numFmtId="0" fontId="99" fillId="0" borderId="0" xfId="304" applyFont="1"/>
    <xf numFmtId="0" fontId="57" fillId="74" borderId="94" xfId="304" applyFont="1" applyFill="1" applyBorder="1"/>
    <xf numFmtId="0" fontId="57" fillId="74" borderId="78" xfId="304" applyFont="1" applyFill="1" applyBorder="1"/>
    <xf numFmtId="0" fontId="57" fillId="74" borderId="67" xfId="304" applyFont="1" applyFill="1" applyBorder="1"/>
    <xf numFmtId="0" fontId="51" fillId="0" borderId="42" xfId="304" applyFont="1" applyBorder="1" applyProtection="1">
      <protection locked="0"/>
    </xf>
    <xf numFmtId="9" fontId="49" fillId="0" borderId="0" xfId="304" applyNumberFormat="1"/>
    <xf numFmtId="10" fontId="49" fillId="0" borderId="0" xfId="304" applyNumberFormat="1"/>
    <xf numFmtId="0" fontId="51" fillId="0" borderId="43" xfId="304" applyFont="1" applyBorder="1" applyProtection="1">
      <protection locked="0"/>
    </xf>
    <xf numFmtId="0" fontId="51" fillId="0" borderId="43" xfId="304" applyFont="1" applyFill="1" applyBorder="1" applyProtection="1">
      <protection locked="0"/>
    </xf>
    <xf numFmtId="0" fontId="49" fillId="0" borderId="43" xfId="304" applyFont="1" applyFill="1" applyBorder="1" applyProtection="1">
      <protection locked="0"/>
    </xf>
    <xf numFmtId="0" fontId="49" fillId="0" borderId="0" xfId="304" applyFont="1"/>
    <xf numFmtId="0" fontId="99" fillId="0" borderId="52" xfId="304" applyFont="1" applyBorder="1"/>
    <xf numFmtId="0" fontId="49" fillId="0" borderId="43" xfId="304" applyFont="1" applyBorder="1"/>
    <xf numFmtId="0" fontId="51" fillId="0" borderId="91" xfId="304" applyFont="1" applyBorder="1" applyProtection="1">
      <protection locked="0"/>
    </xf>
    <xf numFmtId="0" fontId="49" fillId="47" borderId="26" xfId="304" applyFont="1" applyFill="1" applyBorder="1"/>
    <xf numFmtId="0" fontId="49" fillId="0" borderId="0" xfId="304" applyFill="1" applyBorder="1"/>
    <xf numFmtId="0" fontId="49" fillId="45" borderId="0" xfId="304" applyFill="1"/>
    <xf numFmtId="181" fontId="49" fillId="0" borderId="0" xfId="304" applyNumberFormat="1"/>
    <xf numFmtId="167" fontId="49" fillId="0" borderId="0" xfId="304" applyNumberFormat="1"/>
    <xf numFmtId="0" fontId="215" fillId="0" borderId="0" xfId="304" applyFont="1" applyFill="1"/>
    <xf numFmtId="0" fontId="49" fillId="0" borderId="0" xfId="304" applyFill="1"/>
    <xf numFmtId="165" fontId="49" fillId="0" borderId="0" xfId="304" applyNumberFormat="1" applyFill="1"/>
    <xf numFmtId="0" fontId="49" fillId="45" borderId="0" xfId="304" applyFont="1" applyFill="1"/>
    <xf numFmtId="0" fontId="99" fillId="0" borderId="0" xfId="304" applyFont="1" applyFill="1" applyBorder="1"/>
    <xf numFmtId="165" fontId="49" fillId="0" borderId="0" xfId="304" applyNumberFormat="1" applyFill="1" applyBorder="1"/>
    <xf numFmtId="0" fontId="49" fillId="49" borderId="0" xfId="304" applyFill="1"/>
    <xf numFmtId="181" fontId="49" fillId="49" borderId="0" xfId="304" applyNumberFormat="1" applyFill="1"/>
    <xf numFmtId="167" fontId="49" fillId="49" borderId="0" xfId="304" applyNumberFormat="1" applyFill="1"/>
    <xf numFmtId="0" fontId="49" fillId="49" borderId="0" xfId="304" applyFont="1" applyFill="1"/>
    <xf numFmtId="3" fontId="54" fillId="0" borderId="38" xfId="200" applyNumberFormat="1" applyFont="1" applyBorder="1"/>
    <xf numFmtId="3" fontId="54" fillId="27" borderId="38" xfId="200" applyNumberFormat="1" applyFont="1" applyFill="1" applyBorder="1"/>
    <xf numFmtId="3" fontId="5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5" fillId="0" borderId="26" xfId="0" applyFont="1" applyBorder="1" applyAlignment="1">
      <alignment horizontal="center"/>
    </xf>
    <xf numFmtId="0" fontId="220" fillId="0" borderId="40" xfId="0" applyFont="1" applyBorder="1"/>
    <xf numFmtId="0" fontId="22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22" fillId="28" borderId="0" xfId="0" applyFont="1" applyFill="1" applyAlignment="1">
      <alignment vertical="center"/>
    </xf>
    <xf numFmtId="0" fontId="223" fillId="28" borderId="0" xfId="0" applyFont="1" applyFill="1" applyAlignment="1">
      <alignment vertical="center"/>
    </xf>
    <xf numFmtId="0" fontId="220" fillId="28" borderId="0" xfId="0" applyFont="1" applyFill="1"/>
    <xf numFmtId="0" fontId="32" fillId="75" borderId="37" xfId="0" applyFont="1" applyFill="1" applyBorder="1" applyAlignment="1">
      <alignment horizontal="center" vertical="center" wrapText="1"/>
    </xf>
    <xf numFmtId="0" fontId="32" fillId="75" borderId="19" xfId="0" applyFont="1" applyFill="1" applyBorder="1" applyAlignment="1">
      <alignment horizontal="center" vertical="center" wrapText="1"/>
    </xf>
    <xf numFmtId="0" fontId="32" fillId="75" borderId="78" xfId="0" applyFont="1" applyFill="1" applyBorder="1" applyAlignment="1">
      <alignment horizontal="center" vertical="center" wrapText="1"/>
    </xf>
    <xf numFmtId="0" fontId="67" fillId="75" borderId="47" xfId="0" applyFont="1" applyFill="1" applyBorder="1" applyAlignment="1">
      <alignment horizontal="center" vertical="center" wrapText="1"/>
    </xf>
    <xf numFmtId="0" fontId="67" fillId="75" borderId="52" xfId="0" applyFont="1" applyFill="1" applyBorder="1" applyAlignment="1">
      <alignment horizontal="center" vertical="center" wrapText="1"/>
    </xf>
    <xf numFmtId="0" fontId="32" fillId="75" borderId="21" xfId="0" applyFont="1" applyFill="1" applyBorder="1" applyAlignment="1">
      <alignment horizontal="center" vertical="center" wrapText="1"/>
    </xf>
    <xf numFmtId="0" fontId="32" fillId="75" borderId="48" xfId="0" applyFont="1" applyFill="1" applyBorder="1" applyAlignment="1">
      <alignment horizontal="center" vertical="center" wrapText="1"/>
    </xf>
    <xf numFmtId="0" fontId="67" fillId="75" borderId="46" xfId="0" applyFont="1" applyFill="1" applyBorder="1" applyAlignment="1">
      <alignment horizontal="center" vertical="center" wrapText="1"/>
    </xf>
    <xf numFmtId="0" fontId="28" fillId="75" borderId="58" xfId="0" applyFont="1" applyFill="1" applyBorder="1" applyAlignment="1">
      <alignment horizontal="center" vertical="center" wrapText="1"/>
    </xf>
    <xf numFmtId="0" fontId="32" fillId="75" borderId="64" xfId="0" applyFont="1" applyFill="1" applyBorder="1" applyAlignment="1">
      <alignment horizontal="center" vertical="center" wrapText="1"/>
    </xf>
    <xf numFmtId="0" fontId="32" fillId="75" borderId="65" xfId="0" applyFont="1" applyFill="1" applyBorder="1" applyAlignment="1">
      <alignment horizontal="center" vertical="center" wrapText="1"/>
    </xf>
    <xf numFmtId="0" fontId="98" fillId="75" borderId="66" xfId="0" applyFont="1" applyFill="1" applyBorder="1" applyAlignment="1">
      <alignment horizontal="center" vertical="center" wrapText="1"/>
    </xf>
    <xf numFmtId="165" fontId="28" fillId="75" borderId="17" xfId="0" applyNumberFormat="1" applyFont="1" applyFill="1" applyBorder="1"/>
    <xf numFmtId="165" fontId="28" fillId="75" borderId="40" xfId="0" applyNumberFormat="1" applyFont="1" applyFill="1" applyBorder="1"/>
    <xf numFmtId="165" fontId="32" fillId="75" borderId="49" xfId="0" applyNumberFormat="1" applyFont="1" applyFill="1" applyBorder="1"/>
    <xf numFmtId="0" fontId="67" fillId="0" borderId="66" xfId="0" applyFont="1" applyFill="1" applyBorder="1" applyAlignment="1">
      <alignment horizontal="center" vertical="center" wrapText="1"/>
    </xf>
    <xf numFmtId="3" fontId="54" fillId="0" borderId="0" xfId="153" applyNumberFormat="1" applyFont="1" applyFill="1" applyBorder="1"/>
    <xf numFmtId="0" fontId="123" fillId="0" borderId="0" xfId="135" applyFont="1"/>
    <xf numFmtId="0" fontId="49" fillId="0" borderId="0" xfId="135" applyFont="1"/>
    <xf numFmtId="2" fontId="49" fillId="0" borderId="0" xfId="135" applyNumberFormat="1" applyFill="1"/>
    <xf numFmtId="4" fontId="49" fillId="0" borderId="0" xfId="135" applyNumberFormat="1"/>
    <xf numFmtId="2" fontId="54" fillId="0" borderId="0" xfId="135" applyNumberFormat="1" applyFont="1" applyFill="1" applyBorder="1"/>
    <xf numFmtId="4" fontId="171" fillId="0" borderId="0" xfId="135" applyNumberFormat="1" applyFont="1"/>
    <xf numFmtId="0" fontId="171" fillId="0" borderId="0" xfId="135" applyFont="1"/>
    <xf numFmtId="0" fontId="215" fillId="0" borderId="0" xfId="135" applyFont="1"/>
    <xf numFmtId="0" fontId="125" fillId="0" borderId="0" xfId="135" applyFont="1" applyFill="1" applyAlignment="1">
      <alignment horizontal="left"/>
    </xf>
    <xf numFmtId="0" fontId="61" fillId="0" borderId="29" xfId="135" applyFont="1" applyFill="1" applyBorder="1"/>
    <xf numFmtId="0" fontId="61" fillId="0" borderId="30" xfId="135" applyFont="1" applyFill="1" applyBorder="1" applyAlignment="1">
      <alignment horizontal="center"/>
    </xf>
    <xf numFmtId="0" fontId="61" fillId="0" borderId="31" xfId="135" applyFont="1" applyFill="1" applyBorder="1" applyAlignment="1">
      <alignment horizontal="center"/>
    </xf>
    <xf numFmtId="0" fontId="54" fillId="0" borderId="64" xfId="135" applyFont="1" applyFill="1" applyBorder="1"/>
    <xf numFmtId="0" fontId="49" fillId="45" borderId="0" xfId="135" applyFill="1"/>
    <xf numFmtId="2" fontId="56" fillId="45" borderId="0" xfId="135" applyNumberFormat="1" applyFont="1" applyFill="1" applyBorder="1"/>
    <xf numFmtId="0" fontId="61" fillId="45" borderId="29" xfId="135" applyFont="1" applyFill="1" applyBorder="1"/>
    <xf numFmtId="0" fontId="61" fillId="45" borderId="30" xfId="135" applyFont="1" applyFill="1" applyBorder="1" applyAlignment="1">
      <alignment horizontal="center"/>
    </xf>
    <xf numFmtId="0" fontId="61" fillId="45" borderId="31" xfId="135" applyFont="1" applyFill="1" applyBorder="1" applyAlignment="1">
      <alignment horizontal="center"/>
    </xf>
    <xf numFmtId="0" fontId="54" fillId="45" borderId="64" xfId="135" applyFont="1" applyFill="1" applyBorder="1"/>
    <xf numFmtId="165" fontId="54" fillId="45" borderId="65" xfId="135" applyNumberFormat="1" applyFont="1" applyFill="1" applyBorder="1" applyAlignment="1">
      <alignment horizontal="center"/>
    </xf>
    <xf numFmtId="0" fontId="61" fillId="49" borderId="29" xfId="135" applyFont="1" applyFill="1" applyBorder="1"/>
    <xf numFmtId="0" fontId="61" fillId="49" borderId="30" xfId="135" applyFont="1" applyFill="1" applyBorder="1" applyAlignment="1">
      <alignment horizontal="center"/>
    </xf>
    <xf numFmtId="0" fontId="61" fillId="49" borderId="31" xfId="135" applyFont="1" applyFill="1" applyBorder="1" applyAlignment="1">
      <alignment horizontal="center"/>
    </xf>
    <xf numFmtId="0" fontId="54" fillId="49" borderId="64" xfId="135" applyFont="1" applyFill="1" applyBorder="1"/>
    <xf numFmtId="165" fontId="54" fillId="49" borderId="65" xfId="135" applyNumberFormat="1" applyFont="1" applyFill="1" applyBorder="1" applyAlignment="1">
      <alignment horizontal="center"/>
    </xf>
    <xf numFmtId="0" fontId="169" fillId="0" borderId="0" xfId="135" applyFont="1" applyFill="1"/>
    <xf numFmtId="2" fontId="54" fillId="0" borderId="65" xfId="135" applyNumberFormat="1" applyFont="1" applyFill="1" applyBorder="1"/>
    <xf numFmtId="2" fontId="54" fillId="0" borderId="66" xfId="135" applyNumberFormat="1" applyFont="1" applyFill="1" applyBorder="1"/>
    <xf numFmtId="0" fontId="61" fillId="0" borderId="26" xfId="135" applyFont="1" applyFill="1" applyBorder="1"/>
    <xf numFmtId="0" fontId="54" fillId="0" borderId="41" xfId="135" applyFont="1" applyFill="1" applyBorder="1"/>
    <xf numFmtId="0" fontId="54" fillId="0" borderId="0" xfId="135" applyFont="1" applyFill="1" applyBorder="1"/>
    <xf numFmtId="4" fontId="54" fillId="0" borderId="41" xfId="135" applyNumberFormat="1" applyFont="1" applyFill="1" applyBorder="1"/>
    <xf numFmtId="0" fontId="61" fillId="0" borderId="0" xfId="135" applyFont="1" applyFill="1" applyBorder="1"/>
    <xf numFmtId="0" fontId="61" fillId="0" borderId="0" xfId="135" applyFont="1" applyFill="1" applyBorder="1" applyAlignment="1">
      <alignment horizontal="center"/>
    </xf>
    <xf numFmtId="4" fontId="54" fillId="0" borderId="0" xfId="135" applyNumberFormat="1" applyFont="1" applyFill="1" applyBorder="1"/>
    <xf numFmtId="4" fontId="61" fillId="0" borderId="31" xfId="135" applyNumberFormat="1" applyFont="1" applyFill="1" applyBorder="1" applyAlignment="1">
      <alignment horizontal="center"/>
    </xf>
    <xf numFmtId="2" fontId="61" fillId="0" borderId="26" xfId="135" applyNumberFormat="1" applyFont="1" applyFill="1" applyBorder="1"/>
    <xf numFmtId="3" fontId="49" fillId="0" borderId="88" xfId="306" applyNumberFormat="1" applyFont="1" applyBorder="1" applyAlignment="1">
      <alignment horizontal="right"/>
    </xf>
    <xf numFmtId="3" fontId="49" fillId="0" borderId="0" xfId="306" applyNumberFormat="1" applyFont="1"/>
    <xf numFmtId="3" fontId="224" fillId="0" borderId="88" xfId="306" applyNumberFormat="1" applyBorder="1" applyAlignment="1">
      <alignment horizontal="right"/>
    </xf>
    <xf numFmtId="0" fontId="60" fillId="0" borderId="9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0" fontId="226" fillId="0" borderId="0" xfId="0" applyFont="1"/>
    <xf numFmtId="179" fontId="218" fillId="0" borderId="0" xfId="205" applyFont="1"/>
    <xf numFmtId="179" fontId="162" fillId="0" borderId="0" xfId="205" applyFont="1"/>
    <xf numFmtId="3" fontId="54" fillId="0" borderId="64" xfId="153" applyNumberFormat="1" applyFont="1" applyBorder="1"/>
    <xf numFmtId="0" fontId="54" fillId="0" borderId="0" xfId="200" applyFont="1" applyBorder="1"/>
    <xf numFmtId="165" fontId="54" fillId="0" borderId="0" xfId="200" applyNumberFormat="1" applyFont="1" applyFill="1" applyBorder="1"/>
    <xf numFmtId="0" fontId="54" fillId="0" borderId="0" xfId="200" applyFont="1" applyFill="1" applyBorder="1"/>
    <xf numFmtId="0" fontId="57" fillId="0" borderId="0" xfId="0" applyFont="1" applyAlignment="1">
      <alignment horizontal="justify" vertical="center"/>
    </xf>
    <xf numFmtId="3" fontId="214" fillId="0" borderId="0" xfId="200" applyNumberFormat="1" applyFont="1" applyFill="1" applyBorder="1"/>
    <xf numFmtId="0" fontId="101" fillId="49" borderId="0" xfId="0" applyFont="1" applyFill="1"/>
    <xf numFmtId="3" fontId="61" fillId="0" borderId="56" xfId="153" applyNumberFormat="1" applyFont="1" applyBorder="1"/>
    <xf numFmtId="3" fontId="54" fillId="0" borderId="80" xfId="153" applyNumberFormat="1" applyFont="1" applyBorder="1"/>
    <xf numFmtId="4" fontId="54" fillId="0" borderId="79" xfId="153" applyNumberFormat="1" applyFont="1" applyBorder="1"/>
    <xf numFmtId="3" fontId="54" fillId="0" borderId="23" xfId="153" applyNumberFormat="1" applyFont="1" applyBorder="1"/>
    <xf numFmtId="3" fontId="54" fillId="0" borderId="35" xfId="153" applyNumberFormat="1" applyFont="1" applyBorder="1"/>
    <xf numFmtId="3" fontId="54" fillId="0" borderId="5" xfId="153" applyNumberFormat="1" applyFont="1" applyBorder="1"/>
    <xf numFmtId="3" fontId="54" fillId="0" borderId="57" xfId="153" applyNumberFormat="1" applyFont="1" applyBorder="1"/>
    <xf numFmtId="4" fontId="54" fillId="0" borderId="20" xfId="153" applyNumberFormat="1" applyFont="1" applyBorder="1"/>
    <xf numFmtId="3" fontId="54" fillId="0" borderId="50" xfId="153" applyNumberFormat="1" applyFont="1" applyBorder="1"/>
    <xf numFmtId="3" fontId="54" fillId="0" borderId="36" xfId="153" applyNumberFormat="1" applyFont="1" applyBorder="1"/>
    <xf numFmtId="4" fontId="54" fillId="0" borderId="33" xfId="153" applyNumberFormat="1" applyFont="1" applyBorder="1"/>
    <xf numFmtId="3" fontId="54" fillId="0" borderId="38" xfId="153" applyNumberFormat="1" applyFont="1" applyBorder="1"/>
    <xf numFmtId="4" fontId="54" fillId="0" borderId="0" xfId="153" applyNumberFormat="1" applyFont="1" applyBorder="1"/>
    <xf numFmtId="0" fontId="72" fillId="0" borderId="0" xfId="309" applyFont="1" applyFill="1"/>
    <xf numFmtId="0" fontId="73" fillId="0" borderId="0" xfId="309" applyFont="1"/>
    <xf numFmtId="0" fontId="73" fillId="0" borderId="0" xfId="311" applyFont="1"/>
    <xf numFmtId="0" fontId="54" fillId="0" borderId="0" xfId="310" applyFont="1"/>
    <xf numFmtId="0" fontId="56" fillId="0" borderId="0" xfId="310" applyFont="1"/>
    <xf numFmtId="166" fontId="61" fillId="0" borderId="31" xfId="153" applyNumberFormat="1" applyFont="1" applyBorder="1"/>
    <xf numFmtId="166" fontId="54" fillId="0" borderId="54" xfId="153" applyNumberFormat="1" applyFont="1" applyBorder="1"/>
    <xf numFmtId="166" fontId="54" fillId="0" borderId="24" xfId="153" applyNumberFormat="1" applyFont="1" applyBorder="1"/>
    <xf numFmtId="0" fontId="70" fillId="0" borderId="74" xfId="200" applyFont="1" applyFill="1" applyBorder="1" applyAlignment="1">
      <alignment horizontal="center" vertical="center" wrapText="1"/>
    </xf>
    <xf numFmtId="166" fontId="54" fillId="0" borderId="69" xfId="153" applyNumberFormat="1" applyFont="1" applyBorder="1"/>
    <xf numFmtId="166" fontId="54" fillId="0" borderId="51" xfId="153" applyNumberFormat="1" applyFont="1" applyBorder="1"/>
    <xf numFmtId="166" fontId="54" fillId="0" borderId="25" xfId="153" applyNumberFormat="1" applyFont="1" applyBorder="1"/>
    <xf numFmtId="3" fontId="54" fillId="0" borderId="0" xfId="310" applyNumberFormat="1" applyFont="1"/>
    <xf numFmtId="166" fontId="54" fillId="0" borderId="0" xfId="153" applyNumberFormat="1" applyFont="1" applyBorder="1"/>
    <xf numFmtId="0" fontId="54" fillId="0" borderId="0" xfId="310" applyFont="1" applyBorder="1"/>
    <xf numFmtId="2" fontId="233" fillId="0" borderId="0" xfId="91" applyNumberFormat="1" applyFont="1" applyFill="1" applyBorder="1" applyAlignment="1">
      <alignment horizontal="center"/>
    </xf>
    <xf numFmtId="166" fontId="141" fillId="0" borderId="0" xfId="91" applyNumberFormat="1" applyFill="1" applyBorder="1" applyAlignment="1">
      <alignment horizontal="left"/>
    </xf>
    <xf numFmtId="0" fontId="57" fillId="74" borderId="47" xfId="304" applyFont="1" applyFill="1" applyBorder="1"/>
    <xf numFmtId="4" fontId="235" fillId="55" borderId="50" xfId="329" applyNumberFormat="1" applyFont="1" applyFill="1" applyBorder="1" applyProtection="1">
      <protection locked="0"/>
    </xf>
    <xf numFmtId="4" fontId="235" fillId="55" borderId="22" xfId="329" applyNumberFormat="1" applyFont="1" applyFill="1" applyBorder="1" applyProtection="1">
      <protection locked="0"/>
    </xf>
    <xf numFmtId="4" fontId="235" fillId="78" borderId="22" xfId="329" applyNumberFormat="1" applyFont="1" applyFill="1" applyBorder="1" applyProtection="1">
      <protection locked="0"/>
    </xf>
    <xf numFmtId="4" fontId="236" fillId="55" borderId="22" xfId="329" applyNumberFormat="1" applyFont="1" applyFill="1" applyBorder="1" applyProtection="1">
      <protection locked="0"/>
    </xf>
    <xf numFmtId="4" fontId="236" fillId="78" borderId="22" xfId="329" applyNumberFormat="1" applyFont="1" applyFill="1" applyBorder="1" applyProtection="1">
      <protection locked="0"/>
    </xf>
    <xf numFmtId="4" fontId="235" fillId="55" borderId="0" xfId="329" applyNumberFormat="1" applyFont="1" applyFill="1" applyBorder="1" applyProtection="1">
      <protection locked="0"/>
    </xf>
    <xf numFmtId="4" fontId="234" fillId="80" borderId="30" xfId="329" applyNumberFormat="1" applyFont="1" applyFill="1" applyBorder="1" applyProtection="1">
      <protection locked="0"/>
    </xf>
    <xf numFmtId="4" fontId="234" fillId="80" borderId="31" xfId="329" applyNumberFormat="1" applyFont="1" applyFill="1" applyBorder="1" applyProtection="1">
      <protection locked="0"/>
    </xf>
    <xf numFmtId="3" fontId="66" fillId="45" borderId="14" xfId="298" applyNumberFormat="1" applyFont="1" applyFill="1" applyBorder="1" applyAlignment="1">
      <alignment horizontal="center" vertical="center"/>
    </xf>
    <xf numFmtId="3" fontId="66" fillId="0" borderId="26" xfId="298" applyNumberFormat="1" applyFont="1" applyFill="1" applyBorder="1" applyAlignment="1">
      <alignment horizontal="center" vertical="center"/>
    </xf>
    <xf numFmtId="0" fontId="56" fillId="24" borderId="14" xfId="0" applyFont="1" applyFill="1" applyBorder="1" applyAlignment="1">
      <alignment horizontal="center"/>
    </xf>
    <xf numFmtId="4" fontId="70" fillId="24" borderId="26" xfId="0" applyNumberFormat="1" applyFont="1" applyFill="1" applyBorder="1" applyAlignment="1">
      <alignment horizontal="center" vertical="center" wrapText="1"/>
    </xf>
    <xf numFmtId="4" fontId="70" fillId="24" borderId="16" xfId="0" applyNumberFormat="1" applyFont="1" applyFill="1" applyBorder="1" applyAlignment="1">
      <alignment horizontal="center" vertical="center" wrapText="1"/>
    </xf>
    <xf numFmtId="4" fontId="70" fillId="24" borderId="31" xfId="0" applyNumberFormat="1" applyFont="1" applyFill="1" applyBorder="1" applyAlignment="1">
      <alignment horizontal="center" vertical="center" wrapText="1"/>
    </xf>
    <xf numFmtId="0" fontId="229" fillId="0" borderId="0" xfId="0" applyFont="1"/>
    <xf numFmtId="0" fontId="36" fillId="0" borderId="109" xfId="200" applyFont="1" applyBorder="1" applyAlignment="1">
      <alignment horizontal="center" vertical="center" wrapText="1"/>
    </xf>
    <xf numFmtId="0" fontId="36" fillId="0" borderId="110" xfId="200" applyFont="1" applyBorder="1" applyAlignment="1">
      <alignment horizontal="center" vertical="center" wrapText="1"/>
    </xf>
    <xf numFmtId="3" fontId="54" fillId="0" borderId="70" xfId="153" applyNumberFormat="1" applyFont="1" applyBorder="1"/>
    <xf numFmtId="1" fontId="35" fillId="0" borderId="0" xfId="0" applyNumberFormat="1" applyFont="1" applyFill="1" applyBorder="1" applyAlignment="1">
      <alignment horizontal="center" vertical="center"/>
    </xf>
    <xf numFmtId="0" fontId="32" fillId="24" borderId="35" xfId="0" applyFont="1" applyFill="1" applyBorder="1" applyAlignment="1">
      <alignment horizontal="centerContinuous" vertical="center"/>
    </xf>
    <xf numFmtId="14" fontId="45" fillId="24" borderId="35" xfId="0" applyNumberFormat="1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39" xfId="0" applyFont="1" applyFill="1" applyBorder="1" applyAlignment="1">
      <alignment horizontal="center" vertical="center" wrapText="1"/>
    </xf>
    <xf numFmtId="0" fontId="32" fillId="0" borderId="41" xfId="0" applyFont="1" applyFill="1" applyBorder="1" applyAlignment="1">
      <alignment horizontal="center" vertical="center" wrapText="1"/>
    </xf>
    <xf numFmtId="0" fontId="240" fillId="0" borderId="0" xfId="0" applyFont="1" applyAlignment="1">
      <alignment vertical="center"/>
    </xf>
    <xf numFmtId="165" fontId="28" fillId="45" borderId="42" xfId="0" applyNumberFormat="1" applyFont="1" applyFill="1" applyBorder="1"/>
    <xf numFmtId="165" fontId="28" fillId="45" borderId="43" xfId="0" applyNumberFormat="1" applyFont="1" applyFill="1" applyBorder="1"/>
    <xf numFmtId="165" fontId="32" fillId="45" borderId="44" xfId="0" applyNumberFormat="1" applyFont="1" applyFill="1" applyBorder="1"/>
    <xf numFmtId="0" fontId="32" fillId="82" borderId="19" xfId="0" applyFont="1" applyFill="1" applyBorder="1" applyAlignment="1">
      <alignment horizontal="center" vertical="center" wrapText="1"/>
    </xf>
    <xf numFmtId="0" fontId="32" fillId="82" borderId="78" xfId="0" applyFont="1" applyFill="1" applyBorder="1" applyAlignment="1">
      <alignment horizontal="center" vertical="center" wrapText="1"/>
    </xf>
    <xf numFmtId="0" fontId="67" fillId="82" borderId="47" xfId="0" applyFont="1" applyFill="1" applyBorder="1" applyAlignment="1">
      <alignment horizontal="center" vertical="center" wrapText="1"/>
    </xf>
    <xf numFmtId="0" fontId="32" fillId="82" borderId="21" xfId="0" applyFont="1" applyFill="1" applyBorder="1" applyAlignment="1">
      <alignment horizontal="center" vertical="center" wrapText="1"/>
    </xf>
    <xf numFmtId="0" fontId="32" fillId="82" borderId="48" xfId="0" applyFont="1" applyFill="1" applyBorder="1" applyAlignment="1">
      <alignment horizontal="center" vertical="center" wrapText="1"/>
    </xf>
    <xf numFmtId="0" fontId="67" fillId="82" borderId="46" xfId="0" applyFont="1" applyFill="1" applyBorder="1" applyAlignment="1">
      <alignment horizontal="center" vertical="center" wrapText="1"/>
    </xf>
    <xf numFmtId="0" fontId="32" fillId="82" borderId="64" xfId="0" applyFont="1" applyFill="1" applyBorder="1" applyAlignment="1">
      <alignment horizontal="center" vertical="center" wrapText="1"/>
    </xf>
    <xf numFmtId="0" fontId="32" fillId="82" borderId="65" xfId="0" applyFont="1" applyFill="1" applyBorder="1" applyAlignment="1">
      <alignment horizontal="center" vertical="center" wrapText="1"/>
    </xf>
    <xf numFmtId="0" fontId="98" fillId="82" borderId="66" xfId="0" applyFont="1" applyFill="1" applyBorder="1" applyAlignment="1">
      <alignment horizontal="center" vertical="center" wrapText="1"/>
    </xf>
    <xf numFmtId="165" fontId="28" fillId="82" borderId="17" xfId="0" applyNumberFormat="1" applyFont="1" applyFill="1" applyBorder="1"/>
    <xf numFmtId="165" fontId="28" fillId="82" borderId="40" xfId="0" applyNumberFormat="1" applyFont="1" applyFill="1" applyBorder="1"/>
    <xf numFmtId="165" fontId="32" fillId="82" borderId="49" xfId="0" applyNumberFormat="1" applyFont="1" applyFill="1" applyBorder="1"/>
    <xf numFmtId="3" fontId="49" fillId="0" borderId="88" xfId="440" applyNumberFormat="1" applyFont="1" applyBorder="1" applyAlignment="1">
      <alignment horizontal="right"/>
    </xf>
    <xf numFmtId="3" fontId="49" fillId="0" borderId="0" xfId="440" applyNumberFormat="1" applyFont="1"/>
    <xf numFmtId="3" fontId="242" fillId="0" borderId="88" xfId="440" applyNumberFormat="1" applyBorder="1" applyAlignment="1">
      <alignment horizontal="right"/>
    </xf>
    <xf numFmtId="0" fontId="71" fillId="0" borderId="16" xfId="0" applyFont="1" applyFill="1" applyBorder="1" applyAlignment="1">
      <alignment horizontal="center"/>
    </xf>
    <xf numFmtId="3" fontId="31" fillId="28" borderId="29" xfId="0" applyNumberFormat="1" applyFont="1" applyFill="1" applyBorder="1" applyAlignment="1">
      <alignment horizontal="center"/>
    </xf>
    <xf numFmtId="3" fontId="31" fillId="28" borderId="31" xfId="0" applyNumberFormat="1" applyFont="1" applyFill="1" applyBorder="1" applyAlignment="1">
      <alignment horizontal="center"/>
    </xf>
    <xf numFmtId="2" fontId="31" fillId="28" borderId="67" xfId="0" applyNumberFormat="1" applyFont="1" applyFill="1" applyBorder="1" applyAlignment="1">
      <alignment horizontal="center"/>
    </xf>
    <xf numFmtId="2" fontId="31" fillId="28" borderId="31" xfId="0" applyNumberFormat="1" applyFont="1" applyFill="1" applyBorder="1" applyAlignment="1">
      <alignment horizontal="center"/>
    </xf>
    <xf numFmtId="165" fontId="30" fillId="28" borderId="16" xfId="0" applyNumberFormat="1" applyFont="1" applyFill="1" applyBorder="1" applyAlignment="1">
      <alignment horizontal="center"/>
    </xf>
    <xf numFmtId="3" fontId="30" fillId="0" borderId="20" xfId="0" applyNumberFormat="1" applyFont="1" applyFill="1" applyBorder="1" applyAlignment="1">
      <alignment horizontal="right"/>
    </xf>
    <xf numFmtId="3" fontId="30" fillId="0" borderId="51" xfId="0" applyNumberFormat="1" applyFont="1" applyFill="1" applyBorder="1" applyAlignment="1">
      <alignment horizontal="right"/>
    </xf>
    <xf numFmtId="2" fontId="30" fillId="0" borderId="53" xfId="0" applyNumberFormat="1" applyFont="1" applyFill="1" applyBorder="1" applyAlignment="1">
      <alignment horizontal="right"/>
    </xf>
    <xf numFmtId="2" fontId="30" fillId="0" borderId="51" xfId="0" applyNumberFormat="1" applyFont="1" applyFill="1" applyBorder="1" applyAlignment="1">
      <alignment horizontal="right"/>
    </xf>
    <xf numFmtId="165" fontId="30" fillId="0" borderId="83" xfId="0" applyNumberFormat="1" applyFont="1" applyFill="1" applyBorder="1" applyAlignment="1">
      <alignment horizontal="center"/>
    </xf>
    <xf numFmtId="3" fontId="30" fillId="0" borderId="32" xfId="0" applyNumberFormat="1" applyFont="1" applyFill="1" applyBorder="1" applyAlignment="1">
      <alignment horizontal="right"/>
    </xf>
    <xf numFmtId="3" fontId="30" fillId="0" borderId="24" xfId="0" applyNumberFormat="1" applyFont="1" applyFill="1" applyBorder="1" applyAlignment="1">
      <alignment horizontal="right"/>
    </xf>
    <xf numFmtId="2" fontId="30" fillId="0" borderId="55" xfId="0" applyNumberFormat="1" applyFont="1" applyFill="1" applyBorder="1" applyAlignment="1">
      <alignment horizontal="right"/>
    </xf>
    <xf numFmtId="2" fontId="30" fillId="0" borderId="24" xfId="0" applyNumberFormat="1" applyFont="1" applyFill="1" applyBorder="1" applyAlignment="1">
      <alignment horizontal="right"/>
    </xf>
    <xf numFmtId="165" fontId="30" fillId="0" borderId="84" xfId="0" applyNumberFormat="1" applyFont="1" applyFill="1" applyBorder="1" applyAlignment="1">
      <alignment horizontal="center"/>
    </xf>
    <xf numFmtId="3" fontId="30" fillId="0" borderId="33" xfId="0" applyNumberFormat="1" applyFont="1" applyFill="1" applyBorder="1" applyAlignment="1">
      <alignment horizontal="right"/>
    </xf>
    <xf numFmtId="3" fontId="30" fillId="0" borderId="25" xfId="0" applyNumberFormat="1" applyFont="1" applyFill="1" applyBorder="1" applyAlignment="1">
      <alignment horizontal="right"/>
    </xf>
    <xf numFmtId="2" fontId="30" fillId="0" borderId="59" xfId="0" applyNumberFormat="1" applyFont="1" applyFill="1" applyBorder="1" applyAlignment="1">
      <alignment horizontal="right"/>
    </xf>
    <xf numFmtId="2" fontId="30" fillId="0" borderId="25" xfId="0" applyNumberFormat="1" applyFont="1" applyFill="1" applyBorder="1" applyAlignment="1">
      <alignment horizontal="right"/>
    </xf>
    <xf numFmtId="165" fontId="30" fillId="0" borderId="45" xfId="0" applyNumberFormat="1" applyFont="1" applyFill="1" applyBorder="1" applyAlignment="1">
      <alignment horizontal="center"/>
    </xf>
    <xf numFmtId="0" fontId="49" fillId="0" borderId="0" xfId="155"/>
    <xf numFmtId="0" fontId="99" fillId="0" borderId="0" xfId="155" applyFont="1"/>
    <xf numFmtId="0" fontId="16" fillId="0" borderId="37" xfId="442" applyBorder="1"/>
    <xf numFmtId="0" fontId="16" fillId="0" borderId="92" xfId="442" applyBorder="1"/>
    <xf numFmtId="0" fontId="49" fillId="0" borderId="79" xfId="442" applyFont="1" applyFill="1" applyBorder="1"/>
    <xf numFmtId="0" fontId="49" fillId="0" borderId="23" xfId="442" applyFont="1" applyFill="1" applyBorder="1"/>
    <xf numFmtId="0" fontId="49" fillId="0" borderId="54" xfId="442" applyFont="1" applyFill="1" applyBorder="1"/>
    <xf numFmtId="0" fontId="49" fillId="0" borderId="29" xfId="442" applyFont="1" applyFill="1" applyBorder="1"/>
    <xf numFmtId="0" fontId="49" fillId="0" borderId="30" xfId="442" applyFont="1" applyFill="1" applyBorder="1"/>
    <xf numFmtId="0" fontId="49" fillId="0" borderId="31" xfId="442" applyFont="1" applyFill="1" applyBorder="1"/>
    <xf numFmtId="0" fontId="54" fillId="0" borderId="37" xfId="155" applyFont="1" applyBorder="1"/>
    <xf numFmtId="0" fontId="54" fillId="0" borderId="92" xfId="155" applyFont="1" applyBorder="1"/>
    <xf numFmtId="0" fontId="54" fillId="0" borderId="26" xfId="155" applyFont="1" applyFill="1" applyBorder="1"/>
    <xf numFmtId="0" fontId="54" fillId="0" borderId="30" xfId="155" applyFont="1" applyFill="1" applyBorder="1"/>
    <xf numFmtId="0" fontId="54" fillId="0" borderId="31" xfId="155" applyFont="1" applyFill="1" applyBorder="1"/>
    <xf numFmtId="0" fontId="54" fillId="0" borderId="42" xfId="155" applyFont="1" applyBorder="1" applyProtection="1">
      <protection locked="0"/>
    </xf>
    <xf numFmtId="0" fontId="16" fillId="0" borderId="58" xfId="442" applyBorder="1"/>
    <xf numFmtId="0" fontId="16" fillId="0" borderId="86" xfId="442" applyBorder="1"/>
    <xf numFmtId="0" fontId="49" fillId="0" borderId="33" xfId="442" applyFont="1" applyFill="1" applyBorder="1"/>
    <xf numFmtId="0" fontId="49" fillId="0" borderId="38" xfId="442" applyFont="1" applyFill="1" applyBorder="1"/>
    <xf numFmtId="0" fontId="49" fillId="0" borderId="25" xfId="442" applyFont="1" applyFill="1" applyBorder="1"/>
    <xf numFmtId="0" fontId="49" fillId="0" borderId="64" xfId="442" applyFont="1" applyFill="1" applyBorder="1"/>
    <xf numFmtId="0" fontId="49" fillId="0" borderId="65" xfId="442" applyFont="1" applyFill="1" applyBorder="1"/>
    <xf numFmtId="0" fontId="49" fillId="0" borderId="66" xfId="442" applyFont="1" applyFill="1" applyBorder="1"/>
    <xf numFmtId="0" fontId="54" fillId="0" borderId="58" xfId="155" applyFont="1" applyBorder="1"/>
    <xf numFmtId="0" fontId="54" fillId="0" borderId="86" xfId="155" applyFont="1" applyBorder="1"/>
    <xf numFmtId="0" fontId="54" fillId="0" borderId="41" xfId="155" applyFont="1" applyFill="1" applyBorder="1"/>
    <xf numFmtId="0" fontId="54" fillId="0" borderId="65" xfId="155" applyFont="1" applyFill="1" applyBorder="1"/>
    <xf numFmtId="0" fontId="54" fillId="0" borderId="66" xfId="155" applyFont="1" applyFill="1" applyBorder="1"/>
    <xf numFmtId="0" fontId="54" fillId="0" borderId="43" xfId="155" applyFont="1" applyBorder="1" applyProtection="1">
      <protection locked="0"/>
    </xf>
    <xf numFmtId="0" fontId="57" fillId="74" borderId="16" xfId="304" applyFont="1" applyFill="1" applyBorder="1"/>
    <xf numFmtId="0" fontId="51" fillId="0" borderId="42" xfId="442" applyFont="1" applyBorder="1" applyProtection="1">
      <protection locked="0"/>
    </xf>
    <xf numFmtId="4" fontId="16" fillId="0" borderId="20" xfId="442" applyNumberFormat="1" applyFill="1" applyBorder="1"/>
    <xf numFmtId="4" fontId="16" fillId="0" borderId="20" xfId="442" applyNumberFormat="1" applyBorder="1"/>
    <xf numFmtId="4" fontId="16" fillId="0" borderId="50" xfId="442" applyNumberFormat="1" applyBorder="1"/>
    <xf numFmtId="4" fontId="16" fillId="0" borderId="50" xfId="442" applyNumberFormat="1" applyFill="1" applyBorder="1"/>
    <xf numFmtId="4" fontId="16" fillId="0" borderId="51" xfId="442" applyNumberFormat="1" applyFill="1" applyBorder="1"/>
    <xf numFmtId="0" fontId="51" fillId="0" borderId="82" xfId="442" applyFont="1" applyBorder="1" applyProtection="1">
      <protection locked="0"/>
    </xf>
    <xf numFmtId="4" fontId="16" fillId="0" borderId="51" xfId="442" applyNumberFormat="1" applyBorder="1"/>
    <xf numFmtId="4" fontId="54" fillId="0" borderId="53" xfId="155" applyNumberFormat="1" applyFont="1" applyBorder="1"/>
    <xf numFmtId="4" fontId="54" fillId="0" borderId="50" xfId="155" applyNumberFormat="1" applyFont="1" applyBorder="1"/>
    <xf numFmtId="4" fontId="54" fillId="0" borderId="50" xfId="155" applyNumberFormat="1" applyFont="1" applyFill="1" applyBorder="1"/>
    <xf numFmtId="4" fontId="54" fillId="0" borderId="51" xfId="155" applyNumberFormat="1" applyFont="1" applyFill="1" applyBorder="1"/>
    <xf numFmtId="0" fontId="49" fillId="0" borderId="0" xfId="155" applyFill="1" applyBorder="1"/>
    <xf numFmtId="4" fontId="235" fillId="55" borderId="51" xfId="329" applyNumberFormat="1" applyFont="1" applyFill="1" applyBorder="1" applyProtection="1">
      <protection locked="0"/>
    </xf>
    <xf numFmtId="0" fontId="51" fillId="0" borderId="43" xfId="442" applyFont="1" applyBorder="1" applyProtection="1">
      <protection locked="0"/>
    </xf>
    <xf numFmtId="4" fontId="49" fillId="0" borderId="32" xfId="442" applyNumberFormat="1" applyFont="1" applyFill="1" applyBorder="1"/>
    <xf numFmtId="4" fontId="49" fillId="0" borderId="22" xfId="442" applyNumberFormat="1" applyFont="1" applyFill="1" applyBorder="1"/>
    <xf numFmtId="4" fontId="49" fillId="0" borderId="24" xfId="442" applyNumberFormat="1" applyFont="1" applyFill="1" applyBorder="1"/>
    <xf numFmtId="4" fontId="54" fillId="0" borderId="55" xfId="155" applyNumberFormat="1" applyFont="1" applyFill="1" applyBorder="1"/>
    <xf numFmtId="4" fontId="54" fillId="0" borderId="22" xfId="155" applyNumberFormat="1" applyFont="1" applyFill="1" applyBorder="1"/>
    <xf numFmtId="4" fontId="54" fillId="0" borderId="24" xfId="155" applyNumberFormat="1" applyFont="1" applyFill="1" applyBorder="1"/>
    <xf numFmtId="0" fontId="54" fillId="0" borderId="43" xfId="155" applyFont="1" applyFill="1" applyBorder="1" applyProtection="1">
      <protection locked="0"/>
    </xf>
    <xf numFmtId="4" fontId="235" fillId="55" borderId="24" xfId="329" applyNumberFormat="1" applyFont="1" applyFill="1" applyBorder="1" applyProtection="1">
      <protection locked="0"/>
    </xf>
    <xf numFmtId="4" fontId="235" fillId="78" borderId="24" xfId="329" applyNumberFormat="1" applyFont="1" applyFill="1" applyBorder="1" applyProtection="1">
      <protection locked="0"/>
    </xf>
    <xf numFmtId="0" fontId="51" fillId="0" borderId="43" xfId="442" applyFont="1" applyFill="1" applyBorder="1" applyProtection="1">
      <protection locked="0"/>
    </xf>
    <xf numFmtId="3" fontId="49" fillId="0" borderId="32" xfId="442" applyNumberFormat="1" applyFont="1" applyFill="1" applyBorder="1"/>
    <xf numFmtId="3" fontId="49" fillId="0" borderId="22" xfId="442" applyNumberFormat="1" applyFont="1" applyFill="1" applyBorder="1"/>
    <xf numFmtId="3" fontId="49" fillId="0" borderId="24" xfId="442" applyNumberFormat="1" applyFont="1" applyFill="1" applyBorder="1"/>
    <xf numFmtId="3" fontId="54" fillId="0" borderId="55" xfId="155" applyNumberFormat="1" applyFont="1" applyFill="1" applyBorder="1"/>
    <xf numFmtId="3" fontId="54" fillId="0" borderId="22" xfId="155" applyNumberFormat="1" applyFont="1" applyFill="1" applyBorder="1"/>
    <xf numFmtId="3" fontId="54" fillId="0" borderId="24" xfId="155" applyNumberFormat="1" applyFont="1" applyFill="1" applyBorder="1"/>
    <xf numFmtId="4" fontId="16" fillId="0" borderId="32" xfId="442" applyNumberFormat="1" applyFill="1" applyBorder="1"/>
    <xf numFmtId="4" fontId="16" fillId="0" borderId="22" xfId="442" applyNumberFormat="1" applyFill="1" applyBorder="1"/>
    <xf numFmtId="4" fontId="16" fillId="0" borderId="24" xfId="442" applyNumberFormat="1" applyFill="1" applyBorder="1"/>
    <xf numFmtId="4" fontId="16" fillId="0" borderId="32" xfId="442" applyNumberFormat="1" applyBorder="1"/>
    <xf numFmtId="4" fontId="16" fillId="0" borderId="22" xfId="442" applyNumberFormat="1" applyBorder="1"/>
    <xf numFmtId="4" fontId="16" fillId="0" borderId="24" xfId="442" applyNumberFormat="1" applyBorder="1"/>
    <xf numFmtId="4" fontId="54" fillId="0" borderId="55" xfId="155" applyNumberFormat="1" applyFont="1" applyBorder="1"/>
    <xf numFmtId="4" fontId="54" fillId="0" borderId="22" xfId="155" applyNumberFormat="1" applyFont="1" applyBorder="1"/>
    <xf numFmtId="4" fontId="54" fillId="0" borderId="24" xfId="155" applyNumberFormat="1" applyFont="1" applyBorder="1"/>
    <xf numFmtId="3" fontId="16" fillId="0" borderId="32" xfId="442" applyNumberFormat="1" applyBorder="1"/>
    <xf numFmtId="3" fontId="16" fillId="0" borderId="22" xfId="442" applyNumberFormat="1" applyBorder="1"/>
    <xf numFmtId="3" fontId="16" fillId="0" borderId="22" xfId="442" applyNumberFormat="1" applyFill="1" applyBorder="1"/>
    <xf numFmtId="3" fontId="16" fillId="0" borderId="24" xfId="442" applyNumberFormat="1" applyBorder="1"/>
    <xf numFmtId="4" fontId="236" fillId="55" borderId="24" xfId="329" applyNumberFormat="1" applyFont="1" applyFill="1" applyBorder="1" applyProtection="1">
      <protection locked="0"/>
    </xf>
    <xf numFmtId="3" fontId="54" fillId="0" borderId="55" xfId="155" applyNumberFormat="1" applyFont="1" applyBorder="1"/>
    <xf numFmtId="3" fontId="54" fillId="0" borderId="22" xfId="155" applyNumberFormat="1" applyFont="1" applyBorder="1"/>
    <xf numFmtId="3" fontId="54" fillId="0" borderId="24" xfId="155" applyNumberFormat="1" applyFont="1" applyBorder="1"/>
    <xf numFmtId="4" fontId="236" fillId="78" borderId="24" xfId="329" applyNumberFormat="1" applyFont="1" applyFill="1" applyBorder="1" applyProtection="1">
      <protection locked="0"/>
    </xf>
    <xf numFmtId="0" fontId="49" fillId="0" borderId="43" xfId="442" applyFont="1" applyFill="1" applyBorder="1" applyProtection="1">
      <protection locked="0"/>
    </xf>
    <xf numFmtId="0" fontId="54" fillId="28" borderId="43" xfId="155" applyFont="1" applyFill="1" applyBorder="1" applyProtection="1">
      <protection locked="0"/>
    </xf>
    <xf numFmtId="4" fontId="54" fillId="28" borderId="55" xfId="155" applyNumberFormat="1" applyFont="1" applyFill="1" applyBorder="1"/>
    <xf numFmtId="4" fontId="54" fillId="28" borderId="22" xfId="155" applyNumberFormat="1" applyFont="1" applyFill="1" applyBorder="1"/>
    <xf numFmtId="4" fontId="54" fillId="28" borderId="24" xfId="155" applyNumberFormat="1" applyFont="1" applyFill="1" applyBorder="1"/>
    <xf numFmtId="0" fontId="51" fillId="28" borderId="43" xfId="442" applyFont="1" applyFill="1" applyBorder="1" applyProtection="1">
      <protection locked="0"/>
    </xf>
    <xf numFmtId="4" fontId="16" fillId="28" borderId="32" xfId="442" applyNumberFormat="1" applyFill="1" applyBorder="1"/>
    <xf numFmtId="4" fontId="49" fillId="28" borderId="32" xfId="442" applyNumberFormat="1" applyFont="1" applyFill="1" applyBorder="1"/>
    <xf numFmtId="4" fontId="49" fillId="28" borderId="22" xfId="442" applyNumberFormat="1" applyFont="1" applyFill="1" applyBorder="1"/>
    <xf numFmtId="4" fontId="49" fillId="28" borderId="24" xfId="442" applyNumberFormat="1" applyFont="1" applyFill="1" applyBorder="1"/>
    <xf numFmtId="0" fontId="54" fillId="0" borderId="43" xfId="155" applyFont="1" applyBorder="1"/>
    <xf numFmtId="0" fontId="16" fillId="0" borderId="43" xfId="442" applyBorder="1"/>
    <xf numFmtId="0" fontId="16" fillId="0" borderId="39" xfId="442" applyBorder="1"/>
    <xf numFmtId="0" fontId="54" fillId="0" borderId="39" xfId="155" applyFont="1" applyBorder="1"/>
    <xf numFmtId="4" fontId="235" fillId="55" borderId="63" xfId="329" applyNumberFormat="1" applyFont="1" applyFill="1" applyBorder="1" applyProtection="1">
      <protection locked="0"/>
    </xf>
    <xf numFmtId="0" fontId="16" fillId="0" borderId="52" xfId="442" applyBorder="1"/>
    <xf numFmtId="0" fontId="16" fillId="0" borderId="0" xfId="442" applyBorder="1"/>
    <xf numFmtId="0" fontId="16" fillId="0" borderId="63" xfId="442" applyBorder="1"/>
    <xf numFmtId="0" fontId="54" fillId="0" borderId="91" xfId="155" applyFont="1" applyFill="1" applyBorder="1" applyProtection="1">
      <protection locked="0"/>
    </xf>
    <xf numFmtId="4" fontId="49" fillId="24" borderId="29" xfId="442" applyNumberFormat="1" applyFont="1" applyFill="1" applyBorder="1"/>
    <xf numFmtId="0" fontId="54" fillId="0" borderId="26" xfId="155" applyFont="1" applyBorder="1" applyProtection="1">
      <protection locked="0"/>
    </xf>
    <xf numFmtId="0" fontId="16" fillId="45" borderId="0" xfId="442" applyFont="1" applyFill="1"/>
    <xf numFmtId="0" fontId="16" fillId="45" borderId="0" xfId="442" applyFill="1"/>
    <xf numFmtId="0" fontId="49" fillId="45" borderId="0" xfId="155" applyFill="1"/>
    <xf numFmtId="0" fontId="57" fillId="45" borderId="0" xfId="155" applyFont="1" applyFill="1"/>
    <xf numFmtId="0" fontId="60" fillId="0" borderId="9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0" fillId="0" borderId="44" xfId="0" applyNumberFormat="1" applyFont="1" applyBorder="1"/>
    <xf numFmtId="2" fontId="30" fillId="0" borderId="43" xfId="0" applyNumberFormat="1" applyFont="1" applyBorder="1"/>
    <xf numFmtId="2" fontId="30" fillId="0" borderId="42" xfId="0" applyNumberFormat="1" applyFont="1" applyBorder="1"/>
    <xf numFmtId="2" fontId="30" fillId="24" borderId="39" xfId="0" applyNumberFormat="1" applyFont="1" applyFill="1" applyBorder="1" applyAlignment="1">
      <alignment horizontal="center"/>
    </xf>
    <xf numFmtId="0" fontId="51" fillId="0" borderId="82" xfId="304" applyFont="1" applyBorder="1" applyProtection="1">
      <protection locked="0"/>
    </xf>
    <xf numFmtId="3" fontId="60" fillId="0" borderId="88" xfId="445" applyNumberFormat="1" applyFont="1" applyFill="1" applyBorder="1" applyAlignment="1" applyProtection="1">
      <alignment horizontal="right"/>
    </xf>
    <xf numFmtId="3" fontId="49" fillId="0" borderId="88" xfId="445" applyNumberFormat="1" applyFont="1" applyBorder="1" applyAlignment="1">
      <alignment horizontal="right"/>
    </xf>
    <xf numFmtId="3" fontId="60" fillId="0" borderId="88" xfId="445" applyNumberFormat="1" applyFont="1" applyBorder="1" applyAlignment="1">
      <alignment horizontal="right"/>
    </xf>
    <xf numFmtId="0" fontId="57" fillId="0" borderId="0" xfId="0" applyFont="1" applyAlignment="1">
      <alignment vertical="center"/>
    </xf>
    <xf numFmtId="0" fontId="220" fillId="0" borderId="0" xfId="0" applyFont="1"/>
    <xf numFmtId="0" fontId="247" fillId="0" borderId="0" xfId="0" applyFont="1"/>
    <xf numFmtId="0" fontId="226" fillId="0" borderId="0" xfId="0" applyFont="1" applyAlignment="1">
      <alignment vertical="center"/>
    </xf>
    <xf numFmtId="0" fontId="27" fillId="0" borderId="0" xfId="298" applyFont="1"/>
    <xf numFmtId="0" fontId="49" fillId="0" borderId="42" xfId="0" applyFont="1" applyFill="1" applyBorder="1" applyAlignment="1"/>
    <xf numFmtId="3" fontId="49" fillId="0" borderId="42" xfId="0" applyNumberFormat="1" applyFont="1" applyFill="1" applyBorder="1" applyAlignment="1">
      <alignment horizontal="center"/>
    </xf>
    <xf numFmtId="4" fontId="49" fillId="0" borderId="42" xfId="0" applyNumberFormat="1" applyFont="1" applyFill="1" applyBorder="1" applyAlignment="1">
      <alignment horizontal="center"/>
    </xf>
    <xf numFmtId="4" fontId="49" fillId="0" borderId="34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167" fontId="52" fillId="0" borderId="0" xfId="162" applyNumberFormat="1" applyFont="1" applyFill="1" applyBorder="1"/>
    <xf numFmtId="0" fontId="32" fillId="0" borderId="41" xfId="0" applyFont="1" applyBorder="1" applyAlignment="1">
      <alignment horizontal="center" vertical="center"/>
    </xf>
    <xf numFmtId="0" fontId="27" fillId="0" borderId="0" xfId="298" applyFill="1" applyBorder="1"/>
    <xf numFmtId="0" fontId="27" fillId="0" borderId="0" xfId="298" applyBorder="1"/>
    <xf numFmtId="3" fontId="60" fillId="0" borderId="0" xfId="0" applyNumberFormat="1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31" fillId="83" borderId="28" xfId="298" applyFont="1" applyFill="1" applyBorder="1" applyAlignment="1">
      <alignment horizontal="center" vertical="center" wrapText="1"/>
    </xf>
    <xf numFmtId="166" fontId="56" fillId="83" borderId="31" xfId="153" applyNumberFormat="1" applyFont="1" applyFill="1" applyBorder="1" applyAlignment="1">
      <alignment vertical="center"/>
    </xf>
    <xf numFmtId="166" fontId="54" fillId="0" borderId="0" xfId="200" applyNumberFormat="1" applyFont="1"/>
    <xf numFmtId="179" fontId="250" fillId="0" borderId="14" xfId="205" applyFont="1" applyFill="1" applyBorder="1" applyAlignment="1">
      <alignment horizontal="center" vertical="center"/>
    </xf>
    <xf numFmtId="1" fontId="250" fillId="0" borderId="14" xfId="205" applyNumberFormat="1" applyFont="1" applyFill="1" applyBorder="1" applyAlignment="1">
      <alignment horizontal="center" vertical="center"/>
    </xf>
    <xf numFmtId="0" fontId="250" fillId="0" borderId="14" xfId="205" applyNumberFormat="1" applyFont="1" applyFill="1" applyBorder="1" applyAlignment="1">
      <alignment horizontal="center" vertical="center"/>
    </xf>
    <xf numFmtId="0" fontId="250" fillId="0" borderId="26" xfId="205" applyNumberFormat="1" applyFont="1" applyFill="1" applyBorder="1" applyAlignment="1">
      <alignment horizontal="center" vertical="center"/>
    </xf>
    <xf numFmtId="1" fontId="250" fillId="0" borderId="26" xfId="205" applyNumberFormat="1" applyFont="1" applyFill="1" applyBorder="1" applyAlignment="1">
      <alignment horizontal="center" vertical="center"/>
    </xf>
    <xf numFmtId="2" fontId="251" fillId="0" borderId="82" xfId="205" applyNumberFormat="1" applyFont="1" applyFill="1" applyBorder="1" applyAlignment="1" applyProtection="1">
      <alignment horizontal="center"/>
    </xf>
    <xf numFmtId="2" fontId="251" fillId="0" borderId="43" xfId="205" applyNumberFormat="1" applyFont="1" applyFill="1" applyBorder="1" applyAlignment="1" applyProtection="1">
      <alignment horizontal="center"/>
    </xf>
    <xf numFmtId="2" fontId="251" fillId="0" borderId="44" xfId="205" applyNumberFormat="1" applyFont="1" applyFill="1" applyBorder="1" applyAlignment="1" applyProtection="1">
      <alignment horizontal="center"/>
    </xf>
    <xf numFmtId="174" fontId="250" fillId="0" borderId="72" xfId="180" applyFont="1" applyBorder="1">
      <alignment vertical="center"/>
    </xf>
    <xf numFmtId="174" fontId="250" fillId="0" borderId="40" xfId="180" applyFont="1" applyBorder="1">
      <alignment vertical="center"/>
    </xf>
    <xf numFmtId="174" fontId="250" fillId="0" borderId="49" xfId="180" applyFont="1" applyBorder="1">
      <alignment vertical="center"/>
    </xf>
    <xf numFmtId="179" fontId="58" fillId="0" borderId="14" xfId="205" applyFont="1" applyFill="1" applyBorder="1" applyAlignment="1">
      <alignment horizontal="center" vertical="center"/>
    </xf>
    <xf numFmtId="0" fontId="54" fillId="0" borderId="0" xfId="449" applyFont="1"/>
    <xf numFmtId="3" fontId="54" fillId="0" borderId="0" xfId="449" applyNumberFormat="1" applyFont="1" applyFill="1" applyBorder="1"/>
    <xf numFmtId="0" fontId="54" fillId="0" borderId="0" xfId="449" applyFont="1" applyFill="1"/>
    <xf numFmtId="0" fontId="100" fillId="0" borderId="0" xfId="449" applyFont="1" applyAlignment="1">
      <alignment horizontal="left" vertical="center"/>
    </xf>
    <xf numFmtId="0" fontId="56" fillId="0" borderId="0" xfId="449" applyFont="1" applyFill="1"/>
    <xf numFmtId="0" fontId="61" fillId="27" borderId="0" xfId="449" applyFont="1" applyFill="1" applyAlignment="1">
      <alignment horizontal="left"/>
    </xf>
    <xf numFmtId="0" fontId="101" fillId="27" borderId="0" xfId="449" applyFont="1" applyFill="1"/>
    <xf numFmtId="0" fontId="54" fillId="27" borderId="0" xfId="449" applyFont="1" applyFill="1"/>
    <xf numFmtId="0" fontId="61" fillId="27" borderId="29" xfId="449" applyFont="1" applyFill="1" applyBorder="1"/>
    <xf numFmtId="0" fontId="61" fillId="27" borderId="30" xfId="449" applyFont="1" applyFill="1" applyBorder="1" applyAlignment="1">
      <alignment horizontal="center"/>
    </xf>
    <xf numFmtId="0" fontId="61" fillId="27" borderId="31" xfId="449" applyFont="1" applyFill="1" applyBorder="1" applyAlignment="1">
      <alignment horizontal="center"/>
    </xf>
    <xf numFmtId="0" fontId="54" fillId="27" borderId="64" xfId="449" applyFont="1" applyFill="1" applyBorder="1"/>
    <xf numFmtId="3" fontId="54" fillId="27" borderId="65" xfId="449" applyNumberFormat="1" applyFont="1" applyFill="1" applyBorder="1"/>
    <xf numFmtId="3" fontId="54" fillId="27" borderId="66" xfId="449" applyNumberFormat="1" applyFont="1" applyFill="1" applyBorder="1"/>
    <xf numFmtId="0" fontId="54" fillId="27" borderId="0" xfId="449" applyFont="1" applyFill="1" applyBorder="1"/>
    <xf numFmtId="2" fontId="54" fillId="27" borderId="0" xfId="449" applyNumberFormat="1" applyFont="1" applyFill="1" applyBorder="1"/>
    <xf numFmtId="3" fontId="54" fillId="27" borderId="0" xfId="449" applyNumberFormat="1" applyFont="1" applyFill="1" applyBorder="1"/>
    <xf numFmtId="4" fontId="54" fillId="27" borderId="0" xfId="449" applyNumberFormat="1" applyFont="1" applyFill="1" applyBorder="1"/>
    <xf numFmtId="0" fontId="54" fillId="0" borderId="0" xfId="449" applyFont="1" applyFill="1" applyBorder="1"/>
    <xf numFmtId="0" fontId="15" fillId="0" borderId="0" xfId="450"/>
    <xf numFmtId="0" fontId="58" fillId="0" borderId="0" xfId="451" applyFont="1"/>
    <xf numFmtId="0" fontId="253" fillId="0" borderId="0" xfId="450" applyFont="1"/>
    <xf numFmtId="0" fontId="254" fillId="0" borderId="0" xfId="450" applyFont="1"/>
    <xf numFmtId="14" fontId="255" fillId="0" borderId="0" xfId="450" applyNumberFormat="1" applyFont="1" applyAlignment="1">
      <alignment horizontal="left"/>
    </xf>
    <xf numFmtId="14" fontId="15" fillId="0" borderId="0" xfId="450" applyNumberFormat="1" applyAlignment="1">
      <alignment horizontal="left"/>
    </xf>
    <xf numFmtId="184" fontId="15" fillId="0" borderId="0" xfId="450" applyNumberFormat="1"/>
    <xf numFmtId="0" fontId="149" fillId="84" borderId="26" xfId="450" applyFont="1" applyFill="1" applyBorder="1" applyAlignment="1">
      <alignment horizontal="center"/>
    </xf>
    <xf numFmtId="0" fontId="149" fillId="84" borderId="67" xfId="450" applyFont="1" applyFill="1" applyBorder="1" applyAlignment="1">
      <alignment horizontal="center" vertical="center"/>
    </xf>
    <xf numFmtId="0" fontId="149" fillId="84" borderId="30" xfId="450" applyFont="1" applyFill="1" applyBorder="1" applyAlignment="1">
      <alignment horizontal="center" vertical="center"/>
    </xf>
    <xf numFmtId="0" fontId="149" fillId="84" borderId="16" xfId="450" applyFont="1" applyFill="1" applyBorder="1" applyAlignment="1">
      <alignment horizontal="center" vertical="center"/>
    </xf>
    <xf numFmtId="0" fontId="256" fillId="0" borderId="39" xfId="450" applyFont="1" applyBorder="1" applyAlignment="1">
      <alignment horizontal="centerContinuous"/>
    </xf>
    <xf numFmtId="184" fontId="149" fillId="0" borderId="0" xfId="450" applyNumberFormat="1" applyFont="1" applyBorder="1" applyAlignment="1">
      <alignment horizontal="centerContinuous"/>
    </xf>
    <xf numFmtId="184" fontId="149" fillId="0" borderId="63" xfId="450" applyNumberFormat="1" applyFont="1" applyBorder="1" applyAlignment="1">
      <alignment horizontal="centerContinuous"/>
    </xf>
    <xf numFmtId="0" fontId="256" fillId="0" borderId="43" xfId="450" applyFont="1" applyBorder="1" applyAlignment="1">
      <alignment horizontal="left" indent="1"/>
    </xf>
    <xf numFmtId="0" fontId="256" fillId="0" borderId="44" xfId="450" applyFont="1" applyBorder="1" applyAlignment="1">
      <alignment horizontal="left" indent="1"/>
    </xf>
    <xf numFmtId="0" fontId="70" fillId="0" borderId="0" xfId="310" applyFont="1"/>
    <xf numFmtId="2" fontId="226" fillId="0" borderId="0" xfId="200" applyNumberFormat="1" applyFont="1" applyFill="1" applyAlignment="1">
      <alignment horizontal="left"/>
    </xf>
    <xf numFmtId="3" fontId="57" fillId="0" borderId="0" xfId="153" applyNumberFormat="1" applyFont="1" applyFill="1" applyBorder="1"/>
    <xf numFmtId="3" fontId="56" fillId="0" borderId="0" xfId="153" applyNumberFormat="1" applyFont="1" applyFill="1" applyBorder="1"/>
    <xf numFmtId="0" fontId="54" fillId="0" borderId="0" xfId="200" applyFont="1" applyFill="1"/>
    <xf numFmtId="0" fontId="54" fillId="0" borderId="0" xfId="310" applyFont="1" applyFill="1"/>
    <xf numFmtId="0" fontId="230" fillId="0" borderId="0" xfId="200" applyFont="1" applyFill="1"/>
    <xf numFmtId="0" fontId="61" fillId="0" borderId="0" xfId="200" applyFont="1" applyFill="1"/>
    <xf numFmtId="0" fontId="58" fillId="0" borderId="0" xfId="200" applyFont="1" applyFill="1" applyBorder="1" applyAlignment="1"/>
    <xf numFmtId="0" fontId="70" fillId="0" borderId="0" xfId="200" applyFont="1" applyFill="1" applyBorder="1" applyAlignment="1">
      <alignment horizontal="center" vertical="center" wrapText="1"/>
    </xf>
    <xf numFmtId="166" fontId="54" fillId="0" borderId="66" xfId="153" applyNumberFormat="1" applyFont="1" applyBorder="1"/>
    <xf numFmtId="3" fontId="36" fillId="46" borderId="26" xfId="0" applyNumberFormat="1" applyFont="1" applyFill="1" applyBorder="1" applyAlignment="1">
      <alignment horizontal="center" vertical="center"/>
    </xf>
    <xf numFmtId="2" fontId="153" fillId="0" borderId="0" xfId="200" applyNumberFormat="1" applyFont="1" applyFill="1" applyAlignment="1">
      <alignment horizontal="left"/>
    </xf>
    <xf numFmtId="0" fontId="230" fillId="0" borderId="0" xfId="200" applyFont="1"/>
    <xf numFmtId="0" fontId="257" fillId="0" borderId="0" xfId="200" applyFont="1"/>
    <xf numFmtId="0" fontId="71" fillId="0" borderId="14" xfId="200" applyFont="1" applyBorder="1" applyAlignment="1">
      <alignment horizontal="center"/>
    </xf>
    <xf numFmtId="0" fontId="71" fillId="0" borderId="15" xfId="200" applyFont="1" applyBorder="1" applyAlignment="1">
      <alignment horizontal="center"/>
    </xf>
    <xf numFmtId="0" fontId="71" fillId="0" borderId="16" xfId="200" applyFont="1" applyBorder="1" applyAlignment="1">
      <alignment horizontal="center"/>
    </xf>
    <xf numFmtId="0" fontId="56" fillId="0" borderId="37" xfId="200" applyFont="1" applyBorder="1" applyAlignment="1">
      <alignment horizontal="center"/>
    </xf>
    <xf numFmtId="0" fontId="58" fillId="0" borderId="14" xfId="200" applyFont="1" applyBorder="1" applyAlignment="1"/>
    <xf numFmtId="0" fontId="70" fillId="0" borderId="37" xfId="200" applyFont="1" applyBorder="1" applyAlignment="1">
      <alignment horizontal="center" vertical="center"/>
    </xf>
    <xf numFmtId="0" fontId="56" fillId="0" borderId="27" xfId="200" applyFont="1" applyBorder="1" applyAlignment="1">
      <alignment horizontal="center" vertical="center"/>
    </xf>
    <xf numFmtId="0" fontId="70" fillId="0" borderId="77" xfId="200" applyFont="1" applyFill="1" applyBorder="1" applyAlignment="1">
      <alignment horizontal="center" vertical="center" wrapText="1"/>
    </xf>
    <xf numFmtId="0" fontId="70" fillId="27" borderId="73" xfId="200" applyFont="1" applyFill="1" applyBorder="1" applyAlignment="1">
      <alignment horizontal="center" vertical="center" wrapText="1"/>
    </xf>
    <xf numFmtId="0" fontId="70" fillId="0" borderId="76" xfId="200" applyFont="1" applyFill="1" applyBorder="1" applyAlignment="1">
      <alignment horizontal="center" vertical="center" wrapText="1"/>
    </xf>
    <xf numFmtId="49" fontId="56" fillId="0" borderId="14" xfId="200" applyNumberFormat="1" applyFont="1" applyBorder="1" applyAlignment="1">
      <alignment horizontal="left" vertical="center"/>
    </xf>
    <xf numFmtId="0" fontId="56" fillId="0" borderId="26" xfId="200" applyFont="1" applyBorder="1" applyAlignment="1">
      <alignment vertical="center"/>
    </xf>
    <xf numFmtId="3" fontId="56" fillId="0" borderId="29" xfId="153" applyNumberFormat="1" applyFont="1" applyBorder="1"/>
    <xf numFmtId="3" fontId="56" fillId="0" borderId="56" xfId="153" applyNumberFormat="1" applyFont="1" applyBorder="1"/>
    <xf numFmtId="3" fontId="56" fillId="27" borderId="31" xfId="153" applyNumberFormat="1" applyFont="1" applyFill="1" applyBorder="1"/>
    <xf numFmtId="3" fontId="56" fillId="0" borderId="67" xfId="153" applyNumberFormat="1" applyFont="1" applyBorder="1"/>
    <xf numFmtId="3" fontId="57" fillId="0" borderId="58" xfId="153" applyNumberFormat="1" applyFont="1" applyBorder="1"/>
    <xf numFmtId="3" fontId="57" fillId="0" borderId="41" xfId="153" applyNumberFormat="1" applyFont="1" applyBorder="1"/>
    <xf numFmtId="3" fontId="57" fillId="0" borderId="64" xfId="153" applyNumberFormat="1" applyFont="1" applyFill="1" applyBorder="1"/>
    <xf numFmtId="3" fontId="57" fillId="0" borderId="70" xfId="153" applyNumberFormat="1" applyFont="1" applyFill="1" applyBorder="1"/>
    <xf numFmtId="3" fontId="57" fillId="27" borderId="66" xfId="153" applyNumberFormat="1" applyFont="1" applyFill="1" applyBorder="1"/>
    <xf numFmtId="3" fontId="57" fillId="0" borderId="71" xfId="153" applyNumberFormat="1" applyFont="1" applyFill="1" applyBorder="1"/>
    <xf numFmtId="3" fontId="57" fillId="0" borderId="14" xfId="153" applyNumberFormat="1" applyFont="1" applyBorder="1"/>
    <xf numFmtId="3" fontId="57" fillId="0" borderId="26" xfId="153" applyNumberFormat="1" applyFont="1" applyBorder="1"/>
    <xf numFmtId="3" fontId="57" fillId="0" borderId="29" xfId="153" applyNumberFormat="1" applyFont="1" applyFill="1" applyBorder="1"/>
    <xf numFmtId="3" fontId="57" fillId="0" borderId="56" xfId="153" applyNumberFormat="1" applyFont="1" applyFill="1" applyBorder="1"/>
    <xf numFmtId="3" fontId="57" fillId="27" borderId="31" xfId="153" applyNumberFormat="1" applyFont="1" applyFill="1" applyBorder="1"/>
    <xf numFmtId="3" fontId="57" fillId="0" borderId="67" xfId="153" applyNumberFormat="1" applyFont="1" applyFill="1" applyBorder="1"/>
    <xf numFmtId="0" fontId="153" fillId="0" borderId="0" xfId="200" applyFont="1"/>
    <xf numFmtId="0" fontId="54" fillId="0" borderId="0" xfId="310" applyFont="1" applyFill="1" applyBorder="1"/>
    <xf numFmtId="0" fontId="58" fillId="0" borderId="0" xfId="200" applyFont="1" applyFill="1"/>
    <xf numFmtId="0" fontId="257" fillId="0" borderId="0" xfId="200" applyFont="1" applyFill="1"/>
    <xf numFmtId="0" fontId="56" fillId="0" borderId="0" xfId="200" applyFont="1" applyFill="1" applyBorder="1" applyAlignment="1">
      <alignment horizontal="center"/>
    </xf>
    <xf numFmtId="0" fontId="70" fillId="0" borderId="0" xfId="200" applyFont="1" applyFill="1" applyBorder="1" applyAlignment="1">
      <alignment horizontal="center" vertical="center"/>
    </xf>
    <xf numFmtId="49" fontId="56" fillId="0" borderId="0" xfId="200" applyNumberFormat="1" applyFont="1" applyFill="1" applyBorder="1" applyAlignment="1">
      <alignment horizontal="left" vertical="center"/>
    </xf>
    <xf numFmtId="4" fontId="15" fillId="0" borderId="22" xfId="450" applyNumberFormat="1" applyBorder="1"/>
    <xf numFmtId="4" fontId="15" fillId="0" borderId="24" xfId="450" applyNumberFormat="1" applyBorder="1"/>
    <xf numFmtId="4" fontId="15" fillId="0" borderId="38" xfId="450" applyNumberFormat="1" applyBorder="1"/>
    <xf numFmtId="4" fontId="15" fillId="0" borderId="25" xfId="450" applyNumberFormat="1" applyBorder="1"/>
    <xf numFmtId="4" fontId="235" fillId="55" borderId="22" xfId="457" applyNumberFormat="1" applyFont="1" applyFill="1" applyBorder="1" applyProtection="1">
      <protection locked="0"/>
    </xf>
    <xf numFmtId="4" fontId="235" fillId="78" borderId="22" xfId="457" applyNumberFormat="1" applyFont="1" applyFill="1" applyBorder="1" applyProtection="1">
      <protection locked="0"/>
    </xf>
    <xf numFmtId="4" fontId="236" fillId="55" borderId="22" xfId="457" applyNumberFormat="1" applyFont="1" applyFill="1" applyBorder="1" applyProtection="1">
      <protection locked="0"/>
    </xf>
    <xf numFmtId="4" fontId="236" fillId="78" borderId="22" xfId="457" applyNumberFormat="1" applyFont="1" applyFill="1" applyBorder="1" applyProtection="1">
      <protection locked="0"/>
    </xf>
    <xf numFmtId="4" fontId="235" fillId="0" borderId="0" xfId="329" applyNumberFormat="1" applyFont="1" applyFill="1" applyBorder="1" applyProtection="1">
      <protection locked="0"/>
    </xf>
    <xf numFmtId="2" fontId="54" fillId="0" borderId="24" xfId="0" applyNumberFormat="1" applyFont="1" applyBorder="1" applyAlignment="1">
      <alignment horizontal="center" vertical="justify"/>
    </xf>
    <xf numFmtId="0" fontId="61" fillId="0" borderId="0" xfId="199" applyFont="1" applyFill="1" applyBorder="1"/>
    <xf numFmtId="165" fontId="31" fillId="0" borderId="34" xfId="298" applyNumberFormat="1" applyFont="1" applyFill="1" applyBorder="1" applyAlignment="1">
      <alignment horizontal="right" vertical="center" wrapText="1" indent="2"/>
    </xf>
    <xf numFmtId="165" fontId="31" fillId="0" borderId="84" xfId="298" applyNumberFormat="1" applyFont="1" applyFill="1" applyBorder="1" applyAlignment="1">
      <alignment horizontal="right" vertical="center" indent="2"/>
    </xf>
    <xf numFmtId="165" fontId="31" fillId="0" borderId="84" xfId="298" applyNumberFormat="1" applyFont="1" applyFill="1" applyBorder="1" applyAlignment="1">
      <alignment horizontal="right" indent="2"/>
    </xf>
    <xf numFmtId="165" fontId="31" fillId="0" borderId="34" xfId="298" applyNumberFormat="1" applyFont="1" applyFill="1" applyBorder="1" applyAlignment="1">
      <alignment horizontal="right" vertical="center" indent="2"/>
    </xf>
    <xf numFmtId="165" fontId="31" fillId="0" borderId="84" xfId="298" applyNumberFormat="1" applyFont="1" applyFill="1" applyBorder="1" applyAlignment="1">
      <alignment horizontal="right" vertical="center" wrapText="1" indent="2"/>
    </xf>
    <xf numFmtId="165" fontId="31" fillId="0" borderId="45" xfId="298" applyNumberFormat="1" applyFont="1" applyFill="1" applyBorder="1" applyAlignment="1">
      <alignment horizontal="right" indent="2"/>
    </xf>
    <xf numFmtId="0" fontId="15" fillId="0" borderId="0" xfId="450" applyFill="1"/>
    <xf numFmtId="0" fontId="54" fillId="0" borderId="0" xfId="0" applyFont="1" applyFill="1" applyBorder="1"/>
    <xf numFmtId="4" fontId="54" fillId="0" borderId="0" xfId="0" applyNumberFormat="1" applyFont="1" applyFill="1" applyBorder="1"/>
    <xf numFmtId="2" fontId="0" fillId="0" borderId="0" xfId="0" applyNumberFormat="1" applyFill="1" applyBorder="1"/>
    <xf numFmtId="0" fontId="73" fillId="0" borderId="0" xfId="0" applyFont="1" applyBorder="1"/>
    <xf numFmtId="2" fontId="27" fillId="0" borderId="0" xfId="0" applyNumberFormat="1" applyFont="1" applyBorder="1"/>
    <xf numFmtId="4" fontId="235" fillId="55" borderId="20" xfId="457" applyNumberFormat="1" applyFont="1" applyFill="1" applyBorder="1" applyProtection="1">
      <protection locked="0"/>
    </xf>
    <xf numFmtId="4" fontId="235" fillId="55" borderId="50" xfId="457" applyNumberFormat="1" applyFont="1" applyFill="1" applyBorder="1" applyProtection="1">
      <protection locked="0"/>
    </xf>
    <xf numFmtId="4" fontId="235" fillId="55" borderId="51" xfId="457" applyNumberFormat="1" applyFont="1" applyFill="1" applyBorder="1" applyProtection="1">
      <protection locked="0"/>
    </xf>
    <xf numFmtId="4" fontId="235" fillId="55" borderId="32" xfId="457" applyNumberFormat="1" applyFont="1" applyFill="1" applyBorder="1" applyProtection="1">
      <protection locked="0"/>
    </xf>
    <xf numFmtId="4" fontId="235" fillId="55" borderId="24" xfId="457" applyNumberFormat="1" applyFont="1" applyFill="1" applyBorder="1" applyProtection="1">
      <protection locked="0"/>
    </xf>
    <xf numFmtId="4" fontId="235" fillId="78" borderId="32" xfId="457" applyNumberFormat="1" applyFont="1" applyFill="1" applyBorder="1" applyProtection="1">
      <protection locked="0"/>
    </xf>
    <xf numFmtId="4" fontId="235" fillId="78" borderId="24" xfId="457" applyNumberFormat="1" applyFont="1" applyFill="1" applyBorder="1" applyProtection="1">
      <protection locked="0"/>
    </xf>
    <xf numFmtId="4" fontId="236" fillId="55" borderId="32" xfId="457" applyNumberFormat="1" applyFont="1" applyFill="1" applyBorder="1" applyProtection="1">
      <protection locked="0"/>
    </xf>
    <xf numFmtId="4" fontId="236" fillId="55" borderId="24" xfId="457" applyNumberFormat="1" applyFont="1" applyFill="1" applyBorder="1" applyProtection="1">
      <protection locked="0"/>
    </xf>
    <xf numFmtId="4" fontId="236" fillId="78" borderId="32" xfId="457" applyNumberFormat="1" applyFont="1" applyFill="1" applyBorder="1" applyProtection="1">
      <protection locked="0"/>
    </xf>
    <xf numFmtId="4" fontId="236" fillId="78" borderId="24" xfId="457" applyNumberFormat="1" applyFont="1" applyFill="1" applyBorder="1" applyProtection="1">
      <protection locked="0"/>
    </xf>
    <xf numFmtId="4" fontId="235" fillId="55" borderId="52" xfId="457" applyNumberFormat="1" applyFont="1" applyFill="1" applyBorder="1" applyProtection="1">
      <protection locked="0"/>
    </xf>
    <xf numFmtId="4" fontId="235" fillId="55" borderId="0" xfId="457" applyNumberFormat="1" applyFont="1" applyFill="1" applyBorder="1" applyProtection="1">
      <protection locked="0"/>
    </xf>
    <xf numFmtId="4" fontId="235" fillId="55" borderId="63" xfId="457" applyNumberFormat="1" applyFont="1" applyFill="1" applyBorder="1" applyProtection="1">
      <protection locked="0"/>
    </xf>
    <xf numFmtId="4" fontId="234" fillId="80" borderId="33" xfId="457" applyNumberFormat="1" applyFont="1" applyFill="1" applyBorder="1" applyProtection="1">
      <protection locked="0"/>
    </xf>
    <xf numFmtId="4" fontId="234" fillId="80" borderId="38" xfId="457" applyNumberFormat="1" applyFont="1" applyFill="1" applyBorder="1" applyProtection="1">
      <protection locked="0"/>
    </xf>
    <xf numFmtId="4" fontId="234" fillId="80" borderId="25" xfId="457" applyNumberFormat="1" applyFont="1" applyFill="1" applyBorder="1" applyProtection="1">
      <protection locked="0"/>
    </xf>
    <xf numFmtId="0" fontId="60" fillId="0" borderId="72" xfId="0" applyFont="1" applyBorder="1"/>
    <xf numFmtId="0" fontId="60" fillId="0" borderId="40" xfId="0" applyFont="1" applyBorder="1"/>
    <xf numFmtId="0" fontId="60" fillId="0" borderId="49" xfId="0" applyFont="1" applyBorder="1"/>
    <xf numFmtId="2" fontId="57" fillId="0" borderId="72" xfId="0" applyNumberFormat="1" applyFont="1" applyBorder="1"/>
    <xf numFmtId="2" fontId="57" fillId="0" borderId="40" xfId="0" applyNumberFormat="1" applyFont="1" applyBorder="1"/>
    <xf numFmtId="2" fontId="57" fillId="0" borderId="49" xfId="0" applyNumberFormat="1" applyFont="1" applyBorder="1"/>
    <xf numFmtId="3" fontId="30" fillId="0" borderId="42" xfId="0" applyNumberFormat="1" applyFont="1" applyFill="1" applyBorder="1" applyAlignment="1">
      <alignment horizontal="center"/>
    </xf>
    <xf numFmtId="3" fontId="30" fillId="0" borderId="34" xfId="0" applyNumberFormat="1" applyFont="1" applyFill="1" applyBorder="1" applyAlignment="1">
      <alignment horizontal="center"/>
    </xf>
    <xf numFmtId="165" fontId="30" fillId="24" borderId="42" xfId="0" applyNumberFormat="1" applyFont="1" applyFill="1" applyBorder="1" applyAlignment="1">
      <alignment horizontal="center"/>
    </xf>
    <xf numFmtId="3" fontId="30" fillId="0" borderId="43" xfId="0" applyNumberFormat="1" applyFont="1" applyFill="1" applyBorder="1" applyAlignment="1">
      <alignment horizontal="center"/>
    </xf>
    <xf numFmtId="3" fontId="30" fillId="0" borderId="84" xfId="0" applyNumberFormat="1" applyFont="1" applyFill="1" applyBorder="1" applyAlignment="1">
      <alignment horizontal="center"/>
    </xf>
    <xf numFmtId="165" fontId="30" fillId="24" borderId="43" xfId="0" applyNumberFormat="1" applyFont="1" applyFill="1" applyBorder="1" applyAlignment="1">
      <alignment horizontal="center"/>
    </xf>
    <xf numFmtId="3" fontId="31" fillId="0" borderId="44" xfId="0" applyNumberFormat="1" applyFont="1" applyFill="1" applyBorder="1" applyAlignment="1">
      <alignment horizontal="center"/>
    </xf>
    <xf numFmtId="3" fontId="31" fillId="0" borderId="45" xfId="0" applyNumberFormat="1" applyFont="1" applyFill="1" applyBorder="1" applyAlignment="1">
      <alignment horizontal="center"/>
    </xf>
    <xf numFmtId="165" fontId="31" fillId="24" borderId="44" xfId="0" applyNumberFormat="1" applyFont="1" applyFill="1" applyBorder="1" applyAlignment="1">
      <alignment horizontal="center"/>
    </xf>
    <xf numFmtId="0" fontId="31" fillId="0" borderId="26" xfId="0" applyFont="1" applyBorder="1" applyAlignment="1">
      <alignment horizontal="centerContinuous" vertical="center"/>
    </xf>
    <xf numFmtId="0" fontId="31" fillId="0" borderId="16" xfId="0" applyFont="1" applyBorder="1" applyAlignment="1">
      <alignment horizontal="centerContinuous" vertical="center"/>
    </xf>
    <xf numFmtId="14" fontId="31" fillId="0" borderId="27" xfId="0" applyNumberFormat="1" applyFont="1" applyFill="1" applyBorder="1" applyAlignment="1">
      <alignment horizontal="center" vertical="center" wrapText="1"/>
    </xf>
    <xf numFmtId="3" fontId="53" fillId="0" borderId="23" xfId="0" applyNumberFormat="1" applyFont="1" applyBorder="1" applyAlignment="1">
      <alignment horizontal="center"/>
    </xf>
    <xf numFmtId="3" fontId="136" fillId="0" borderId="22" xfId="0" applyNumberFormat="1" applyFont="1" applyBorder="1"/>
    <xf numFmtId="3" fontId="136" fillId="0" borderId="38" xfId="0" applyNumberFormat="1" applyFont="1" applyBorder="1"/>
    <xf numFmtId="0" fontId="31" fillId="0" borderId="30" xfId="0" applyFont="1" applyBorder="1" applyAlignment="1">
      <alignment horizontal="centerContinuous" vertical="center"/>
    </xf>
    <xf numFmtId="0" fontId="56" fillId="0" borderId="41" xfId="0" applyFont="1" applyFill="1" applyBorder="1" applyAlignment="1" applyProtection="1">
      <alignment vertical="center" wrapText="1"/>
      <protection locked="0"/>
    </xf>
    <xf numFmtId="167" fontId="263" fillId="0" borderId="64" xfId="476" applyNumberFormat="1" applyFont="1" applyFill="1" applyBorder="1" applyAlignment="1" applyProtection="1">
      <alignment horizontal="right" vertical="center" wrapText="1"/>
    </xf>
    <xf numFmtId="0" fontId="56" fillId="0" borderId="14" xfId="0" applyFont="1" applyBorder="1" applyAlignment="1">
      <alignment horizontal="center" vertical="center" wrapText="1"/>
    </xf>
    <xf numFmtId="14" fontId="56" fillId="0" borderId="26" xfId="0" applyNumberFormat="1" applyFont="1" applyBorder="1" applyAlignment="1">
      <alignment horizontal="center" vertical="center" wrapText="1"/>
    </xf>
    <xf numFmtId="14" fontId="56" fillId="0" borderId="16" xfId="0" applyNumberFormat="1" applyFont="1" applyBorder="1" applyAlignment="1">
      <alignment horizontal="center" vertical="center" wrapText="1"/>
    </xf>
    <xf numFmtId="0" fontId="261" fillId="24" borderId="31" xfId="0" applyFont="1" applyFill="1" applyBorder="1" applyAlignment="1">
      <alignment horizontal="center" vertical="center" wrapText="1"/>
    </xf>
    <xf numFmtId="0" fontId="261" fillId="0" borderId="28" xfId="0" applyFont="1" applyFill="1" applyBorder="1" applyAlignment="1">
      <alignment horizontal="center" vertical="center" wrapText="1"/>
    </xf>
    <xf numFmtId="2" fontId="56" fillId="0" borderId="0" xfId="135" applyNumberFormat="1" applyFont="1" applyFill="1" applyBorder="1"/>
    <xf numFmtId="0" fontId="49" fillId="0" borderId="0" xfId="135" applyFont="1" applyFill="1"/>
    <xf numFmtId="0" fontId="172" fillId="0" borderId="0" xfId="135" applyFont="1" applyFill="1" applyAlignment="1">
      <alignment horizontal="center"/>
    </xf>
    <xf numFmtId="165" fontId="54" fillId="0" borderId="65" xfId="135" applyNumberFormat="1" applyFont="1" applyFill="1" applyBorder="1" applyAlignment="1">
      <alignment horizontal="center"/>
    </xf>
    <xf numFmtId="0" fontId="264" fillId="45" borderId="0" xfId="135" applyFont="1" applyFill="1" applyAlignment="1">
      <alignment horizontal="left"/>
    </xf>
    <xf numFmtId="0" fontId="230" fillId="0" borderId="26" xfId="0" applyFont="1" applyFill="1" applyBorder="1" applyAlignment="1" applyProtection="1">
      <alignment horizontal="center" vertical="center" wrapText="1"/>
    </xf>
    <xf numFmtId="0" fontId="230" fillId="0" borderId="16" xfId="0" applyFont="1" applyFill="1" applyBorder="1" applyAlignment="1" applyProtection="1">
      <alignment horizontal="center" vertical="center" wrapText="1"/>
    </xf>
    <xf numFmtId="167" fontId="263" fillId="0" borderId="41" xfId="476" applyNumberFormat="1" applyFont="1" applyFill="1" applyBorder="1" applyAlignment="1" applyProtection="1">
      <alignment horizontal="right" vertical="center" wrapText="1"/>
    </xf>
    <xf numFmtId="0" fontId="56" fillId="0" borderId="26" xfId="0" applyFont="1" applyFill="1" applyBorder="1" applyAlignment="1" applyProtection="1">
      <alignment horizontal="center" vertical="center" wrapText="1"/>
    </xf>
    <xf numFmtId="2" fontId="22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16" xfId="0" applyFont="1" applyFill="1" applyBorder="1" applyAlignment="1" applyProtection="1">
      <alignment horizontal="center" vertical="center" wrapText="1"/>
    </xf>
    <xf numFmtId="2" fontId="250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6" fillId="0" borderId="17" xfId="0" applyFont="1" applyBorder="1"/>
    <xf numFmtId="0" fontId="66" fillId="0" borderId="40" xfId="0" applyFont="1" applyBorder="1"/>
    <xf numFmtId="0" fontId="66" fillId="0" borderId="49" xfId="0" applyFont="1" applyBorder="1"/>
    <xf numFmtId="0" fontId="193" fillId="45" borderId="0" xfId="253" applyFont="1" applyFill="1" applyAlignment="1">
      <alignment horizontal="left"/>
    </xf>
    <xf numFmtId="0" fontId="194" fillId="45" borderId="0" xfId="253" applyFont="1" applyFill="1"/>
    <xf numFmtId="0" fontId="54" fillId="0" borderId="0" xfId="449" applyFont="1" applyBorder="1"/>
    <xf numFmtId="179" fontId="226" fillId="45" borderId="26" xfId="205" applyFont="1" applyFill="1" applyBorder="1" applyAlignment="1">
      <alignment horizontal="center" vertical="center"/>
    </xf>
    <xf numFmtId="174" fontId="250" fillId="45" borderId="82" xfId="180" applyFont="1" applyFill="1" applyBorder="1">
      <alignment vertical="center"/>
    </xf>
    <xf numFmtId="174" fontId="250" fillId="45" borderId="41" xfId="180" applyFont="1" applyFill="1" applyBorder="1">
      <alignment vertical="center"/>
    </xf>
    <xf numFmtId="0" fontId="57" fillId="0" borderId="0" xfId="0" applyFont="1" applyFill="1"/>
    <xf numFmtId="0" fontId="32" fillId="0" borderId="0" xfId="0" applyFont="1" applyBorder="1" applyAlignment="1">
      <alignment horizontal="center" vertical="center"/>
    </xf>
    <xf numFmtId="165" fontId="32" fillId="49" borderId="44" xfId="0" applyNumberFormat="1" applyFont="1" applyFill="1" applyBorder="1"/>
    <xf numFmtId="165" fontId="28" fillId="49" borderId="43" xfId="0" applyNumberFormat="1" applyFont="1" applyFill="1" applyBorder="1"/>
    <xf numFmtId="165" fontId="28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20" fillId="85" borderId="111" xfId="0" applyFont="1" applyFill="1" applyBorder="1"/>
    <xf numFmtId="0" fontId="220" fillId="85" borderId="72" xfId="0" applyFont="1" applyFill="1" applyBorder="1"/>
    <xf numFmtId="0" fontId="0" fillId="85" borderId="49" xfId="0" applyFill="1" applyBorder="1"/>
    <xf numFmtId="182" fontId="234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4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4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4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0" fillId="0" borderId="9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4" fontId="15" fillId="0" borderId="22" xfId="450" quotePrefix="1" applyNumberFormat="1" applyBorder="1"/>
    <xf numFmtId="4" fontId="15" fillId="0" borderId="79" xfId="450" applyNumberFormat="1" applyBorder="1"/>
    <xf numFmtId="4" fontId="15" fillId="0" borderId="23" xfId="450" applyNumberFormat="1" applyBorder="1"/>
    <xf numFmtId="4" fontId="15" fillId="0" borderId="54" xfId="450" applyNumberFormat="1" applyBorder="1"/>
    <xf numFmtId="4" fontId="15" fillId="0" borderId="32" xfId="450" applyNumberFormat="1" applyBorder="1"/>
    <xf numFmtId="4" fontId="15" fillId="0" borderId="33" xfId="450" applyNumberFormat="1" applyBorder="1"/>
    <xf numFmtId="0" fontId="256" fillId="0" borderId="42" xfId="450" applyFont="1" applyBorder="1" applyAlignment="1">
      <alignment horizontal="left" indent="1"/>
    </xf>
    <xf numFmtId="182" fontId="234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4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6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1" fillId="0" borderId="26" xfId="154" applyFont="1" applyFill="1" applyBorder="1"/>
    <xf numFmtId="0" fontId="51" fillId="0" borderId="26" xfId="304" applyFont="1" applyBorder="1" applyProtection="1">
      <protection locked="0"/>
    </xf>
    <xf numFmtId="4" fontId="235" fillId="55" borderId="29" xfId="457" applyNumberFormat="1" applyFont="1" applyFill="1" applyBorder="1" applyProtection="1">
      <protection locked="0"/>
    </xf>
    <xf numFmtId="4" fontId="235" fillId="55" borderId="30" xfId="457" applyNumberFormat="1" applyFont="1" applyFill="1" applyBorder="1" applyProtection="1">
      <protection locked="0"/>
    </xf>
    <xf numFmtId="4" fontId="235" fillId="55" borderId="31" xfId="457" applyNumberFormat="1" applyFont="1" applyFill="1" applyBorder="1" applyProtection="1">
      <protection locked="0"/>
    </xf>
    <xf numFmtId="183" fontId="234" fillId="77" borderId="26" xfId="165" applyNumberFormat="1" applyFont="1" applyFill="1" applyBorder="1" applyAlignment="1">
      <alignment horizontal="right" vertical="center"/>
    </xf>
    <xf numFmtId="0" fontId="49" fillId="86" borderId="0" xfId="304" applyFill="1"/>
    <xf numFmtId="181" fontId="49" fillId="86" borderId="0" xfId="304" applyNumberFormat="1" applyFill="1"/>
    <xf numFmtId="167" fontId="49" fillId="86" borderId="0" xfId="304" applyNumberFormat="1" applyFill="1"/>
    <xf numFmtId="0" fontId="56" fillId="0" borderId="0" xfId="200" applyFont="1" applyFill="1" applyBorder="1" applyAlignment="1">
      <alignment horizontal="center" vertical="center"/>
    </xf>
    <xf numFmtId="3" fontId="268" fillId="0" borderId="0" xfId="200" applyNumberFormat="1" applyFont="1"/>
    <xf numFmtId="0" fontId="56" fillId="0" borderId="0" xfId="200" applyFont="1" applyFill="1" applyBorder="1" applyAlignment="1">
      <alignment vertical="center"/>
    </xf>
    <xf numFmtId="4" fontId="57" fillId="0" borderId="0" xfId="200" applyNumberFormat="1" applyFont="1"/>
    <xf numFmtId="3" fontId="54" fillId="0" borderId="0" xfId="310" applyNumberFormat="1" applyFont="1" applyFill="1" applyBorder="1"/>
    <xf numFmtId="3" fontId="226" fillId="0" borderId="0" xfId="200" applyNumberFormat="1" applyFont="1" applyFill="1" applyAlignment="1">
      <alignment horizontal="left"/>
    </xf>
    <xf numFmtId="2" fontId="36" fillId="0" borderId="0" xfId="0" applyNumberFormat="1" applyFont="1" applyFill="1" applyAlignment="1">
      <alignment vertical="center"/>
    </xf>
    <xf numFmtId="0" fontId="218" fillId="0" borderId="0" xfId="0" applyFont="1" applyFill="1"/>
    <xf numFmtId="0" fontId="57" fillId="0" borderId="0" xfId="0" quotePrefix="1" applyFont="1" applyFill="1" applyAlignment="1" applyProtection="1">
      <alignment horizontal="center"/>
      <protection locked="0"/>
    </xf>
    <xf numFmtId="0" fontId="54" fillId="0" borderId="0" xfId="0" applyFont="1" applyFill="1"/>
    <xf numFmtId="4" fontId="54" fillId="0" borderId="0" xfId="0" applyNumberFormat="1" applyFont="1" applyFill="1"/>
    <xf numFmtId="4" fontId="54" fillId="0" borderId="0" xfId="0" applyNumberFormat="1" applyFont="1" applyFill="1" applyAlignment="1">
      <alignment horizontal="left" vertical="center"/>
    </xf>
    <xf numFmtId="0" fontId="57" fillId="0" borderId="0" xfId="0" applyFont="1" applyFill="1" applyBorder="1"/>
    <xf numFmtId="0" fontId="33" fillId="0" borderId="0" xfId="0" applyFont="1" applyFill="1" applyAlignment="1">
      <alignment vertical="center"/>
    </xf>
    <xf numFmtId="0" fontId="31" fillId="0" borderId="0" xfId="298" applyFont="1" applyFill="1" applyBorder="1" applyAlignment="1">
      <alignment horizontal="center" vertical="center"/>
    </xf>
    <xf numFmtId="0" fontId="66" fillId="0" borderId="0" xfId="298" applyFont="1" applyFill="1" applyBorder="1" applyAlignment="1">
      <alignment horizontal="center" vertical="center"/>
    </xf>
    <xf numFmtId="0" fontId="66" fillId="0" borderId="0" xfId="298" applyFont="1" applyFill="1" applyBorder="1" applyAlignment="1">
      <alignment horizontal="left"/>
    </xf>
    <xf numFmtId="0" fontId="66" fillId="0" borderId="0" xfId="298" applyFont="1" applyFill="1" applyBorder="1" applyAlignment="1">
      <alignment horizontal="center"/>
    </xf>
    <xf numFmtId="0" fontId="49" fillId="0" borderId="52" xfId="304" applyBorder="1"/>
    <xf numFmtId="0" fontId="49" fillId="0" borderId="0" xfId="304" applyBorder="1"/>
    <xf numFmtId="0" fontId="49" fillId="0" borderId="39" xfId="304" applyBorder="1"/>
    <xf numFmtId="4" fontId="235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54" fillId="0" borderId="32" xfId="0" applyNumberFormat="1" applyFont="1" applyBorder="1" applyAlignment="1"/>
    <xf numFmtId="14" fontId="32" fillId="0" borderId="0" xfId="0" applyNumberFormat="1" applyFont="1" applyFill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center" vertical="center" wrapText="1"/>
    </xf>
    <xf numFmtId="0" fontId="46" fillId="0" borderId="0" xfId="0" applyFont="1" applyBorder="1"/>
    <xf numFmtId="3" fontId="46" fillId="0" borderId="0" xfId="0" applyNumberFormat="1" applyFont="1" applyFill="1" applyBorder="1" applyAlignment="1">
      <alignment horizontal="center"/>
    </xf>
    <xf numFmtId="3" fontId="53" fillId="0" borderId="0" xfId="0" applyNumberFormat="1" applyFont="1" applyFill="1" applyBorder="1" applyAlignment="1">
      <alignment horizontal="center"/>
    </xf>
    <xf numFmtId="2" fontId="46" fillId="0" borderId="0" xfId="0" applyNumberFormat="1" applyFont="1" applyFill="1" applyBorder="1" applyAlignment="1">
      <alignment horizontal="center"/>
    </xf>
    <xf numFmtId="165" fontId="46" fillId="0" borderId="0" xfId="0" applyNumberFormat="1" applyFont="1" applyFill="1" applyBorder="1" applyAlignment="1">
      <alignment horizontal="center"/>
    </xf>
    <xf numFmtId="2" fontId="36" fillId="0" borderId="0" xfId="0" applyNumberFormat="1" applyFont="1" applyFill="1" applyBorder="1" applyAlignment="1">
      <alignment horizontal="center"/>
    </xf>
    <xf numFmtId="165" fontId="36" fillId="0" borderId="0" xfId="0" applyNumberFormat="1" applyFont="1" applyFill="1" applyBorder="1" applyAlignment="1">
      <alignment horizontal="center"/>
    </xf>
    <xf numFmtId="0" fontId="275" fillId="0" borderId="0" xfId="304" applyFont="1" applyFill="1" applyBorder="1"/>
    <xf numFmtId="0" fontId="276" fillId="0" borderId="0" xfId="90" applyFont="1" applyFill="1" applyBorder="1"/>
    <xf numFmtId="166" fontId="138" fillId="0" borderId="0" xfId="91" applyNumberFormat="1" applyFont="1" applyFill="1" applyBorder="1" applyAlignment="1">
      <alignment horizontal="left"/>
    </xf>
    <xf numFmtId="4" fontId="234" fillId="80" borderId="30" xfId="487" applyNumberFormat="1" applyFont="1" applyFill="1" applyBorder="1" applyProtection="1">
      <protection locked="0"/>
    </xf>
    <xf numFmtId="4" fontId="235" fillId="78" borderId="38" xfId="487" applyNumberFormat="1" applyFont="1" applyFill="1" applyBorder="1" applyProtection="1">
      <protection locked="0"/>
    </xf>
    <xf numFmtId="4" fontId="235" fillId="55" borderId="23" xfId="487" applyNumberFormat="1" applyFont="1" applyFill="1" applyBorder="1" applyProtection="1">
      <protection locked="0"/>
    </xf>
    <xf numFmtId="0" fontId="49" fillId="0" borderId="0" xfId="304" applyFont="1" applyBorder="1"/>
    <xf numFmtId="0" fontId="235" fillId="55" borderId="63" xfId="487" applyFont="1" applyFill="1" applyBorder="1" applyProtection="1">
      <protection locked="0"/>
    </xf>
    <xf numFmtId="4" fontId="235" fillId="78" borderId="22" xfId="487" applyNumberFormat="1" applyFont="1" applyFill="1" applyBorder="1" applyProtection="1">
      <protection locked="0"/>
    </xf>
    <xf numFmtId="4" fontId="235" fillId="55" borderId="22" xfId="487" applyNumberFormat="1" applyFont="1" applyFill="1" applyBorder="1" applyProtection="1">
      <protection locked="0"/>
    </xf>
    <xf numFmtId="0" fontId="36" fillId="0" borderId="26" xfId="0" applyFont="1" applyBorder="1" applyAlignment="1">
      <alignment horizontal="center" vertical="center" wrapText="1"/>
    </xf>
    <xf numFmtId="14" fontId="15" fillId="0" borderId="0" xfId="450" applyNumberFormat="1" applyBorder="1" applyAlignment="1">
      <alignment horizontal="left"/>
    </xf>
    <xf numFmtId="2" fontId="28" fillId="0" borderId="0" xfId="0" applyNumberFormat="1" applyFont="1" applyBorder="1"/>
    <xf numFmtId="3" fontId="28" fillId="0" borderId="0" xfId="0" applyNumberFormat="1" applyFont="1" applyBorder="1"/>
    <xf numFmtId="0" fontId="15" fillId="0" borderId="0" xfId="450" applyBorder="1"/>
    <xf numFmtId="182" fontId="234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4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4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>
      <alignment horizontal="center" vertical="center"/>
    </xf>
    <xf numFmtId="0" fontId="56" fillId="0" borderId="0" xfId="0" applyFont="1" applyFill="1" applyBorder="1" applyAlignment="1" applyProtection="1">
      <alignment horizontal="center" vertical="center" wrapText="1"/>
    </xf>
    <xf numFmtId="16" fontId="56" fillId="0" borderId="0" xfId="0" applyNumberFormat="1" applyFont="1" applyFill="1" applyBorder="1" applyAlignment="1" applyProtection="1">
      <alignment horizontal="center" vertical="center" wrapText="1"/>
    </xf>
    <xf numFmtId="0" fontId="56" fillId="0" borderId="0" xfId="0" applyFont="1" applyFill="1" applyBorder="1" applyAlignment="1" applyProtection="1">
      <alignment vertical="center" wrapText="1"/>
      <protection locked="0"/>
    </xf>
    <xf numFmtId="2" fontId="16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1" fillId="0" borderId="0" xfId="0" applyFont="1" applyFill="1" applyBorder="1" applyAlignment="1" applyProtection="1">
      <alignment vertical="center" wrapText="1"/>
      <protection locked="0"/>
    </xf>
    <xf numFmtId="0" fontId="58" fillId="0" borderId="0" xfId="0" applyFont="1" applyFill="1" applyBorder="1" applyAlignment="1" applyProtection="1">
      <alignment vertical="center" wrapText="1"/>
      <protection locked="0"/>
    </xf>
    <xf numFmtId="0" fontId="32" fillId="0" borderId="0" xfId="0" applyFont="1" applyFill="1" applyBorder="1" applyAlignment="1">
      <alignment horizontal="center" vertical="center"/>
    </xf>
    <xf numFmtId="0" fontId="274" fillId="0" borderId="0" xfId="0" applyFont="1" applyFill="1" applyBorder="1" applyAlignment="1">
      <alignment vertical="center" wrapText="1"/>
    </xf>
    <xf numFmtId="186" fontId="28" fillId="0" borderId="0" xfId="0" applyNumberFormat="1" applyFont="1" applyBorder="1"/>
    <xf numFmtId="49" fontId="56" fillId="0" borderId="0" xfId="200" applyNumberFormat="1" applyFont="1" applyBorder="1" applyAlignment="1">
      <alignment horizontal="center" vertical="center"/>
    </xf>
    <xf numFmtId="0" fontId="58" fillId="0" borderId="0" xfId="200" applyFont="1" applyFill="1" applyBorder="1" applyAlignment="1">
      <alignment horizontal="center"/>
    </xf>
    <xf numFmtId="0" fontId="70" fillId="0" borderId="0" xfId="200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3" fontId="9" fillId="0" borderId="0" xfId="492" applyNumberFormat="1"/>
    <xf numFmtId="0" fontId="9" fillId="0" borderId="0" xfId="492"/>
    <xf numFmtId="0" fontId="214" fillId="0" borderId="0" xfId="310" applyFont="1"/>
    <xf numFmtId="3" fontId="9" fillId="0" borderId="0" xfId="492" applyNumberFormat="1" applyFont="1"/>
    <xf numFmtId="0" fontId="9" fillId="0" borderId="0" xfId="492" applyFont="1"/>
    <xf numFmtId="3" fontId="214" fillId="0" borderId="0" xfId="310" applyNumberFormat="1" applyFont="1"/>
    <xf numFmtId="0" fontId="213" fillId="0" borderId="0" xfId="199" applyFont="1"/>
    <xf numFmtId="3" fontId="214" fillId="0" borderId="25" xfId="153" applyNumberFormat="1" applyFont="1" applyBorder="1"/>
    <xf numFmtId="3" fontId="214" fillId="0" borderId="36" xfId="153" applyNumberFormat="1" applyFont="1" applyBorder="1"/>
    <xf numFmtId="3" fontId="214" fillId="0" borderId="38" xfId="153" applyNumberFormat="1" applyFont="1" applyBorder="1"/>
    <xf numFmtId="4" fontId="214" fillId="0" borderId="33" xfId="153" applyNumberFormat="1" applyFont="1" applyBorder="1"/>
    <xf numFmtId="3" fontId="214" fillId="0" borderId="57" xfId="153" applyNumberFormat="1" applyFont="1" applyBorder="1"/>
    <xf numFmtId="4" fontId="214" fillId="0" borderId="20" xfId="153" applyNumberFormat="1" applyFont="1" applyBorder="1"/>
    <xf numFmtId="3" fontId="214" fillId="0" borderId="24" xfId="153" applyNumberFormat="1" applyFont="1" applyBorder="1"/>
    <xf numFmtId="3" fontId="214" fillId="0" borderId="35" xfId="153" applyNumberFormat="1" applyFont="1" applyBorder="1"/>
    <xf numFmtId="3" fontId="214" fillId="0" borderId="22" xfId="153" applyNumberFormat="1" applyFont="1" applyBorder="1"/>
    <xf numFmtId="4" fontId="214" fillId="0" borderId="32" xfId="153" applyNumberFormat="1" applyFont="1" applyBorder="1"/>
    <xf numFmtId="0" fontId="214" fillId="0" borderId="0" xfId="310" applyFont="1" applyBorder="1"/>
    <xf numFmtId="3" fontId="214" fillId="0" borderId="69" xfId="153" applyNumberFormat="1" applyFont="1" applyBorder="1"/>
    <xf numFmtId="3" fontId="214" fillId="0" borderId="5" xfId="153" applyNumberFormat="1" applyFont="1" applyBorder="1"/>
    <xf numFmtId="3" fontId="214" fillId="0" borderId="68" xfId="153" applyNumberFormat="1" applyFont="1" applyBorder="1"/>
    <xf numFmtId="3" fontId="9" fillId="0" borderId="0" xfId="492" applyNumberFormat="1" applyFont="1" applyBorder="1"/>
    <xf numFmtId="0" fontId="9" fillId="0" borderId="0" xfId="492" applyFont="1" applyBorder="1"/>
    <xf numFmtId="3" fontId="214" fillId="0" borderId="0" xfId="153" applyNumberFormat="1" applyFont="1" applyBorder="1"/>
    <xf numFmtId="3" fontId="214" fillId="0" borderId="0" xfId="153" applyNumberFormat="1" applyFont="1" applyBorder="1" applyAlignment="1">
      <alignment horizontal="center"/>
    </xf>
    <xf numFmtId="3" fontId="214" fillId="0" borderId="88" xfId="153" applyNumberFormat="1" applyFont="1" applyBorder="1"/>
    <xf numFmtId="3" fontId="214" fillId="0" borderId="48" xfId="153" applyNumberFormat="1" applyFont="1" applyBorder="1"/>
    <xf numFmtId="3" fontId="214" fillId="0" borderId="54" xfId="153" applyNumberFormat="1" applyFont="1" applyBorder="1"/>
    <xf numFmtId="3" fontId="214" fillId="0" borderId="80" xfId="153" applyNumberFormat="1" applyFont="1" applyBorder="1"/>
    <xf numFmtId="3" fontId="214" fillId="0" borderId="23" xfId="153" applyNumberFormat="1" applyFont="1" applyBorder="1"/>
    <xf numFmtId="4" fontId="214" fillId="0" borderId="79" xfId="153" applyNumberFormat="1" applyFont="1" applyBorder="1"/>
    <xf numFmtId="3" fontId="213" fillId="0" borderId="56" xfId="153" applyNumberFormat="1" applyFont="1" applyBorder="1"/>
    <xf numFmtId="0" fontId="212" fillId="0" borderId="29" xfId="310" applyFont="1" applyBorder="1" applyAlignment="1">
      <alignment vertical="center"/>
    </xf>
    <xf numFmtId="0" fontId="212" fillId="0" borderId="106" xfId="310" applyFont="1" applyBorder="1" applyAlignment="1">
      <alignment horizontal="center" vertical="center" wrapText="1"/>
    </xf>
    <xf numFmtId="0" fontId="212" fillId="27" borderId="105" xfId="200" applyFont="1" applyFill="1" applyBorder="1" applyAlignment="1">
      <alignment horizontal="center" vertical="center" wrapText="1"/>
    </xf>
    <xf numFmtId="0" fontId="212" fillId="0" borderId="108" xfId="310" applyFont="1" applyFill="1" applyBorder="1" applyAlignment="1">
      <alignment horizontal="center" vertical="center" wrapText="1"/>
    </xf>
    <xf numFmtId="0" fontId="212" fillId="0" borderId="107" xfId="310" applyFont="1" applyBorder="1" applyAlignment="1">
      <alignment horizontal="center" vertical="center"/>
    </xf>
    <xf numFmtId="0" fontId="212" fillId="0" borderId="104" xfId="310" applyFont="1" applyBorder="1" applyAlignment="1">
      <alignment horizontal="center" vertical="center"/>
    </xf>
    <xf numFmtId="0" fontId="212" fillId="0" borderId="73" xfId="310" applyFont="1" applyBorder="1" applyAlignment="1">
      <alignment horizontal="center" vertical="center" wrapText="1"/>
    </xf>
    <xf numFmtId="0" fontId="212" fillId="27" borderId="74" xfId="200" applyFont="1" applyFill="1" applyBorder="1" applyAlignment="1">
      <alignment horizontal="center" vertical="center" wrapText="1"/>
    </xf>
    <xf numFmtId="0" fontId="212" fillId="0" borderId="75" xfId="310" applyFont="1" applyFill="1" applyBorder="1" applyAlignment="1">
      <alignment horizontal="center" vertical="center" wrapText="1"/>
    </xf>
    <xf numFmtId="0" fontId="212" fillId="0" borderId="76" xfId="310" applyFont="1" applyBorder="1" applyAlignment="1">
      <alignment horizontal="center" vertical="center"/>
    </xf>
    <xf numFmtId="0" fontId="212" fillId="0" borderId="77" xfId="310" applyFont="1" applyBorder="1" applyAlignment="1">
      <alignment horizontal="center" vertical="center"/>
    </xf>
    <xf numFmtId="0" fontId="281" fillId="0" borderId="73" xfId="310" applyFont="1" applyBorder="1" applyAlignment="1">
      <alignment horizontal="centerContinuous"/>
    </xf>
    <xf numFmtId="0" fontId="281" fillId="0" borderId="74" xfId="310" applyFont="1" applyBorder="1" applyAlignment="1">
      <alignment horizontal="centerContinuous"/>
    </xf>
    <xf numFmtId="0" fontId="281" fillId="0" borderId="75" xfId="310" applyFont="1" applyBorder="1" applyAlignment="1">
      <alignment horizontal="centerContinuous"/>
    </xf>
    <xf numFmtId="0" fontId="281" fillId="0" borderId="77" xfId="310" applyFont="1" applyBorder="1" applyAlignment="1">
      <alignment horizontal="centerContinuous"/>
    </xf>
    <xf numFmtId="0" fontId="282" fillId="0" borderId="16" xfId="310" applyFont="1" applyBorder="1" applyAlignment="1">
      <alignment horizontal="centerContinuous"/>
    </xf>
    <xf numFmtId="0" fontId="282" fillId="0" borderId="15" xfId="310" applyFont="1" applyBorder="1" applyAlignment="1">
      <alignment horizontal="centerContinuous"/>
    </xf>
    <xf numFmtId="0" fontId="282" fillId="0" borderId="14" xfId="310" applyFont="1" applyBorder="1" applyAlignment="1">
      <alignment horizontal="centerContinuous"/>
    </xf>
    <xf numFmtId="185" fontId="248" fillId="27" borderId="112" xfId="492" applyNumberFormat="1" applyFont="1" applyFill="1" applyBorder="1"/>
    <xf numFmtId="185" fontId="248" fillId="0" borderId="113" xfId="492" applyNumberFormat="1" applyFont="1" applyBorder="1"/>
    <xf numFmtId="185" fontId="28" fillId="27" borderId="114" xfId="492" applyNumberFormat="1" applyFont="1" applyFill="1" applyBorder="1"/>
    <xf numFmtId="185" fontId="28" fillId="0" borderId="113" xfId="492" applyNumberFormat="1" applyFont="1" applyBorder="1"/>
    <xf numFmtId="185" fontId="28" fillId="27" borderId="113" xfId="492" applyNumberFormat="1" applyFont="1" applyFill="1" applyBorder="1"/>
    <xf numFmtId="2" fontId="28" fillId="0" borderId="114" xfId="492" applyNumberFormat="1" applyFont="1" applyBorder="1" applyAlignment="1">
      <alignment wrapText="1"/>
    </xf>
    <xf numFmtId="49" fontId="28" fillId="0" borderId="115" xfId="492" applyNumberFormat="1" applyFont="1" applyBorder="1"/>
    <xf numFmtId="0" fontId="283" fillId="27" borderId="25" xfId="492" applyFont="1" applyFill="1" applyBorder="1" applyAlignment="1">
      <alignment horizontal="center"/>
    </xf>
    <xf numFmtId="0" fontId="283" fillId="0" borderId="38" xfId="492" applyFont="1" applyBorder="1" applyAlignment="1">
      <alignment horizontal="center"/>
    </xf>
    <xf numFmtId="0" fontId="283" fillId="27" borderId="116" xfId="492" applyFont="1" applyFill="1" applyBorder="1" applyAlignment="1">
      <alignment horizontal="center"/>
    </xf>
    <xf numFmtId="0" fontId="283" fillId="27" borderId="38" xfId="492" applyFont="1" applyFill="1" applyBorder="1" applyAlignment="1">
      <alignment horizontal="center"/>
    </xf>
    <xf numFmtId="0" fontId="28" fillId="0" borderId="117" xfId="492" applyFont="1" applyBorder="1" applyAlignment="1"/>
    <xf numFmtId="49" fontId="28" fillId="0" borderId="58" xfId="492" applyNumberFormat="1" applyFont="1" applyBorder="1" applyAlignment="1"/>
    <xf numFmtId="0" fontId="32" fillId="0" borderId="24" xfId="492" applyFont="1" applyBorder="1" applyAlignment="1">
      <alignment horizontal="centerContinuous" vertical="center"/>
    </xf>
    <xf numFmtId="0" fontId="32" fillId="0" borderId="22" xfId="492" applyFont="1" applyBorder="1" applyAlignment="1">
      <alignment horizontal="centerContinuous" vertical="center"/>
    </xf>
    <xf numFmtId="0" fontId="32" fillId="0" borderId="118" xfId="492" applyFont="1" applyBorder="1" applyAlignment="1">
      <alignment horizontal="centerContinuous" vertical="center"/>
    </xf>
    <xf numFmtId="0" fontId="36" fillId="0" borderId="119" xfId="492" applyFont="1" applyBorder="1" applyAlignment="1">
      <alignment horizontal="center"/>
    </xf>
    <xf numFmtId="49" fontId="36" fillId="0" borderId="52" xfId="492" applyNumberFormat="1" applyFont="1" applyBorder="1" applyAlignment="1">
      <alignment horizontal="center"/>
    </xf>
    <xf numFmtId="0" fontId="32" fillId="0" borderId="54" xfId="492" applyFont="1" applyBorder="1" applyAlignment="1">
      <alignment horizontal="centerContinuous" vertical="center"/>
    </xf>
    <xf numFmtId="0" fontId="36" fillId="0" borderId="23" xfId="492" applyFont="1" applyBorder="1" applyAlignment="1">
      <alignment horizontal="centerContinuous" vertical="center"/>
    </xf>
    <xf numFmtId="0" fontId="32" fillId="0" borderId="120" xfId="492" applyFont="1" applyBorder="1" applyAlignment="1">
      <alignment horizontal="centerContinuous" vertical="center"/>
    </xf>
    <xf numFmtId="0" fontId="32" fillId="0" borderId="23" xfId="492" applyFont="1" applyBorder="1" applyAlignment="1">
      <alignment horizontal="centerContinuous" vertical="center"/>
    </xf>
    <xf numFmtId="0" fontId="32" fillId="0" borderId="121" xfId="492" applyFont="1" applyBorder="1"/>
    <xf numFmtId="49" fontId="32" fillId="0" borderId="37" xfId="492" applyNumberFormat="1" applyFont="1" applyBorder="1"/>
    <xf numFmtId="0" fontId="229" fillId="0" borderId="0" xfId="493" applyFont="1"/>
    <xf numFmtId="0" fontId="9" fillId="0" borderId="0" xfId="493"/>
    <xf numFmtId="0" fontId="9" fillId="0" borderId="0" xfId="493" applyFont="1"/>
    <xf numFmtId="0" fontId="28" fillId="0" borderId="114" xfId="492" applyFont="1" applyBorder="1"/>
    <xf numFmtId="3" fontId="268" fillId="0" borderId="0" xfId="493" applyNumberFormat="1" applyFont="1"/>
    <xf numFmtId="4" fontId="269" fillId="0" borderId="0" xfId="493" applyNumberFormat="1" applyFont="1"/>
    <xf numFmtId="0" fontId="282" fillId="0" borderId="14" xfId="200" applyFont="1" applyBorder="1" applyAlignment="1">
      <alignment horizontal="centerContinuous"/>
    </xf>
    <xf numFmtId="0" fontId="282" fillId="0" borderId="15" xfId="200" applyFont="1" applyBorder="1" applyAlignment="1">
      <alignment horizontal="centerContinuous"/>
    </xf>
    <xf numFmtId="0" fontId="282" fillId="0" borderId="16" xfId="200" applyFont="1" applyBorder="1" applyAlignment="1">
      <alignment horizontal="centerContinuous"/>
    </xf>
    <xf numFmtId="0" fontId="281" fillId="0" borderId="77" xfId="200" applyFont="1" applyBorder="1" applyAlignment="1">
      <alignment horizontal="centerContinuous"/>
    </xf>
    <xf numFmtId="0" fontId="281" fillId="0" borderId="75" xfId="200" applyFont="1" applyBorder="1" applyAlignment="1">
      <alignment horizontal="centerContinuous"/>
    </xf>
    <xf numFmtId="0" fontId="281" fillId="0" borderId="74" xfId="200" applyFont="1" applyBorder="1" applyAlignment="1">
      <alignment horizontal="centerContinuous"/>
    </xf>
    <xf numFmtId="0" fontId="281" fillId="0" borderId="73" xfId="200" applyFont="1" applyBorder="1" applyAlignment="1">
      <alignment horizontal="centerContinuous"/>
    </xf>
    <xf numFmtId="0" fontId="212" fillId="0" borderId="77" xfId="200" applyFont="1" applyBorder="1" applyAlignment="1">
      <alignment horizontal="center" vertical="center"/>
    </xf>
    <xf numFmtId="0" fontId="212" fillId="0" borderId="75" xfId="200" applyFont="1" applyFill="1" applyBorder="1" applyAlignment="1">
      <alignment horizontal="center" vertical="center" wrapText="1"/>
    </xf>
    <xf numFmtId="0" fontId="212" fillId="0" borderId="74" xfId="200" applyFont="1" applyFill="1" applyBorder="1" applyAlignment="1">
      <alignment horizontal="center" vertical="center" wrapText="1"/>
    </xf>
    <xf numFmtId="0" fontId="284" fillId="0" borderId="109" xfId="200" applyFont="1" applyBorder="1" applyAlignment="1">
      <alignment horizontal="center" vertical="center" wrapText="1"/>
    </xf>
    <xf numFmtId="0" fontId="212" fillId="0" borderId="76" xfId="200" applyFont="1" applyBorder="1" applyAlignment="1">
      <alignment horizontal="center" vertical="center"/>
    </xf>
    <xf numFmtId="166" fontId="213" fillId="0" borderId="31" xfId="153" applyNumberFormat="1" applyFont="1" applyBorder="1"/>
    <xf numFmtId="166" fontId="214" fillId="0" borderId="54" xfId="153" applyNumberFormat="1" applyFont="1" applyBorder="1"/>
    <xf numFmtId="4" fontId="214" fillId="0" borderId="60" xfId="153" applyNumberFormat="1" applyFont="1" applyBorder="1"/>
    <xf numFmtId="166" fontId="214" fillId="0" borderId="24" xfId="153" applyNumberFormat="1" applyFont="1" applyBorder="1"/>
    <xf numFmtId="4" fontId="214" fillId="0" borderId="55" xfId="153" applyNumberFormat="1" applyFont="1" applyBorder="1"/>
    <xf numFmtId="166" fontId="214" fillId="0" borderId="69" xfId="153" applyNumberFormat="1" applyFont="1" applyBorder="1"/>
    <xf numFmtId="4" fontId="214" fillId="0" borderId="64" xfId="153" applyNumberFormat="1" applyFont="1" applyBorder="1"/>
    <xf numFmtId="3" fontId="214" fillId="0" borderId="65" xfId="153" applyNumberFormat="1" applyFont="1" applyBorder="1"/>
    <xf numFmtId="3" fontId="214" fillId="0" borderId="70" xfId="153" applyNumberFormat="1" applyFont="1" applyBorder="1"/>
    <xf numFmtId="166" fontId="214" fillId="0" borderId="66" xfId="153" applyNumberFormat="1" applyFont="1" applyBorder="1"/>
    <xf numFmtId="4" fontId="214" fillId="0" borderId="71" xfId="153" applyNumberFormat="1" applyFont="1" applyBorder="1"/>
    <xf numFmtId="3" fontId="214" fillId="0" borderId="0" xfId="200" applyNumberFormat="1" applyFont="1"/>
    <xf numFmtId="166" fontId="214" fillId="0" borderId="0" xfId="200" applyNumberFormat="1" applyFont="1"/>
    <xf numFmtId="0" fontId="9" fillId="0" borderId="0" xfId="494" applyFill="1"/>
    <xf numFmtId="0" fontId="284" fillId="0" borderId="110" xfId="200" applyFont="1" applyBorder="1" applyAlignment="1">
      <alignment horizontal="center" vertical="center" wrapText="1"/>
    </xf>
    <xf numFmtId="2" fontId="9" fillId="0" borderId="0" xfId="492" applyNumberFormat="1" applyAlignment="1"/>
    <xf numFmtId="2" fontId="54" fillId="0" borderId="0" xfId="310" applyNumberFormat="1" applyFont="1" applyFill="1" applyBorder="1" applyAlignment="1"/>
    <xf numFmtId="2" fontId="54" fillId="0" borderId="0" xfId="310" applyNumberFormat="1" applyFont="1" applyAlignment="1"/>
    <xf numFmtId="166" fontId="214" fillId="0" borderId="51" xfId="153" applyNumberFormat="1" applyFont="1" applyBorder="1"/>
    <xf numFmtId="2" fontId="70" fillId="0" borderId="0" xfId="200" applyNumberFormat="1" applyFont="1" applyFill="1" applyBorder="1" applyAlignment="1">
      <alignment horizontal="center" vertical="center"/>
    </xf>
    <xf numFmtId="2" fontId="56" fillId="0" borderId="0" xfId="200" applyNumberFormat="1" applyFont="1" applyFill="1" applyBorder="1" applyAlignment="1">
      <alignment horizontal="left" vertical="center"/>
    </xf>
    <xf numFmtId="2" fontId="56" fillId="0" borderId="0" xfId="153" applyNumberFormat="1" applyFont="1" applyFill="1" applyBorder="1" applyAlignment="1"/>
    <xf numFmtId="2" fontId="71" fillId="0" borderId="0" xfId="200" applyNumberFormat="1" applyFont="1" applyFill="1" applyBorder="1" applyAlignment="1">
      <alignment horizontal="center"/>
    </xf>
    <xf numFmtId="2" fontId="56" fillId="0" borderId="0" xfId="200" applyNumberFormat="1" applyFont="1" applyFill="1" applyBorder="1" applyAlignment="1">
      <alignment horizontal="center"/>
    </xf>
    <xf numFmtId="2" fontId="58" fillId="0" borderId="0" xfId="200" applyNumberFormat="1" applyFont="1" applyFill="1" applyBorder="1" applyAlignment="1">
      <alignment horizontal="center"/>
    </xf>
    <xf numFmtId="166" fontId="214" fillId="0" borderId="0" xfId="310" applyNumberFormat="1" applyFont="1"/>
    <xf numFmtId="2" fontId="9" fillId="0" borderId="0" xfId="493" applyNumberFormat="1" applyFill="1" applyBorder="1" applyAlignment="1"/>
    <xf numFmtId="2" fontId="9" fillId="0" borderId="0" xfId="493" applyNumberFormat="1" applyBorder="1" applyAlignment="1"/>
    <xf numFmtId="2" fontId="57" fillId="0" borderId="0" xfId="153" applyNumberFormat="1" applyFont="1" applyFill="1" applyBorder="1" applyAlignment="1"/>
    <xf numFmtId="0" fontId="203" fillId="0" borderId="0" xfId="299" applyFont="1"/>
    <xf numFmtId="0" fontId="29" fillId="0" borderId="0" xfId="299" applyFont="1"/>
    <xf numFmtId="49" fontId="28" fillId="0" borderId="0" xfId="451" applyNumberFormat="1" applyFont="1" applyFill="1" applyBorder="1"/>
    <xf numFmtId="185" fontId="28" fillId="0" borderId="0" xfId="451" applyNumberFormat="1" applyFont="1" applyFill="1" applyBorder="1"/>
    <xf numFmtId="185" fontId="248" fillId="0" borderId="0" xfId="451" applyNumberFormat="1" applyFont="1" applyFill="1" applyBorder="1"/>
    <xf numFmtId="0" fontId="56" fillId="0" borderId="82" xfId="299" applyFont="1" applyBorder="1"/>
    <xf numFmtId="165" fontId="56" fillId="45" borderId="53" xfId="299" applyNumberFormat="1" applyFont="1" applyFill="1" applyBorder="1" applyAlignment="1">
      <alignment horizontal="center"/>
    </xf>
    <xf numFmtId="165" fontId="56" fillId="0" borderId="51" xfId="299" applyNumberFormat="1" applyFont="1" applyBorder="1" applyAlignment="1">
      <alignment horizontal="center"/>
    </xf>
    <xf numFmtId="0" fontId="56" fillId="0" borderId="41" xfId="299" applyFont="1" applyBorder="1"/>
    <xf numFmtId="165" fontId="56" fillId="45" borderId="59" xfId="299" applyNumberFormat="1" applyFont="1" applyFill="1" applyBorder="1" applyAlignment="1">
      <alignment horizontal="center"/>
    </xf>
    <xf numFmtId="165" fontId="56" fillId="0" borderId="25" xfId="299" applyNumberFormat="1" applyFont="1" applyBorder="1" applyAlignment="1">
      <alignment horizontal="center"/>
    </xf>
    <xf numFmtId="0" fontId="116" fillId="0" borderId="0" xfId="299" applyFont="1" applyBorder="1"/>
    <xf numFmtId="165" fontId="116" fillId="0" borderId="0" xfId="299" applyNumberFormat="1" applyFont="1" applyBorder="1" applyAlignment="1">
      <alignment horizontal="center"/>
    </xf>
    <xf numFmtId="49" fontId="28" fillId="0" borderId="0" xfId="451" applyNumberFormat="1" applyFont="1" applyBorder="1"/>
    <xf numFmtId="0" fontId="28" fillId="0" borderId="0" xfId="451" applyFont="1" applyBorder="1"/>
    <xf numFmtId="0" fontId="28" fillId="0" borderId="0" xfId="451" applyFont="1" applyFill="1" applyBorder="1"/>
    <xf numFmtId="183" fontId="295" fillId="77" borderId="22" xfId="165" applyNumberFormat="1" applyFont="1" applyFill="1" applyBorder="1" applyAlignment="1">
      <alignment horizontal="right" vertical="center"/>
    </xf>
    <xf numFmtId="0" fontId="36" fillId="0" borderId="26" xfId="154" applyFont="1" applyFill="1" applyBorder="1"/>
    <xf numFmtId="0" fontId="36" fillId="0" borderId="16" xfId="154" applyFont="1" applyFill="1" applyBorder="1"/>
    <xf numFmtId="0" fontId="36" fillId="74" borderId="26" xfId="154" applyFont="1" applyFill="1" applyBorder="1"/>
    <xf numFmtId="167" fontId="234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9" fillId="87" borderId="50" xfId="165" applyNumberFormat="1" applyFont="1" applyFill="1" applyBorder="1" applyAlignment="1" applyProtection="1">
      <alignment vertical="center"/>
      <protection locked="0"/>
    </xf>
    <xf numFmtId="183" fontId="299" fillId="87" borderId="57" xfId="165" applyNumberFormat="1" applyFont="1" applyFill="1" applyBorder="1" applyAlignment="1" applyProtection="1">
      <alignment vertical="center"/>
      <protection locked="0"/>
    </xf>
    <xf numFmtId="183" fontId="299" fillId="93" borderId="127" xfId="165" applyNumberFormat="1" applyFont="1" applyFill="1" applyBorder="1" applyAlignment="1" applyProtection="1">
      <alignment vertical="center"/>
      <protection locked="0"/>
    </xf>
    <xf numFmtId="183" fontId="299" fillId="87" borderId="22" xfId="165" applyNumberFormat="1" applyFont="1" applyFill="1" applyBorder="1" applyAlignment="1" applyProtection="1">
      <alignment vertical="center"/>
      <protection locked="0"/>
    </xf>
    <xf numFmtId="183" fontId="299" fillId="87" borderId="35" xfId="165" applyNumberFormat="1" applyFont="1" applyFill="1" applyBorder="1" applyAlignment="1" applyProtection="1">
      <alignment vertical="center"/>
      <protection locked="0"/>
    </xf>
    <xf numFmtId="183" fontId="299" fillId="93" borderId="123" xfId="165" applyNumberFormat="1" applyFont="1" applyFill="1" applyBorder="1" applyAlignment="1" applyProtection="1">
      <alignment vertical="center"/>
      <protection locked="0"/>
    </xf>
    <xf numFmtId="0" fontId="54" fillId="0" borderId="0" xfId="135" applyFont="1"/>
    <xf numFmtId="0" fontId="54" fillId="0" borderId="5" xfId="135" applyFont="1" applyBorder="1"/>
    <xf numFmtId="14" fontId="70" fillId="94" borderId="35" xfId="135" applyNumberFormat="1" applyFont="1" applyFill="1" applyBorder="1" applyAlignment="1">
      <alignment horizontal="centerContinuous"/>
    </xf>
    <xf numFmtId="3" fontId="57" fillId="0" borderId="22" xfId="135" applyNumberFormat="1" applyFont="1" applyFill="1" applyBorder="1"/>
    <xf numFmtId="1" fontId="57" fillId="0" borderId="22" xfId="135" applyNumberFormat="1" applyFont="1" applyFill="1" applyBorder="1"/>
    <xf numFmtId="0" fontId="56" fillId="0" borderId="22" xfId="135" applyFont="1" applyFill="1" applyBorder="1"/>
    <xf numFmtId="0" fontId="57" fillId="0" borderId="22" xfId="135" applyFont="1" applyFill="1" applyBorder="1"/>
    <xf numFmtId="0" fontId="57" fillId="0" borderId="22" xfId="135" applyFont="1" applyBorder="1"/>
    <xf numFmtId="14" fontId="70" fillId="94" borderId="22" xfId="135" applyNumberFormat="1" applyFont="1" applyFill="1" applyBorder="1" applyAlignment="1">
      <alignment horizontal="centerContinuous"/>
    </xf>
    <xf numFmtId="0" fontId="58" fillId="0" borderId="0" xfId="305" applyFont="1"/>
    <xf numFmtId="0" fontId="116" fillId="0" borderId="0" xfId="305" applyFont="1"/>
    <xf numFmtId="0" fontId="99" fillId="0" borderId="0" xfId="305" applyFont="1"/>
    <xf numFmtId="0" fontId="49" fillId="0" borderId="0" xfId="305"/>
    <xf numFmtId="166" fontId="78" fillId="0" borderId="0" xfId="90" applyNumberFormat="1" applyFill="1" applyBorder="1" applyAlignment="1">
      <alignment horizontal="left"/>
    </xf>
    <xf numFmtId="0" fontId="308" fillId="0" borderId="0" xfId="304" applyFont="1" applyFill="1" applyBorder="1"/>
    <xf numFmtId="4" fontId="236" fillId="0" borderId="0" xfId="329" applyNumberFormat="1" applyFont="1" applyFill="1" applyBorder="1" applyProtection="1">
      <protection locked="0"/>
    </xf>
    <xf numFmtId="4" fontId="234" fillId="0" borderId="0" xfId="329" applyNumberFormat="1" applyFont="1" applyFill="1" applyBorder="1" applyProtection="1">
      <protection locked="0"/>
    </xf>
    <xf numFmtId="0" fontId="78" fillId="0" borderId="0" xfId="90" applyFill="1" applyBorder="1"/>
    <xf numFmtId="0" fontId="31" fillId="0" borderId="37" xfId="0" applyFont="1" applyBorder="1" applyAlignment="1">
      <alignment horizontal="center" vertical="center" wrapText="1"/>
    </xf>
    <xf numFmtId="0" fontId="31" fillId="0" borderId="27" xfId="0" applyNumberFormat="1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7" xfId="0" applyFont="1" applyBorder="1" applyAlignment="1">
      <alignment wrapText="1"/>
    </xf>
    <xf numFmtId="0" fontId="0" fillId="0" borderId="22" xfId="0" applyBorder="1"/>
    <xf numFmtId="0" fontId="15" fillId="0" borderId="0" xfId="450" applyFill="1" applyBorder="1"/>
    <xf numFmtId="3" fontId="54" fillId="0" borderId="0" xfId="0" applyNumberFormat="1" applyFont="1" applyFill="1" applyBorder="1"/>
    <xf numFmtId="4" fontId="57" fillId="0" borderId="82" xfId="0" applyNumberFormat="1" applyFont="1" applyBorder="1"/>
    <xf numFmtId="4" fontId="57" fillId="0" borderId="43" xfId="0" applyNumberFormat="1" applyFont="1" applyBorder="1"/>
    <xf numFmtId="4" fontId="57" fillId="0" borderId="44" xfId="0" applyNumberFormat="1" applyFont="1" applyBorder="1"/>
    <xf numFmtId="0" fontId="0" fillId="45" borderId="0" xfId="0" applyFill="1"/>
    <xf numFmtId="14" fontId="294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4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6" fillId="89" borderId="22" xfId="501" applyNumberFormat="1" applyFont="1" applyFill="1" applyBorder="1" applyAlignment="1">
      <alignment horizontal="right" vertical="center"/>
    </xf>
    <xf numFmtId="4" fontId="146" fillId="90" borderId="22" xfId="501" applyNumberFormat="1" applyFont="1" applyFill="1" applyBorder="1" applyAlignment="1">
      <alignment horizontal="right" vertical="center"/>
    </xf>
    <xf numFmtId="4" fontId="146" fillId="89" borderId="123" xfId="501" applyNumberFormat="1" applyFont="1" applyFill="1" applyBorder="1" applyAlignment="1">
      <alignment horizontal="right" vertical="center"/>
    </xf>
    <xf numFmtId="166" fontId="146" fillId="89" borderId="123" xfId="501" applyNumberFormat="1" applyFont="1" applyFill="1" applyBorder="1" applyAlignment="1">
      <alignment horizontal="right" vertical="center"/>
    </xf>
    <xf numFmtId="4" fontId="146" fillId="89" borderId="122" xfId="501" applyNumberFormat="1" applyFont="1" applyFill="1" applyBorder="1" applyAlignment="1">
      <alignment horizontal="right" vertical="center"/>
    </xf>
    <xf numFmtId="166" fontId="146" fillId="90" borderId="123" xfId="501" applyNumberFormat="1" applyFont="1" applyFill="1" applyBorder="1" applyAlignment="1">
      <alignment horizontal="right" vertical="center"/>
    </xf>
    <xf numFmtId="4" fontId="146" fillId="0" borderId="22" xfId="501" applyNumberFormat="1" applyFont="1" applyFill="1" applyBorder="1" applyAlignment="1">
      <alignment horizontal="right" vertical="center"/>
    </xf>
    <xf numFmtId="4" fontId="146" fillId="92" borderId="22" xfId="501" applyNumberFormat="1" applyFont="1" applyFill="1" applyBorder="1" applyAlignment="1">
      <alignment horizontal="right" vertical="center"/>
    </xf>
    <xf numFmtId="4" fontId="146" fillId="90" borderId="123" xfId="501" applyNumberFormat="1" applyFont="1" applyFill="1" applyBorder="1" applyAlignment="1">
      <alignment horizontal="right" vertical="center"/>
    </xf>
    <xf numFmtId="0" fontId="183" fillId="55" borderId="88" xfId="501" applyFont="1" applyFill="1" applyBorder="1"/>
    <xf numFmtId="4" fontId="295" fillId="91" borderId="22" xfId="501" applyNumberFormat="1" applyFont="1" applyFill="1" applyBorder="1" applyAlignment="1">
      <alignment horizontal="right" vertical="center"/>
    </xf>
    <xf numFmtId="182" fontId="56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4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1" fillId="0" borderId="72" xfId="304" applyFont="1" applyBorder="1" applyProtection="1">
      <protection locked="0"/>
    </xf>
    <xf numFmtId="4" fontId="235" fillId="55" borderId="32" xfId="487" applyNumberFormat="1" applyFont="1" applyFill="1" applyBorder="1" applyProtection="1">
      <protection locked="0"/>
    </xf>
    <xf numFmtId="4" fontId="235" fillId="55" borderId="24" xfId="487" applyNumberFormat="1" applyFont="1" applyFill="1" applyBorder="1" applyProtection="1">
      <protection locked="0"/>
    </xf>
    <xf numFmtId="183" fontId="234" fillId="77" borderId="84" xfId="162" applyNumberFormat="1" applyFont="1" applyFill="1" applyBorder="1" applyAlignment="1">
      <alignment horizontal="right" vertical="center"/>
    </xf>
    <xf numFmtId="0" fontId="51" fillId="0" borderId="40" xfId="304" applyFont="1" applyBorder="1" applyProtection="1">
      <protection locked="0"/>
    </xf>
    <xf numFmtId="4" fontId="235" fillId="78" borderId="32" xfId="487" applyNumberFormat="1" applyFont="1" applyFill="1" applyBorder="1" applyProtection="1">
      <protection locked="0"/>
    </xf>
    <xf numFmtId="4" fontId="235" fillId="78" borderId="24" xfId="487" applyNumberFormat="1" applyFont="1" applyFill="1" applyBorder="1" applyProtection="1">
      <protection locked="0"/>
    </xf>
    <xf numFmtId="183" fontId="234" fillId="79" borderId="84" xfId="162" applyNumberFormat="1" applyFont="1" applyFill="1" applyBorder="1" applyAlignment="1">
      <alignment horizontal="right" vertical="center"/>
    </xf>
    <xf numFmtId="0" fontId="51" fillId="0" borderId="40" xfId="304" applyFont="1" applyFill="1" applyBorder="1" applyProtection="1">
      <protection locked="0"/>
    </xf>
    <xf numFmtId="0" fontId="49" fillId="0" borderId="40" xfId="304" applyFont="1" applyFill="1" applyBorder="1" applyProtection="1">
      <protection locked="0"/>
    </xf>
    <xf numFmtId="0" fontId="49" fillId="0" borderId="40" xfId="304" applyFont="1" applyBorder="1"/>
    <xf numFmtId="0" fontId="51" fillId="0" borderId="111" xfId="304" applyFont="1" applyBorder="1" applyProtection="1">
      <protection locked="0"/>
    </xf>
    <xf numFmtId="0" fontId="49" fillId="47" borderId="14" xfId="304" applyFont="1" applyFill="1" applyBorder="1"/>
    <xf numFmtId="4" fontId="234" fillId="80" borderId="29" xfId="487" applyNumberFormat="1" applyFont="1" applyFill="1" applyBorder="1" applyProtection="1">
      <protection locked="0"/>
    </xf>
    <xf numFmtId="4" fontId="234" fillId="80" borderId="31" xfId="487" applyNumberFormat="1" applyFont="1" applyFill="1" applyBorder="1" applyProtection="1">
      <protection locked="0"/>
    </xf>
    <xf numFmtId="183" fontId="277" fillId="81" borderId="16" xfId="162" applyNumberFormat="1" applyFont="1" applyFill="1" applyBorder="1" applyAlignment="1">
      <alignment horizontal="right" vertical="center"/>
    </xf>
    <xf numFmtId="0" fontId="49" fillId="0" borderId="52" xfId="304" applyFont="1" applyBorder="1"/>
    <xf numFmtId="0" fontId="49" fillId="0" borderId="63" xfId="304" applyFont="1" applyBorder="1"/>
    <xf numFmtId="0" fontId="51" fillId="0" borderId="17" xfId="304" applyFont="1" applyBorder="1" applyProtection="1">
      <protection locked="0"/>
    </xf>
    <xf numFmtId="4" fontId="235" fillId="55" borderId="79" xfId="487" applyNumberFormat="1" applyFont="1" applyFill="1" applyBorder="1" applyProtection="1">
      <protection locked="0"/>
    </xf>
    <xf numFmtId="4" fontId="235" fillId="55" borderId="54" xfId="487" applyNumberFormat="1" applyFont="1" applyFill="1" applyBorder="1" applyProtection="1">
      <protection locked="0"/>
    </xf>
    <xf numFmtId="183" fontId="234" fillId="77" borderId="34" xfId="162" applyNumberFormat="1" applyFont="1" applyFill="1" applyBorder="1" applyAlignment="1">
      <alignment horizontal="right" vertical="center"/>
    </xf>
    <xf numFmtId="0" fontId="51" fillId="0" borderId="49" xfId="304" applyFont="1" applyBorder="1" applyProtection="1">
      <protection locked="0"/>
    </xf>
    <xf numFmtId="4" fontId="235" fillId="78" borderId="33" xfId="487" applyNumberFormat="1" applyFont="1" applyFill="1" applyBorder="1" applyProtection="1">
      <protection locked="0"/>
    </xf>
    <xf numFmtId="4" fontId="235" fillId="78" borderId="25" xfId="487" applyNumberFormat="1" applyFont="1" applyFill="1" applyBorder="1" applyProtection="1">
      <protection locked="0"/>
    </xf>
    <xf numFmtId="183" fontId="234" fillId="79" borderId="45" xfId="162" applyNumberFormat="1" applyFont="1" applyFill="1" applyBorder="1" applyAlignment="1">
      <alignment horizontal="right" vertical="center"/>
    </xf>
    <xf numFmtId="3" fontId="49" fillId="0" borderId="88" xfId="502" applyNumberFormat="1" applyFont="1" applyFill="1" applyBorder="1" applyAlignment="1" applyProtection="1">
      <alignment horizontal="right"/>
    </xf>
    <xf numFmtId="3" fontId="49" fillId="0" borderId="88" xfId="502" applyNumberFormat="1" applyFont="1" applyBorder="1" applyAlignment="1">
      <alignment horizontal="right"/>
    </xf>
    <xf numFmtId="3" fontId="49" fillId="0" borderId="0" xfId="502" applyNumberFormat="1" applyFont="1"/>
    <xf numFmtId="2" fontId="0" fillId="0" borderId="0" xfId="0" applyNumberFormat="1" applyBorder="1"/>
    <xf numFmtId="49" fontId="35" fillId="0" borderId="16" xfId="0" applyNumberFormat="1" applyFont="1" applyFill="1" applyBorder="1" applyAlignment="1">
      <alignment horizontal="centerContinuous" vertical="center" wrapText="1"/>
    </xf>
    <xf numFmtId="166" fontId="53" fillId="0" borderId="54" xfId="0" applyNumberFormat="1" applyFont="1" applyFill="1" applyBorder="1" applyAlignment="1">
      <alignment horizontal="center"/>
    </xf>
    <xf numFmtId="165" fontId="136" fillId="0" borderId="24" xfId="0" applyNumberFormat="1" applyFont="1" applyFill="1" applyBorder="1" applyAlignment="1">
      <alignment horizontal="center"/>
    </xf>
    <xf numFmtId="165" fontId="136" fillId="0" borderId="25" xfId="0" applyNumberFormat="1" applyFont="1" applyFill="1" applyBorder="1" applyAlignment="1">
      <alignment horizontal="center"/>
    </xf>
    <xf numFmtId="14" fontId="36" fillId="0" borderId="27" xfId="0" applyNumberFormat="1" applyFont="1" applyFill="1" applyBorder="1" applyAlignment="1">
      <alignment horizontal="center" vertical="center" wrapText="1"/>
    </xf>
    <xf numFmtId="0" fontId="180" fillId="0" borderId="0" xfId="213" applyFont="1" applyAlignment="1">
      <alignment vertical="center"/>
    </xf>
    <xf numFmtId="0" fontId="183" fillId="55" borderId="0" xfId="506" applyFont="1" applyFill="1" applyProtection="1">
      <protection locked="0"/>
    </xf>
    <xf numFmtId="0" fontId="287" fillId="55" borderId="0" xfId="213" applyFont="1" applyFill="1" applyAlignment="1">
      <alignment vertical="center"/>
    </xf>
    <xf numFmtId="0" fontId="183" fillId="55" borderId="0" xfId="213" applyFont="1" applyFill="1" applyAlignment="1"/>
    <xf numFmtId="0" fontId="183" fillId="55" borderId="0" xfId="213" applyFont="1" applyFill="1"/>
    <xf numFmtId="0" fontId="287" fillId="55" borderId="0" xfId="213" applyFont="1" applyFill="1"/>
    <xf numFmtId="0" fontId="285" fillId="45" borderId="0" xfId="213" applyFont="1" applyFill="1"/>
    <xf numFmtId="0" fontId="183" fillId="76" borderId="0" xfId="506" applyFont="1" applyFill="1" applyProtection="1">
      <protection locked="0"/>
    </xf>
    <xf numFmtId="0" fontId="285" fillId="0" borderId="0" xfId="213" applyFont="1" applyFill="1"/>
    <xf numFmtId="0" fontId="183" fillId="0" borderId="0" xfId="506" applyFont="1" applyFill="1" applyProtection="1">
      <protection locked="0"/>
    </xf>
    <xf numFmtId="0" fontId="298" fillId="55" borderId="0" xfId="506" applyFont="1" applyFill="1" applyProtection="1">
      <protection locked="0"/>
    </xf>
    <xf numFmtId="0" fontId="297" fillId="88" borderId="35" xfId="213" applyFont="1" applyFill="1" applyBorder="1" applyAlignment="1">
      <alignment vertical="center"/>
    </xf>
    <xf numFmtId="0" fontId="297" fillId="88" borderId="55" xfId="213" applyFont="1" applyFill="1" applyBorder="1" applyAlignment="1">
      <alignment vertical="center"/>
    </xf>
    <xf numFmtId="0" fontId="288" fillId="77" borderId="22" xfId="213" applyFont="1" applyFill="1" applyBorder="1" applyAlignment="1">
      <alignment horizontal="center" vertical="center" wrapText="1"/>
    </xf>
    <xf numFmtId="0" fontId="288" fillId="77" borderId="122" xfId="213" applyFont="1" applyFill="1" applyBorder="1" applyAlignment="1">
      <alignment horizontal="center" vertical="center" wrapText="1"/>
    </xf>
    <xf numFmtId="0" fontId="289" fillId="77" borderId="123" xfId="213" applyFont="1" applyFill="1" applyBorder="1" applyAlignment="1">
      <alignment horizontal="center" vertical="center" wrapText="1"/>
    </xf>
    <xf numFmtId="0" fontId="289" fillId="77" borderId="22" xfId="213" applyFont="1" applyFill="1" applyBorder="1" applyAlignment="1">
      <alignment horizontal="center" vertical="center" wrapText="1"/>
    </xf>
    <xf numFmtId="0" fontId="290" fillId="0" borderId="88" xfId="213" applyFont="1" applyFill="1" applyBorder="1" applyAlignment="1">
      <alignment vertical="center" wrapText="1"/>
    </xf>
    <xf numFmtId="165" fontId="296" fillId="0" borderId="14" xfId="213" applyNumberFormat="1" applyFont="1" applyBorder="1" applyAlignment="1">
      <alignment horizontal="center" vertical="center"/>
    </xf>
    <xf numFmtId="165" fontId="105" fillId="27" borderId="31" xfId="213" applyNumberFormat="1" applyFont="1" applyFill="1" applyBorder="1" applyAlignment="1">
      <alignment horizontal="center" vertical="center" wrapText="1"/>
    </xf>
    <xf numFmtId="0" fontId="290" fillId="0" borderId="0" xfId="213" applyFont="1" applyFill="1" applyBorder="1" applyAlignment="1">
      <alignment vertical="center" wrapText="1"/>
    </xf>
    <xf numFmtId="0" fontId="105" fillId="27" borderId="26" xfId="213" applyFont="1" applyFill="1" applyBorder="1" applyAlignment="1">
      <alignment horizontal="center" vertical="center" wrapText="1"/>
    </xf>
    <xf numFmtId="0" fontId="105" fillId="27" borderId="16" xfId="213" applyFont="1" applyFill="1" applyBorder="1" applyAlignment="1">
      <alignment horizontal="center" vertical="center" wrapText="1"/>
    </xf>
    <xf numFmtId="0" fontId="292" fillId="77" borderId="65" xfId="213" applyFont="1" applyFill="1" applyBorder="1" applyAlignment="1">
      <alignment horizontal="center" vertical="center" wrapText="1"/>
    </xf>
    <xf numFmtId="0" fontId="292" fillId="77" borderId="124" xfId="213" applyFont="1" applyFill="1" applyBorder="1" applyAlignment="1">
      <alignment horizontal="center" vertical="center" wrapText="1"/>
    </xf>
    <xf numFmtId="0" fontId="293" fillId="77" borderId="125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183" fillId="55" borderId="88" xfId="213" applyFont="1" applyFill="1" applyBorder="1"/>
    <xf numFmtId="165" fontId="234" fillId="55" borderId="29" xfId="213" applyNumberFormat="1" applyFont="1" applyFill="1" applyBorder="1" applyAlignment="1">
      <alignment horizontal="center" vertical="center"/>
    </xf>
    <xf numFmtId="165" fontId="292" fillId="77" borderId="16" xfId="213" applyNumberFormat="1" applyFont="1" applyFill="1" applyBorder="1" applyAlignment="1">
      <alignment horizontal="center" vertical="center" wrapText="1"/>
    </xf>
    <xf numFmtId="0" fontId="183" fillId="55" borderId="0" xfId="213" applyFont="1" applyFill="1" applyBorder="1"/>
    <xf numFmtId="14" fontId="294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4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6" fillId="89" borderId="22" xfId="213" applyNumberFormat="1" applyFont="1" applyFill="1" applyBorder="1" applyAlignment="1">
      <alignment horizontal="right" vertical="center"/>
    </xf>
    <xf numFmtId="4" fontId="146" fillId="90" borderId="22" xfId="213" applyNumberFormat="1" applyFont="1" applyFill="1" applyBorder="1" applyAlignment="1">
      <alignment horizontal="right" vertical="center"/>
    </xf>
    <xf numFmtId="4" fontId="146" fillId="89" borderId="123" xfId="213" applyNumberFormat="1" applyFont="1" applyFill="1" applyBorder="1" applyAlignment="1">
      <alignment horizontal="right" vertical="center"/>
    </xf>
    <xf numFmtId="166" fontId="146" fillId="89" borderId="123" xfId="213" applyNumberFormat="1" applyFont="1" applyFill="1" applyBorder="1" applyAlignment="1">
      <alignment horizontal="right" vertical="center"/>
    </xf>
    <xf numFmtId="4" fontId="146" fillId="89" borderId="122" xfId="213" applyNumberFormat="1" applyFont="1" applyFill="1" applyBorder="1" applyAlignment="1">
      <alignment horizontal="right" vertical="center"/>
    </xf>
    <xf numFmtId="166" fontId="146" fillId="90" borderId="123" xfId="213" applyNumberFormat="1" applyFont="1" applyFill="1" applyBorder="1" applyAlignment="1">
      <alignment horizontal="right" vertical="center"/>
    </xf>
    <xf numFmtId="4" fontId="146" fillId="0" borderId="22" xfId="213" applyNumberFormat="1" applyFont="1" applyFill="1" applyBorder="1" applyAlignment="1">
      <alignment horizontal="right" vertical="center"/>
    </xf>
    <xf numFmtId="4" fontId="302" fillId="90" borderId="22" xfId="213" applyNumberFormat="1" applyFont="1" applyFill="1" applyBorder="1" applyAlignment="1">
      <alignment horizontal="right" vertical="center"/>
    </xf>
    <xf numFmtId="4" fontId="146" fillId="90" borderId="123" xfId="213" applyNumberFormat="1" applyFont="1" applyFill="1" applyBorder="1" applyAlignment="1">
      <alignment horizontal="right" vertical="center"/>
    </xf>
    <xf numFmtId="4" fontId="295" fillId="91" borderId="22" xfId="213" applyNumberFormat="1" applyFont="1" applyFill="1" applyBorder="1" applyAlignment="1">
      <alignment horizontal="right" vertical="center"/>
    </xf>
    <xf numFmtId="4" fontId="146" fillId="92" borderId="22" xfId="213" applyNumberFormat="1" applyFont="1" applyFill="1" applyBorder="1" applyAlignment="1">
      <alignment horizontal="right" vertical="center"/>
    </xf>
    <xf numFmtId="183" fontId="295" fillId="77" borderId="22" xfId="507" applyNumberFormat="1" applyFont="1" applyFill="1" applyBorder="1" applyAlignment="1">
      <alignment horizontal="right" vertical="center"/>
    </xf>
    <xf numFmtId="0" fontId="291" fillId="77" borderId="22" xfId="213" applyFont="1" applyFill="1" applyBorder="1" applyAlignment="1">
      <alignment horizontal="center" vertical="center" wrapText="1"/>
    </xf>
    <xf numFmtId="0" fontId="183" fillId="55" borderId="0" xfId="213" applyFont="1" applyFill="1" applyAlignment="1">
      <alignment horizontal="center" vertical="center"/>
    </xf>
    <xf numFmtId="0" fontId="290" fillId="0" borderId="85" xfId="213" applyFont="1" applyFill="1" applyBorder="1" applyAlignment="1">
      <alignment vertical="center" wrapText="1"/>
    </xf>
    <xf numFmtId="0" fontId="295" fillId="55" borderId="48" xfId="213" applyFont="1" applyFill="1" applyBorder="1" applyAlignment="1" applyProtection="1">
      <alignment vertical="center"/>
      <protection locked="0"/>
    </xf>
    <xf numFmtId="0" fontId="300" fillId="55" borderId="88" xfId="213" applyFont="1" applyFill="1" applyBorder="1" applyProtection="1">
      <protection locked="0"/>
    </xf>
    <xf numFmtId="0" fontId="177" fillId="55" borderId="0" xfId="213" applyFont="1" applyFill="1" applyAlignment="1">
      <alignment vertical="center"/>
    </xf>
    <xf numFmtId="0" fontId="300" fillId="55" borderId="85" xfId="213" applyFont="1" applyFill="1" applyBorder="1" applyProtection="1">
      <protection locked="0"/>
    </xf>
    <xf numFmtId="0" fontId="295" fillId="55" borderId="88" xfId="213" applyFont="1" applyFill="1" applyBorder="1" applyAlignment="1" applyProtection="1">
      <alignment vertical="center"/>
      <protection locked="0"/>
    </xf>
    <xf numFmtId="14" fontId="294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4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6" fillId="89" borderId="22" xfId="0" applyNumberFormat="1" applyFont="1" applyFill="1" applyBorder="1" applyAlignment="1">
      <alignment horizontal="right" vertical="center"/>
    </xf>
    <xf numFmtId="4" fontId="146" fillId="90" borderId="22" xfId="0" applyNumberFormat="1" applyFont="1" applyFill="1" applyBorder="1" applyAlignment="1">
      <alignment horizontal="right" vertical="center"/>
    </xf>
    <xf numFmtId="4" fontId="146" fillId="89" borderId="123" xfId="0" applyNumberFormat="1" applyFont="1" applyFill="1" applyBorder="1" applyAlignment="1">
      <alignment horizontal="right" vertical="center"/>
    </xf>
    <xf numFmtId="166" fontId="146" fillId="89" borderId="123" xfId="0" applyNumberFormat="1" applyFont="1" applyFill="1" applyBorder="1" applyAlignment="1">
      <alignment horizontal="right" vertical="center"/>
    </xf>
    <xf numFmtId="4" fontId="146" fillId="89" borderId="122" xfId="0" applyNumberFormat="1" applyFont="1" applyFill="1" applyBorder="1" applyAlignment="1">
      <alignment horizontal="right" vertical="center"/>
    </xf>
    <xf numFmtId="166" fontId="146" fillId="90" borderId="123" xfId="0" applyNumberFormat="1" applyFont="1" applyFill="1" applyBorder="1" applyAlignment="1">
      <alignment horizontal="right" vertical="center"/>
    </xf>
    <xf numFmtId="4" fontId="146" fillId="0" borderId="22" xfId="0" applyNumberFormat="1" applyFont="1" applyFill="1" applyBorder="1" applyAlignment="1">
      <alignment horizontal="right" vertical="center"/>
    </xf>
    <xf numFmtId="4" fontId="146" fillId="92" borderId="22" xfId="0" applyNumberFormat="1" applyFont="1" applyFill="1" applyBorder="1" applyAlignment="1">
      <alignment horizontal="right" vertical="center"/>
    </xf>
    <xf numFmtId="4" fontId="146" fillId="90" borderId="123" xfId="0" applyNumberFormat="1" applyFont="1" applyFill="1" applyBorder="1" applyAlignment="1">
      <alignment horizontal="right" vertical="center"/>
    </xf>
    <xf numFmtId="0" fontId="183" fillId="55" borderId="88" xfId="0" applyFont="1" applyFill="1" applyBorder="1"/>
    <xf numFmtId="4" fontId="295" fillId="91" borderId="22" xfId="0" applyNumberFormat="1" applyFont="1" applyFill="1" applyBorder="1" applyAlignment="1">
      <alignment horizontal="right" vertical="center"/>
    </xf>
    <xf numFmtId="14" fontId="294" fillId="55" borderId="0" xfId="0" applyNumberFormat="1" applyFont="1" applyFill="1" applyBorder="1" applyAlignment="1" applyProtection="1">
      <alignment horizontal="center" vertical="center" wrapText="1"/>
      <protection locked="0"/>
    </xf>
    <xf numFmtId="3" fontId="57" fillId="0" borderId="0" xfId="135" applyNumberFormat="1" applyFont="1" applyFill="1" applyBorder="1"/>
    <xf numFmtId="0" fontId="288" fillId="0" borderId="0" xfId="213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horizontal="center" vertical="center" wrapText="1"/>
    </xf>
    <xf numFmtId="4" fontId="234" fillId="0" borderId="0" xfId="487" applyNumberFormat="1" applyFont="1" applyFill="1" applyBorder="1" applyProtection="1">
      <protection locked="0"/>
    </xf>
    <xf numFmtId="0" fontId="31" fillId="49" borderId="72" xfId="154" applyFont="1" applyFill="1" applyBorder="1"/>
    <xf numFmtId="0" fontId="49" fillId="49" borderId="40" xfId="304" applyFont="1" applyFill="1" applyBorder="1" applyProtection="1">
      <protection locked="0"/>
    </xf>
    <xf numFmtId="4" fontId="235" fillId="96" borderId="32" xfId="487" applyNumberFormat="1" applyFont="1" applyFill="1" applyBorder="1" applyProtection="1">
      <protection locked="0"/>
    </xf>
    <xf numFmtId="4" fontId="235" fillId="96" borderId="22" xfId="487" applyNumberFormat="1" applyFont="1" applyFill="1" applyBorder="1" applyProtection="1">
      <protection locked="0"/>
    </xf>
    <xf numFmtId="4" fontId="235" fillId="96" borderId="24" xfId="487" applyNumberFormat="1" applyFont="1" applyFill="1" applyBorder="1" applyProtection="1">
      <protection locked="0"/>
    </xf>
    <xf numFmtId="183" fontId="234" fillId="96" borderId="84" xfId="162" applyNumberFormat="1" applyFont="1" applyFill="1" applyBorder="1" applyAlignment="1">
      <alignment horizontal="right" vertical="center"/>
    </xf>
    <xf numFmtId="0" fontId="51" fillId="49" borderId="40" xfId="304" applyFont="1" applyFill="1" applyBorder="1" applyProtection="1">
      <protection locked="0"/>
    </xf>
    <xf numFmtId="0" fontId="106" fillId="55" borderId="63" xfId="487" applyFont="1" applyFill="1" applyBorder="1"/>
    <xf numFmtId="0" fontId="203" fillId="0" borderId="0" xfId="509" applyFont="1"/>
    <xf numFmtId="0" fontId="29" fillId="0" borderId="0" xfId="509" applyFont="1"/>
    <xf numFmtId="49" fontId="28" fillId="0" borderId="0" xfId="508" applyNumberFormat="1" applyFont="1" applyFill="1" applyBorder="1"/>
    <xf numFmtId="185" fontId="28" fillId="0" borderId="0" xfId="508" applyNumberFormat="1" applyFont="1" applyFill="1" applyBorder="1"/>
    <xf numFmtId="185" fontId="248" fillId="0" borderId="0" xfId="508" applyNumberFormat="1" applyFont="1" applyFill="1" applyBorder="1"/>
    <xf numFmtId="0" fontId="58" fillId="27" borderId="0" xfId="509" applyFont="1" applyFill="1" applyAlignment="1"/>
    <xf numFmtId="0" fontId="56" fillId="0" borderId="82" xfId="509" applyFont="1" applyBorder="1"/>
    <xf numFmtId="165" fontId="56" fillId="45" borderId="53" xfId="509" applyNumberFormat="1" applyFont="1" applyFill="1" applyBorder="1" applyAlignment="1">
      <alignment horizontal="center"/>
    </xf>
    <xf numFmtId="165" fontId="56" fillId="0" borderId="51" xfId="509" applyNumberFormat="1" applyFont="1" applyBorder="1" applyAlignment="1">
      <alignment horizontal="center"/>
    </xf>
    <xf numFmtId="0" fontId="56" fillId="0" borderId="41" xfId="509" applyFont="1" applyBorder="1"/>
    <xf numFmtId="165" fontId="56" fillId="45" borderId="59" xfId="509" applyNumberFormat="1" applyFont="1" applyFill="1" applyBorder="1" applyAlignment="1">
      <alignment horizontal="center"/>
    </xf>
    <xf numFmtId="165" fontId="56" fillId="0" borderId="25" xfId="509" applyNumberFormat="1" applyFont="1" applyBorder="1" applyAlignment="1">
      <alignment horizontal="center"/>
    </xf>
    <xf numFmtId="0" fontId="116" fillId="0" borderId="0" xfId="509" applyFont="1" applyBorder="1"/>
    <xf numFmtId="165" fontId="116" fillId="0" borderId="0" xfId="509" applyNumberFormat="1" applyFont="1" applyBorder="1" applyAlignment="1">
      <alignment horizontal="center"/>
    </xf>
    <xf numFmtId="49" fontId="28" fillId="0" borderId="0" xfId="508" applyNumberFormat="1" applyFont="1" applyBorder="1"/>
    <xf numFmtId="0" fontId="28" fillId="0" borderId="0" xfId="508" applyFont="1" applyBorder="1"/>
    <xf numFmtId="0" fontId="28" fillId="0" borderId="0" xfId="508" applyFont="1" applyFill="1" applyBorder="1"/>
    <xf numFmtId="0" fontId="31" fillId="0" borderId="0" xfId="298" applyFont="1" applyFill="1" applyBorder="1" applyAlignment="1">
      <alignment horizontal="center" vertical="center"/>
    </xf>
    <xf numFmtId="0" fontId="71" fillId="0" borderId="0" xfId="205" applyNumberFormat="1" applyFont="1" applyAlignment="1" applyProtection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0" fontId="2" fillId="0" borderId="0" xfId="510"/>
    <xf numFmtId="0" fontId="304" fillId="0" borderId="0" xfId="510" applyFont="1"/>
    <xf numFmtId="0" fontId="301" fillId="0" borderId="0" xfId="510" applyFont="1"/>
    <xf numFmtId="187" fontId="149" fillId="95" borderId="128" xfId="510" applyNumberFormat="1" applyFont="1" applyFill="1" applyBorder="1"/>
    <xf numFmtId="188" fontId="149" fillId="84" borderId="128" xfId="510" applyNumberFormat="1" applyFont="1" applyFill="1" applyBorder="1"/>
    <xf numFmtId="166" fontId="2" fillId="0" borderId="0" xfId="510" applyNumberFormat="1"/>
    <xf numFmtId="0" fontId="305" fillId="0" borderId="0" xfId="510" applyFont="1"/>
    <xf numFmtId="165" fontId="2" fillId="0" borderId="0" xfId="510" applyNumberFormat="1"/>
    <xf numFmtId="165" fontId="2" fillId="0" borderId="0" xfId="510" applyNumberFormat="1" applyFont="1"/>
    <xf numFmtId="2" fontId="2" fillId="0" borderId="0" xfId="510" applyNumberFormat="1"/>
    <xf numFmtId="2" fontId="306" fillId="0" borderId="0" xfId="510" applyNumberFormat="1" applyFont="1"/>
    <xf numFmtId="188" fontId="149" fillId="84" borderId="128" xfId="511" applyNumberFormat="1" applyFont="1" applyFill="1" applyBorder="1"/>
    <xf numFmtId="0" fontId="31" fillId="0" borderId="0" xfId="0" applyFont="1"/>
    <xf numFmtId="0" fontId="2" fillId="0" borderId="0" xfId="511"/>
    <xf numFmtId="0" fontId="304" fillId="0" borderId="0" xfId="511" applyFont="1"/>
    <xf numFmtId="0" fontId="301" fillId="0" borderId="0" xfId="511" applyFont="1"/>
    <xf numFmtId="187" fontId="149" fillId="95" borderId="128" xfId="511" applyNumberFormat="1" applyFont="1" applyFill="1" applyBorder="1"/>
    <xf numFmtId="166" fontId="2" fillId="0" borderId="0" xfId="511" applyNumberFormat="1"/>
    <xf numFmtId="0" fontId="305" fillId="0" borderId="0" xfId="511" applyFont="1"/>
    <xf numFmtId="165" fontId="2" fillId="0" borderId="0" xfId="511" applyNumberFormat="1"/>
    <xf numFmtId="165" fontId="2" fillId="0" borderId="0" xfId="511" applyNumberFormat="1" applyFont="1"/>
    <xf numFmtId="2" fontId="2" fillId="0" borderId="0" xfId="511" applyNumberFormat="1"/>
    <xf numFmtId="2" fontId="306" fillId="0" borderId="0" xfId="511" applyNumberFormat="1" applyFont="1"/>
    <xf numFmtId="4" fontId="2" fillId="0" borderId="0" xfId="511" applyNumberFormat="1"/>
    <xf numFmtId="182" fontId="234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4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4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49" fillId="0" borderId="0" xfId="451" applyFill="1"/>
    <xf numFmtId="0" fontId="49" fillId="0" borderId="0" xfId="451"/>
    <xf numFmtId="0" fontId="2" fillId="0" borderId="0" xfId="512"/>
    <xf numFmtId="4" fontId="54" fillId="0" borderId="33" xfId="0" applyNumberFormat="1" applyFont="1" applyBorder="1" applyAlignment="1"/>
    <xf numFmtId="2" fontId="54" fillId="0" borderId="38" xfId="0" applyNumberFormat="1" applyFont="1" applyBorder="1" applyAlignment="1">
      <alignment horizontal="center"/>
    </xf>
    <xf numFmtId="1" fontId="54" fillId="0" borderId="38" xfId="0" applyNumberFormat="1" applyFont="1" applyBorder="1" applyAlignment="1">
      <alignment horizontal="center"/>
    </xf>
    <xf numFmtId="2" fontId="54" fillId="0" borderId="25" xfId="0" applyNumberFormat="1" applyFont="1" applyBorder="1" applyAlignment="1">
      <alignment horizontal="center" vertical="justify"/>
    </xf>
    <xf numFmtId="4" fontId="49" fillId="0" borderId="44" xfId="0" applyNumberFormat="1" applyFont="1" applyFill="1" applyBorder="1" applyAlignment="1">
      <alignment horizontal="center"/>
    </xf>
    <xf numFmtId="49" fontId="28" fillId="0" borderId="0" xfId="135" applyNumberFormat="1" applyFont="1" applyBorder="1"/>
    <xf numFmtId="0" fontId="28" fillId="0" borderId="0" xfId="135" applyFont="1" applyBorder="1"/>
    <xf numFmtId="185" fontId="28" fillId="0" borderId="0" xfId="135" applyNumberFormat="1" applyFont="1" applyFill="1" applyBorder="1"/>
    <xf numFmtId="49" fontId="28" fillId="0" borderId="0" xfId="135" applyNumberFormat="1" applyFont="1" applyFill="1" applyBorder="1"/>
    <xf numFmtId="0" fontId="28" fillId="0" borderId="0" xfId="135" applyFont="1" applyFill="1" applyBorder="1"/>
    <xf numFmtId="4" fontId="54" fillId="0" borderId="79" xfId="0" applyNumberFormat="1" applyFont="1" applyBorder="1" applyAlignment="1"/>
    <xf numFmtId="2" fontId="54" fillId="0" borderId="23" xfId="0" applyNumberFormat="1" applyFont="1" applyBorder="1" applyAlignment="1">
      <alignment horizontal="center"/>
    </xf>
    <xf numFmtId="1" fontId="54" fillId="0" borderId="23" xfId="0" applyNumberFormat="1" applyFont="1" applyBorder="1" applyAlignment="1">
      <alignment horizontal="center"/>
    </xf>
    <xf numFmtId="2" fontId="54" fillId="0" borderId="54" xfId="0" applyNumberFormat="1" applyFont="1" applyBorder="1" applyAlignment="1">
      <alignment horizontal="center" vertical="justify"/>
    </xf>
    <xf numFmtId="17" fontId="301" fillId="0" borderId="0" xfId="515" quotePrefix="1" applyNumberFormat="1" applyFont="1"/>
    <xf numFmtId="0" fontId="1" fillId="0" borderId="0" xfId="515"/>
    <xf numFmtId="0" fontId="32" fillId="24" borderId="37" xfId="0" applyFont="1" applyFill="1" applyBorder="1" applyAlignment="1">
      <alignment horizontal="center" vertical="center" wrapText="1"/>
    </xf>
    <xf numFmtId="0" fontId="32" fillId="24" borderId="92" xfId="0" applyFont="1" applyFill="1" applyBorder="1" applyAlignment="1">
      <alignment horizontal="center" vertical="center" wrapText="1"/>
    </xf>
    <xf numFmtId="0" fontId="32" fillId="24" borderId="28" xfId="0" applyFont="1" applyFill="1" applyBorder="1" applyAlignment="1">
      <alignment horizontal="center" vertical="center" wrapText="1"/>
    </xf>
    <xf numFmtId="0" fontId="32" fillId="24" borderId="58" xfId="0" applyFont="1" applyFill="1" applyBorder="1" applyAlignment="1">
      <alignment horizontal="center" vertical="center" wrapText="1"/>
    </xf>
    <xf numFmtId="0" fontId="32" fillId="24" borderId="86" xfId="0" applyFont="1" applyFill="1" applyBorder="1" applyAlignment="1">
      <alignment horizontal="center" vertical="center" wrapText="1"/>
    </xf>
    <xf numFmtId="0" fontId="32" fillId="24" borderId="89" xfId="0" applyFont="1" applyFill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/>
    </xf>
    <xf numFmtId="49" fontId="31" fillId="0" borderId="15" xfId="0" applyNumberFormat="1" applyFont="1" applyBorder="1" applyAlignment="1">
      <alignment horizontal="center" vertical="center"/>
    </xf>
    <xf numFmtId="49" fontId="31" fillId="0" borderId="16" xfId="0" applyNumberFormat="1" applyFont="1" applyBorder="1" applyAlignment="1">
      <alignment horizontal="center" vertical="center"/>
    </xf>
    <xf numFmtId="49" fontId="36" fillId="0" borderId="14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49" fontId="36" fillId="0" borderId="16" xfId="0" applyNumberFormat="1" applyFont="1" applyBorder="1" applyAlignment="1">
      <alignment horizontal="center" vertical="center"/>
    </xf>
    <xf numFmtId="49" fontId="36" fillId="0" borderId="86" xfId="0" applyNumberFormat="1" applyFont="1" applyBorder="1" applyAlignment="1">
      <alignment horizontal="center" vertical="center"/>
    </xf>
    <xf numFmtId="49" fontId="36" fillId="0" borderId="89" xfId="0" applyNumberFormat="1" applyFont="1" applyBorder="1" applyAlignment="1">
      <alignment horizontal="center" vertical="center"/>
    </xf>
    <xf numFmtId="0" fontId="97" fillId="0" borderId="14" xfId="0" applyFont="1" applyBorder="1" applyAlignment="1">
      <alignment horizontal="center"/>
    </xf>
    <xf numFmtId="0" fontId="97" fillId="0" borderId="15" xfId="0" applyFont="1" applyBorder="1" applyAlignment="1">
      <alignment horizontal="center"/>
    </xf>
    <xf numFmtId="0" fontId="97" fillId="0" borderId="16" xfId="0" applyFont="1" applyBorder="1" applyAlignment="1">
      <alignment horizontal="center"/>
    </xf>
    <xf numFmtId="0" fontId="71" fillId="0" borderId="14" xfId="0" applyFont="1" applyBorder="1" applyAlignment="1">
      <alignment horizontal="center"/>
    </xf>
    <xf numFmtId="0" fontId="71" fillId="0" borderId="15" xfId="0" applyFont="1" applyBorder="1" applyAlignment="1">
      <alignment horizontal="center"/>
    </xf>
    <xf numFmtId="0" fontId="71" fillId="0" borderId="16" xfId="0" applyFont="1" applyBorder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71" fillId="0" borderId="14" xfId="0" applyFont="1" applyFill="1" applyBorder="1" applyAlignment="1">
      <alignment horizontal="center"/>
    </xf>
    <xf numFmtId="0" fontId="71" fillId="0" borderId="15" xfId="0" applyFont="1" applyFill="1" applyBorder="1" applyAlignment="1">
      <alignment horizontal="center"/>
    </xf>
    <xf numFmtId="0" fontId="71" fillId="0" borderId="16" xfId="0" applyFont="1" applyFill="1" applyBorder="1" applyAlignment="1">
      <alignment horizontal="center"/>
    </xf>
    <xf numFmtId="0" fontId="71" fillId="0" borderId="37" xfId="0" applyFont="1" applyFill="1" applyBorder="1" applyAlignment="1">
      <alignment horizontal="center"/>
    </xf>
    <xf numFmtId="0" fontId="71" fillId="0" borderId="92" xfId="0" applyFont="1" applyFill="1" applyBorder="1" applyAlignment="1">
      <alignment horizontal="center"/>
    </xf>
    <xf numFmtId="0" fontId="71" fillId="0" borderId="28" xfId="0" applyFont="1" applyFill="1" applyBorder="1" applyAlignment="1">
      <alignment horizontal="center"/>
    </xf>
    <xf numFmtId="0" fontId="31" fillId="0" borderId="14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2" fillId="0" borderId="87" xfId="0" applyFont="1" applyBorder="1" applyAlignment="1">
      <alignment horizontal="center" vertical="center"/>
    </xf>
    <xf numFmtId="0" fontId="32" fillId="0" borderId="92" xfId="0" applyFont="1" applyBorder="1" applyAlignment="1">
      <alignment horizontal="center" vertical="center"/>
    </xf>
    <xf numFmtId="0" fontId="100" fillId="0" borderId="0" xfId="0" applyFont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56" fillId="0" borderId="42" xfId="0" applyFont="1" applyFill="1" applyBorder="1" applyAlignment="1" applyProtection="1">
      <alignment horizontal="center" vertical="center" wrapText="1"/>
      <protection locked="0"/>
    </xf>
    <xf numFmtId="0" fontId="56" fillId="0" borderId="44" xfId="0" applyFont="1" applyFill="1" applyBorder="1" applyAlignment="1" applyProtection="1">
      <alignment horizontal="center" vertical="center" wrapText="1"/>
      <protection locked="0"/>
    </xf>
    <xf numFmtId="0" fontId="58" fillId="0" borderId="19" xfId="0" applyFont="1" applyFill="1" applyBorder="1" applyAlignment="1" applyProtection="1">
      <alignment horizontal="center" vertical="center" wrapText="1"/>
      <protection locked="0"/>
    </xf>
    <xf numFmtId="0" fontId="58" fillId="0" borderId="78" xfId="0" applyFont="1" applyFill="1" applyBorder="1" applyAlignment="1" applyProtection="1">
      <alignment horizontal="center" vertical="center" wrapText="1"/>
      <protection locked="0"/>
    </xf>
    <xf numFmtId="0" fontId="58" fillId="0" borderId="47" xfId="0" applyFont="1" applyFill="1" applyBorder="1" applyAlignment="1" applyProtection="1">
      <alignment horizontal="center" vertical="center" wrapText="1"/>
      <protection locked="0"/>
    </xf>
    <xf numFmtId="0" fontId="56" fillId="0" borderId="19" xfId="0" applyFont="1" applyFill="1" applyBorder="1" applyAlignment="1" applyProtection="1">
      <alignment horizontal="center" vertical="center" wrapText="1"/>
      <protection locked="0"/>
    </xf>
    <xf numFmtId="0" fontId="56" fillId="0" borderId="78" xfId="0" applyFont="1" applyFill="1" applyBorder="1" applyAlignment="1" applyProtection="1">
      <alignment horizontal="center" vertical="center" wrapText="1"/>
      <protection locked="0"/>
    </xf>
    <xf numFmtId="0" fontId="56" fillId="0" borderId="47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Alignment="1">
      <alignment horizontal="left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56" fillId="45" borderId="0" xfId="0" applyFont="1" applyFill="1" applyAlignment="1">
      <alignment horizontal="left" vertical="center"/>
    </xf>
    <xf numFmtId="0" fontId="61" fillId="0" borderId="14" xfId="0" applyFont="1" applyBorder="1" applyAlignment="1">
      <alignment horizontal="center" vertical="center" wrapText="1"/>
    </xf>
    <xf numFmtId="0" fontId="61" fillId="0" borderId="15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262" fillId="24" borderId="27" xfId="0" applyFont="1" applyFill="1" applyBorder="1" applyAlignment="1">
      <alignment horizontal="center" vertical="center" wrapText="1"/>
    </xf>
    <xf numFmtId="0" fontId="262" fillId="24" borderId="39" xfId="0" applyFont="1" applyFill="1" applyBorder="1" applyAlignment="1">
      <alignment horizontal="center" vertical="center" wrapText="1"/>
    </xf>
    <xf numFmtId="0" fontId="262" fillId="24" borderId="41" xfId="0" applyFont="1" applyFill="1" applyBorder="1" applyAlignment="1">
      <alignment horizontal="center" vertical="center" wrapText="1"/>
    </xf>
    <xf numFmtId="2" fontId="220" fillId="0" borderId="91" xfId="0" applyNumberFormat="1" applyFont="1" applyFill="1" applyBorder="1" applyAlignment="1">
      <alignment horizontal="center"/>
    </xf>
    <xf numFmtId="2" fontId="220" fillId="0" borderId="82" xfId="0" applyNumberFormat="1" applyFont="1" applyFill="1" applyBorder="1" applyAlignment="1">
      <alignment horizontal="center"/>
    </xf>
    <xf numFmtId="0" fontId="71" fillId="0" borderId="0" xfId="205" applyNumberFormat="1" applyFont="1" applyAlignment="1" applyProtection="1">
      <alignment horizontal="center" vertical="top" wrapText="1"/>
    </xf>
    <xf numFmtId="2" fontId="71" fillId="0" borderId="14" xfId="205" applyNumberFormat="1" applyFont="1" applyFill="1" applyBorder="1" applyAlignment="1">
      <alignment horizontal="center" vertical="center"/>
    </xf>
    <xf numFmtId="2" fontId="71" fillId="0" borderId="15" xfId="205" applyNumberFormat="1" applyFont="1" applyFill="1" applyBorder="1" applyAlignment="1">
      <alignment horizontal="center" vertical="center"/>
    </xf>
    <xf numFmtId="2" fontId="71" fillId="0" borderId="16" xfId="205" applyNumberFormat="1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2" fontId="32" fillId="0" borderId="47" xfId="0" applyNumberFormat="1" applyFont="1" applyFill="1" applyBorder="1" applyAlignment="1">
      <alignment horizontal="center" vertical="center" wrapText="1"/>
    </xf>
    <xf numFmtId="2" fontId="32" fillId="0" borderId="66" xfId="0" applyNumberFormat="1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32" fillId="0" borderId="80" xfId="0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4" fontId="32" fillId="0" borderId="14" xfId="0" applyNumberFormat="1" applyFont="1" applyBorder="1" applyAlignment="1">
      <alignment horizontal="center" vertical="center"/>
    </xf>
    <xf numFmtId="4" fontId="32" fillId="0" borderId="16" xfId="0" applyNumberFormat="1" applyFont="1" applyBorder="1" applyAlignment="1">
      <alignment horizontal="center" vertical="center"/>
    </xf>
    <xf numFmtId="2" fontId="31" fillId="45" borderId="0" xfId="0" applyNumberFormat="1" applyFont="1" applyFill="1" applyAlignment="1">
      <alignment horizontal="left" vertical="center"/>
    </xf>
    <xf numFmtId="4" fontId="40" fillId="0" borderId="37" xfId="0" applyNumberFormat="1" applyFont="1" applyBorder="1" applyAlignment="1">
      <alignment horizontal="center" vertical="center"/>
    </xf>
    <xf numFmtId="4" fontId="40" fillId="0" borderId="64" xfId="0" applyNumberFormat="1" applyFont="1" applyBorder="1" applyAlignment="1">
      <alignment horizontal="center" vertical="center"/>
    </xf>
    <xf numFmtId="0" fontId="60" fillId="0" borderId="0" xfId="0" applyFont="1" applyAlignment="1">
      <alignment horizontal="left" wrapText="1"/>
    </xf>
    <xf numFmtId="2" fontId="56" fillId="0" borderId="27" xfId="0" applyNumberFormat="1" applyFont="1" applyFill="1" applyBorder="1" applyAlignment="1">
      <alignment horizontal="center" vertical="center" wrapText="1"/>
    </xf>
    <xf numFmtId="2" fontId="56" fillId="0" borderId="39" xfId="0" applyNumberFormat="1" applyFont="1" applyFill="1" applyBorder="1" applyAlignment="1">
      <alignment horizontal="center" vertical="center" wrapText="1"/>
    </xf>
    <xf numFmtId="2" fontId="56" fillId="0" borderId="4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53" fillId="0" borderId="86" xfId="0" applyFont="1" applyFill="1" applyBorder="1" applyAlignment="1">
      <alignment horizontal="center"/>
    </xf>
    <xf numFmtId="0" fontId="153" fillId="0" borderId="0" xfId="0" applyFont="1" applyFill="1" applyBorder="1" applyAlignment="1">
      <alignment horizontal="center"/>
    </xf>
    <xf numFmtId="0" fontId="31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2" fontId="56" fillId="0" borderId="0" xfId="0" applyNumberFormat="1" applyFont="1" applyAlignment="1">
      <alignment horizontal="left" vertical="top" wrapText="1"/>
    </xf>
    <xf numFmtId="2" fontId="57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0" fontId="303" fillId="0" borderId="0" xfId="135" applyFont="1" applyAlignment="1">
      <alignment horizontal="left" vertical="center" wrapText="1" readingOrder="1"/>
    </xf>
    <xf numFmtId="0" fontId="303" fillId="0" borderId="0" xfId="135" applyFont="1" applyAlignment="1">
      <alignment horizontal="left" vertical="center" readingOrder="1"/>
    </xf>
    <xf numFmtId="0" fontId="181" fillId="54" borderId="0" xfId="506" applyFont="1" applyFill="1" applyAlignment="1" applyProtection="1">
      <alignment horizontal="right" vertical="center"/>
      <protection locked="0"/>
    </xf>
    <xf numFmtId="0" fontId="182" fillId="55" borderId="0" xfId="506" applyFont="1" applyFill="1" applyAlignment="1"/>
    <xf numFmtId="0" fontId="29" fillId="0" borderId="0" xfId="103" applyAlignment="1" applyProtection="1">
      <alignment horizontal="center" vertical="center"/>
    </xf>
    <xf numFmtId="0" fontId="49" fillId="0" borderId="37" xfId="304" applyBorder="1" applyAlignment="1">
      <alignment horizontal="center"/>
    </xf>
    <xf numFmtId="0" fontId="49" fillId="0" borderId="92" xfId="304" applyBorder="1" applyAlignment="1">
      <alignment horizontal="center"/>
    </xf>
    <xf numFmtId="0" fontId="49" fillId="0" borderId="58" xfId="304" applyBorder="1" applyAlignment="1">
      <alignment horizontal="center"/>
    </xf>
    <xf numFmtId="0" fontId="49" fillId="0" borderId="86" xfId="304" applyBorder="1" applyAlignment="1">
      <alignment horizontal="center"/>
    </xf>
    <xf numFmtId="0" fontId="31" fillId="0" borderId="14" xfId="298" applyFont="1" applyBorder="1" applyAlignment="1">
      <alignment horizontal="center" vertical="center"/>
    </xf>
    <xf numFmtId="0" fontId="31" fillId="0" borderId="15" xfId="298" applyFont="1" applyBorder="1" applyAlignment="1">
      <alignment horizontal="center" vertical="center"/>
    </xf>
    <xf numFmtId="0" fontId="31" fillId="0" borderId="16" xfId="298" applyFont="1" applyBorder="1" applyAlignment="1">
      <alignment horizontal="center" vertical="center"/>
    </xf>
    <xf numFmtId="0" fontId="56" fillId="24" borderId="14" xfId="298" applyFont="1" applyFill="1" applyBorder="1" applyAlignment="1">
      <alignment horizontal="center" vertical="center"/>
    </xf>
    <xf numFmtId="0" fontId="56" fillId="24" borderId="15" xfId="298" applyFont="1" applyFill="1" applyBorder="1" applyAlignment="1">
      <alignment horizontal="center" vertical="center"/>
    </xf>
    <xf numFmtId="0" fontId="56" fillId="24" borderId="16" xfId="298" applyFont="1" applyFill="1" applyBorder="1" applyAlignment="1">
      <alignment horizontal="center" vertical="center"/>
    </xf>
    <xf numFmtId="0" fontId="31" fillId="0" borderId="14" xfId="301" applyFont="1" applyBorder="1" applyAlignment="1">
      <alignment horizontal="center" vertical="center"/>
    </xf>
    <xf numFmtId="0" fontId="31" fillId="0" borderId="15" xfId="301" applyFont="1" applyBorder="1" applyAlignment="1">
      <alignment horizontal="center" vertical="center"/>
    </xf>
    <xf numFmtId="0" fontId="31" fillId="0" borderId="16" xfId="301" applyFont="1" applyBorder="1" applyAlignment="1">
      <alignment horizontal="center" vertical="center"/>
    </xf>
    <xf numFmtId="0" fontId="58" fillId="0" borderId="0" xfId="200" applyFont="1" applyFill="1" applyBorder="1" applyAlignment="1">
      <alignment horizontal="center"/>
    </xf>
    <xf numFmtId="0" fontId="58" fillId="0" borderId="14" xfId="200" applyFont="1" applyBorder="1" applyAlignment="1">
      <alignment horizontal="center"/>
    </xf>
    <xf numFmtId="0" fontId="58" fillId="0" borderId="15" xfId="200" applyFont="1" applyBorder="1" applyAlignment="1">
      <alignment horizontal="center"/>
    </xf>
    <xf numFmtId="0" fontId="58" fillId="0" borderId="16" xfId="200" applyFont="1" applyBorder="1" applyAlignment="1">
      <alignment horizontal="center"/>
    </xf>
    <xf numFmtId="0" fontId="60" fillId="49" borderId="68" xfId="135" applyFont="1" applyFill="1" applyBorder="1" applyAlignment="1">
      <alignment horizontal="center" vertical="center" wrapText="1"/>
    </xf>
    <xf numFmtId="0" fontId="60" fillId="49" borderId="50" xfId="135" applyFont="1" applyFill="1" applyBorder="1" applyAlignment="1">
      <alignment horizontal="center" vertical="center" wrapText="1"/>
    </xf>
    <xf numFmtId="0" fontId="60" fillId="0" borderId="9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0" fontId="60" fillId="0" borderId="5" xfId="297" applyFont="1" applyBorder="1" applyAlignment="1">
      <alignment horizontal="center" vertical="center" wrapText="1"/>
    </xf>
    <xf numFmtId="0" fontId="60" fillId="0" borderId="88" xfId="297" applyFont="1" applyBorder="1" applyAlignment="1">
      <alignment horizontal="center" vertical="center" wrapText="1"/>
    </xf>
    <xf numFmtId="0" fontId="60" fillId="0" borderId="68" xfId="297" applyFont="1" applyBorder="1" applyAlignment="1">
      <alignment horizontal="center" vertical="center" wrapText="1"/>
    </xf>
    <xf numFmtId="0" fontId="60" fillId="0" borderId="50" xfId="297" applyFont="1" applyBorder="1" applyAlignment="1">
      <alignment horizontal="center" vertical="center" wrapText="1"/>
    </xf>
    <xf numFmtId="0" fontId="60" fillId="0" borderId="90" xfId="135" applyFont="1" applyBorder="1" applyAlignment="1">
      <alignment horizontal="center" vertical="center"/>
    </xf>
    <xf numFmtId="0" fontId="60" fillId="0" borderId="0" xfId="135" applyFont="1" applyBorder="1" applyAlignment="1">
      <alignment horizontal="center" vertical="center"/>
    </xf>
    <xf numFmtId="0" fontId="60" fillId="0" borderId="81" xfId="135" applyFont="1" applyBorder="1" applyAlignment="1">
      <alignment horizontal="center" vertical="center"/>
    </xf>
    <xf numFmtId="0" fontId="60" fillId="0" borderId="5" xfId="135" applyFont="1" applyBorder="1" applyAlignment="1">
      <alignment horizontal="center" vertical="center" wrapText="1"/>
    </xf>
    <xf numFmtId="0" fontId="60" fillId="0" borderId="88" xfId="135" applyFont="1" applyBorder="1" applyAlignment="1">
      <alignment horizontal="center" vertical="center" wrapText="1"/>
    </xf>
    <xf numFmtId="0" fontId="60" fillId="0" borderId="68" xfId="135" applyFont="1" applyBorder="1" applyAlignment="1">
      <alignment horizontal="center" vertical="center" wrapText="1"/>
    </xf>
    <xf numFmtId="0" fontId="60" fillId="0" borderId="50" xfId="135" applyFont="1" applyBorder="1" applyAlignment="1">
      <alignment horizontal="center" vertical="center" wrapText="1"/>
    </xf>
    <xf numFmtId="0" fontId="49" fillId="0" borderId="28" xfId="304" applyBorder="1" applyAlignment="1">
      <alignment horizontal="center"/>
    </xf>
    <xf numFmtId="0" fontId="49" fillId="0" borderId="89" xfId="304" applyBorder="1" applyAlignment="1">
      <alignment horizontal="center"/>
    </xf>
    <xf numFmtId="0" fontId="49" fillId="0" borderId="37" xfId="155" applyBorder="1" applyAlignment="1">
      <alignment horizontal="center"/>
    </xf>
    <xf numFmtId="0" fontId="49" fillId="0" borderId="28" xfId="155" applyBorder="1" applyAlignment="1">
      <alignment horizontal="center"/>
    </xf>
    <xf numFmtId="0" fontId="49" fillId="0" borderId="58" xfId="155" applyBorder="1" applyAlignment="1">
      <alignment horizontal="center"/>
    </xf>
    <xf numFmtId="0" fontId="49" fillId="0" borderId="89" xfId="155" applyBorder="1" applyAlignment="1">
      <alignment horizontal="center"/>
    </xf>
  </cellXfs>
  <cellStyles count="518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2"/>
    <cellStyle name="Normalny 19 2 3 2 2" xfId="517"/>
    <cellStyle name="Normalny 19 2 4" xfId="514"/>
    <cellStyle name="Normalny 19 2 4 2" xfId="516"/>
    <cellStyle name="Normalny 19 3" xfId="411"/>
    <cellStyle name="Normalny 19 4" xfId="499"/>
    <cellStyle name="Normalny 19 4 2" xfId="510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3"/>
    <cellStyle name="Normalny 67 2 2 2" xfId="515"/>
    <cellStyle name="Normalny 68" xfId="497"/>
    <cellStyle name="Normalny 69" xfId="500"/>
    <cellStyle name="Normalny 69 2" xfId="511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9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B-4489-826C-5E1BA73F8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'!$C$17:$AW$17</c:f>
              <c:numCache>
                <c:formatCode>0.00</c:formatCode>
                <c:ptCount val="47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I-IX 2020 r. (kod 0203) - dane wstępne</a:t>
            </a:r>
          </a:p>
        </c:rich>
      </c:tx>
      <c:layout>
        <c:manualLayout>
          <c:xMode val="edge"/>
          <c:yMode val="edge"/>
          <c:x val="0.10465246192052081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32883.084000000003</c:v>
              </c:pt>
              <c:pt idx="1">
                <c:v>28655.264999999999</c:v>
              </c:pt>
              <c:pt idx="2">
                <c:v>30525.912</c:v>
              </c:pt>
              <c:pt idx="3">
                <c:v>25671.651999999998</c:v>
              </c:pt>
              <c:pt idx="4">
                <c:v>31146.01</c:v>
              </c:pt>
              <c:pt idx="5">
                <c:v>31372.501</c:v>
              </c:pt>
              <c:pt idx="6">
                <c:v>33181.364000000001</c:v>
              </c:pt>
              <c:pt idx="7">
                <c:v>31182.23</c:v>
              </c:pt>
              <c:pt idx="8">
                <c:v>33803.099000000002</c:v>
              </c:pt>
            </c:numLit>
          </c:val>
          <c:extLst>
            <c:ext xmlns:c16="http://schemas.microsoft.com/office/drawing/2014/chart" uri="{C3380CC4-5D6E-409C-BE32-E72D297353CC}">
              <c16:uniqueId val="{00000000-8992-4D8C-AA4C-C881F52AD68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56062.419000000002</c:v>
              </c:pt>
              <c:pt idx="1">
                <c:v>55594.19</c:v>
              </c:pt>
              <c:pt idx="2">
                <c:v>60011.35</c:v>
              </c:pt>
              <c:pt idx="3">
                <c:v>47975.648999999998</c:v>
              </c:pt>
              <c:pt idx="4">
                <c:v>54868.434000000001</c:v>
              </c:pt>
              <c:pt idx="5">
                <c:v>57989.966999999997</c:v>
              </c:pt>
              <c:pt idx="6">
                <c:v>55061.735000000001</c:v>
              </c:pt>
              <c:pt idx="7">
                <c:v>53594.883000000002</c:v>
              </c:pt>
              <c:pt idx="8">
                <c:v>49622.928</c:v>
              </c:pt>
            </c:numLit>
          </c:val>
          <c:extLst>
            <c:ext xmlns:c16="http://schemas.microsoft.com/office/drawing/2014/chart" uri="{C3380CC4-5D6E-409C-BE32-E72D297353CC}">
              <c16:uniqueId val="{00000001-8992-4D8C-AA4C-C881F52A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181952"/>
        <c:axId val="1"/>
      </c:barChart>
      <c:catAx>
        <c:axId val="8321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21819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3-48DA-980E-9F8EDE0CB32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3-48DA-980E-9F8EDE0CB32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3-48DA-980E-9F8EDE0CB32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3-48DA-980E-9F8EDE0CB32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F53-48DA-980E-9F8EDE0CB32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3-48DA-980E-9F8EDE0CB32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3-48DA-980E-9F8EDE0CB32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F53-48DA-980E-9F8EDE0CB324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53-48DA-980E-9F8EDE0CB324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53-48DA-980E-9F8EDE0CB3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3F53-48DA-980E-9F8EDE0CB32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53-48DA-980E-9F8EDE0CB32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3-48DA-980E-9F8EDE0CB32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3-48DA-980E-9F8EDE0CB32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3-48DA-980E-9F8EDE0CB32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53-48DA-980E-9F8EDE0CB32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53-48DA-980E-9F8EDE0CB32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53-48DA-980E-9F8EDE0CB32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53-48DA-980E-9F8EDE0CB32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53-48DA-980E-9F8EDE0CB32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53-48DA-980E-9F8EDE0CB32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53-48DA-980E-9F8EDE0CB32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53-48DA-980E-9F8EDE0CB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3F53-48DA-980E-9F8EDE0CB32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53-48DA-980E-9F8EDE0CB32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53-48DA-980E-9F8EDE0CB32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53-48DA-980E-9F8EDE0CB32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53-48DA-980E-9F8EDE0CB32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53-48DA-980E-9F8EDE0CB32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53-48DA-980E-9F8EDE0CB32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53-48DA-980E-9F8EDE0CB32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53-48DA-980E-9F8EDE0CB32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53-48DA-980E-9F8EDE0CB32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53-48DA-980E-9F8EDE0CB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3F53-48DA-980E-9F8EDE0CB32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3F53-48DA-980E-9F8EDE0C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46"/>
              <c:layout>
                <c:manualLayout>
                  <c:x val="-4.6182495344506518E-2"/>
                  <c:y val="-4.10677618069815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CB-482D-B839-0814267865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7-4750-9261-A7EA5773ABB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6B-4A14-86CB-71EDB216FF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6B-4A14-86CB-71EDB216FFE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6B-4A14-86CB-71EDB216FFE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B-4A14-86CB-71EDB216FF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B-4A14-86CB-71EDB216FFE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B-4A14-86CB-71EDB216FFE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B-4A14-86CB-71EDB216FFE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B-4A14-86CB-71EDB216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BB6B-4A14-86CB-71EDB216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D0-4633-83A4-E0FFC3964F6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D0-4633-83A4-E0FFC3964F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D0-4633-83A4-E0FFC3964F68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D0-4633-83A4-E0FFC3964F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D0-4633-83A4-E0FFC3964F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D0-4633-83A4-E0FFC3964F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D0-4633-83A4-E0FFC3964F6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0-4633-83A4-E0FFC3964F68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0-4633-83A4-E0FFC3964F68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0-4633-83A4-E0FFC3964F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0-4633-83A4-E0FFC3964F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0-4633-83A4-E0FFC3964F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0-4633-83A4-E0FFC396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CD0-4633-83A4-E0FFC396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76-4E22-8717-90915BB9F6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76-4E22-8717-90915BB9F6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6-4E22-8717-90915BB9F6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6-4E22-8717-90915BB9F6E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76-4E22-8717-90915BB9F6E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76-4E22-8717-90915BB9F6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76-4E22-8717-90915BB9F6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B76-4E22-8717-90915BB9F6E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6-4E22-8717-90915BB9F6E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6-4E22-8717-90915BB9F6E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6-4E22-8717-90915BB9F6E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6-4E22-8717-90915BB9F6E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6-4E22-8717-90915BB9F6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6-4E22-8717-90915BB9F6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6-4E22-8717-90915BB9F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B76-4E22-8717-90915BB9F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DE-40FE-A0AA-80EA165E86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DE-40FE-A0AA-80EA165E86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DE-40FE-A0AA-80EA165E86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DE-40FE-A0AA-80EA165E86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DE-40FE-A0AA-80EA165E86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DE-40FE-A0AA-80EA165E86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DE-40FE-A0AA-80EA165E86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DE-40FE-A0AA-80EA165E86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DDE-40FE-A0AA-80EA165E869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E-40FE-A0AA-80EA165E869D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E-40FE-A0AA-80EA165E869D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E-40FE-A0AA-80EA165E869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E-40FE-A0AA-80EA165E869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E-40FE-A0AA-80EA165E869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0FE-A0AA-80EA165E869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0FE-A0AA-80EA165E869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ADDE-40FE-A0AA-80EA165E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45-4700-AECD-A01EDF841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45-4700-AECD-A01EDF841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45-4700-AECD-A01EDF841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45-4700-AECD-A01EDF84116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5-4700-AECD-A01EDF841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45-4700-AECD-A01EDF841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45-4700-AECD-A01EDF8411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5-4700-AECD-A01EDF841168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45-4700-AECD-A01EDF841168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5-4700-AECD-A01EDF841168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5-4700-AECD-A01EDF841168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5-4700-AECD-A01EDF841168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5-4700-AECD-A01EDF8411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700-AECD-A01EDF8411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5-4700-AECD-A01EDF8411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700-AECD-A01EDF841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C745-4700-AECD-A01EDF84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9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575982</xdr:colOff>
      <xdr:row>3</xdr:row>
      <xdr:rowOff>145676</xdr:rowOff>
    </xdr:from>
    <xdr:to>
      <xdr:col>23</xdr:col>
      <xdr:colOff>94690</xdr:colOff>
      <xdr:row>23</xdr:row>
      <xdr:rowOff>88526</xdr:rowOff>
    </xdr:to>
    <xdr:graphicFrame macro="">
      <xdr:nvGraphicFramePr>
        <xdr:cNvPr id="2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0.12643</cdr:y>
    </cdr:from>
    <cdr:to>
      <cdr:x>0.90374</cdr:x>
      <cdr:y>0.83266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95211" y="586483"/>
          <a:ext cx="903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0.98445</cdr:x>
      <cdr:y>0.13464</cdr:y>
    </cdr:from>
    <cdr:to>
      <cdr:x>0.98551</cdr:x>
      <cdr:y>0.84088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92319" y="624567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2289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0.12849</cdr:y>
    </cdr:from>
    <cdr:to>
      <cdr:x>0.90374</cdr:x>
      <cdr:y>0.83472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95234" y="596023"/>
          <a:ext cx="903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0.82704</cdr:x>
      <cdr:y>0.13054</cdr:y>
    </cdr:from>
    <cdr:to>
      <cdr:x>0.83111</cdr:x>
      <cdr:y>0.83757</cdr:y>
    </cdr:to>
    <cdr:cxnSp macro="">
      <cdr:nvCxnSpPr>
        <cdr:cNvPr id="21" name="Łącznik prostoliniowy 20"/>
        <cdr:cNvCxnSpPr/>
      </cdr:nvCxnSpPr>
      <cdr:spPr>
        <a:xfrm xmlns:a="http://schemas.openxmlformats.org/drawingml/2006/main" flipH="1">
          <a:off x="7924800" y="635374"/>
          <a:ext cx="39021" cy="34413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28"/>
      <c r="Y1" s="1928"/>
      <c r="Z1" s="1928"/>
      <c r="AA1" s="1928"/>
      <c r="AB1" s="1928"/>
      <c r="AC1" s="1928"/>
      <c r="AD1" s="1928"/>
      <c r="AE1" s="1928"/>
      <c r="AF1" s="1928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22" t="s">
        <v>430</v>
      </c>
      <c r="C3" s="1923"/>
      <c r="D3" s="1923"/>
      <c r="E3" s="1923"/>
      <c r="F3" s="1923"/>
      <c r="G3" s="1923"/>
      <c r="H3" s="1923"/>
      <c r="I3" s="1923"/>
      <c r="J3" s="1923"/>
      <c r="K3" s="1924"/>
      <c r="L3" s="1922">
        <v>2017</v>
      </c>
      <c r="M3" s="1923"/>
      <c r="N3" s="1924"/>
      <c r="O3" s="1922">
        <v>2016</v>
      </c>
      <c r="P3" s="1923"/>
      <c r="Q3" s="1924"/>
      <c r="R3" s="1922">
        <v>2015</v>
      </c>
      <c r="S3" s="1923"/>
      <c r="T3" s="1924"/>
      <c r="U3" s="1922">
        <v>2014</v>
      </c>
      <c r="V3" s="1923"/>
      <c r="W3" s="1924"/>
      <c r="X3" s="1922">
        <v>2013</v>
      </c>
      <c r="Y3" s="1923"/>
      <c r="Z3" s="1924"/>
      <c r="AA3" s="1922">
        <v>2012</v>
      </c>
      <c r="AB3" s="1923"/>
      <c r="AC3" s="1924"/>
      <c r="AD3" s="1922">
        <v>2011</v>
      </c>
      <c r="AE3" s="1923"/>
      <c r="AF3" s="1924"/>
      <c r="AG3" s="1922">
        <v>2010</v>
      </c>
      <c r="AH3" s="1923"/>
      <c r="AI3" s="1924"/>
      <c r="AJ3" s="1922">
        <v>2009</v>
      </c>
      <c r="AK3" s="1923"/>
      <c r="AL3" s="1924"/>
      <c r="AM3" s="572"/>
      <c r="AN3" s="573">
        <v>2008</v>
      </c>
      <c r="AO3" s="574"/>
      <c r="AP3" s="572"/>
      <c r="AQ3" s="573">
        <v>2007</v>
      </c>
      <c r="AR3" s="574"/>
      <c r="AS3" s="1929">
        <v>2006</v>
      </c>
      <c r="AT3" s="1930"/>
      <c r="AU3" s="1931"/>
      <c r="AV3" s="1929">
        <v>2005</v>
      </c>
      <c r="AW3" s="1930"/>
      <c r="AX3" s="1931"/>
      <c r="AY3" s="1081"/>
      <c r="AZ3" s="1932">
        <v>2004</v>
      </c>
      <c r="BA3" s="1933"/>
      <c r="BB3" s="1934"/>
      <c r="BC3" s="1925">
        <v>2003</v>
      </c>
      <c r="BD3" s="1926"/>
      <c r="BE3" s="1927"/>
    </row>
    <row r="4" spans="2:57" ht="24.75" customHeight="1">
      <c r="B4" s="79" t="s">
        <v>2</v>
      </c>
      <c r="C4" s="1908" t="s">
        <v>154</v>
      </c>
      <c r="D4" s="1909"/>
      <c r="E4" s="1909"/>
      <c r="F4" s="1909"/>
      <c r="G4" s="1910"/>
      <c r="H4" s="937" t="s">
        <v>185</v>
      </c>
      <c r="I4" s="938" t="s">
        <v>4</v>
      </c>
      <c r="J4" s="939" t="s">
        <v>5</v>
      </c>
      <c r="K4" s="940" t="s">
        <v>186</v>
      </c>
      <c r="L4" s="1066" t="s">
        <v>4</v>
      </c>
      <c r="M4" s="1067" t="s">
        <v>5</v>
      </c>
      <c r="N4" s="1068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11"/>
      <c r="D5" s="1912"/>
      <c r="E5" s="1912"/>
      <c r="F5" s="1912"/>
      <c r="G5" s="1913"/>
      <c r="H5" s="941" t="s">
        <v>429</v>
      </c>
      <c r="I5" s="942" t="s">
        <v>8</v>
      </c>
      <c r="J5" s="943" t="s">
        <v>9</v>
      </c>
      <c r="K5" s="944" t="s">
        <v>188</v>
      </c>
      <c r="L5" s="1069" t="s">
        <v>8</v>
      </c>
      <c r="M5" s="1070" t="s">
        <v>9</v>
      </c>
      <c r="N5" s="1071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5" t="s">
        <v>18</v>
      </c>
      <c r="I6" s="946" t="s">
        <v>10</v>
      </c>
      <c r="J6" s="947" t="s">
        <v>190</v>
      </c>
      <c r="K6" s="948" t="s">
        <v>18</v>
      </c>
      <c r="L6" s="1072" t="s">
        <v>10</v>
      </c>
      <c r="M6" s="1073" t="s">
        <v>190</v>
      </c>
      <c r="N6" s="1074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14" t="s">
        <v>11</v>
      </c>
      <c r="C7" s="1915"/>
      <c r="D7" s="1915"/>
      <c r="E7" s="1915"/>
      <c r="F7" s="1915"/>
      <c r="G7" s="1915"/>
      <c r="H7" s="1915"/>
      <c r="I7" s="1915"/>
      <c r="J7" s="1915"/>
      <c r="K7" s="1915"/>
      <c r="L7" s="1915"/>
      <c r="M7" s="1915"/>
      <c r="N7" s="1915"/>
      <c r="O7" s="1915"/>
      <c r="P7" s="1915"/>
      <c r="Q7" s="1915"/>
      <c r="R7" s="1915"/>
      <c r="S7" s="1915"/>
      <c r="T7" s="1915"/>
      <c r="U7" s="1915"/>
      <c r="V7" s="1915"/>
      <c r="W7" s="1916"/>
      <c r="X7" s="1915"/>
      <c r="Y7" s="1915"/>
      <c r="Z7" s="1915"/>
      <c r="AA7" s="1915"/>
      <c r="AB7" s="1915"/>
      <c r="AC7" s="1915"/>
      <c r="AD7" s="1915"/>
      <c r="AE7" s="1915"/>
      <c r="AF7" s="1916"/>
      <c r="AG7" s="1915"/>
      <c r="AH7" s="1915"/>
      <c r="AI7" s="1916"/>
      <c r="AJ7" s="1915"/>
      <c r="AK7" s="1915"/>
      <c r="AL7" s="1915"/>
      <c r="AM7" s="1915"/>
      <c r="AN7" s="1915"/>
      <c r="AO7" s="1915"/>
      <c r="AP7" s="1915"/>
      <c r="AQ7" s="1915"/>
      <c r="AR7" s="1916"/>
      <c r="AS7" s="1915"/>
      <c r="AT7" s="1915"/>
      <c r="AU7" s="1915"/>
      <c r="AV7" s="1915"/>
      <c r="AW7" s="1915"/>
      <c r="AX7" s="1916"/>
      <c r="AY7" s="1915"/>
      <c r="AZ7" s="1915"/>
      <c r="BA7" s="1915"/>
      <c r="BB7" s="1915"/>
      <c r="BC7" s="1915"/>
      <c r="BD7" s="1915"/>
      <c r="BE7" s="1916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9">
        <v>-12.159956312697725</v>
      </c>
      <c r="I8" s="949">
        <v>61.43</v>
      </c>
      <c r="J8" s="949">
        <v>92.8</v>
      </c>
      <c r="K8" s="949">
        <v>27.907274336214442</v>
      </c>
      <c r="L8" s="1075">
        <v>61.28</v>
      </c>
      <c r="M8" s="1075">
        <v>92.1</v>
      </c>
      <c r="N8" s="1075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3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0">
        <v>-12.709565089356373</v>
      </c>
      <c r="I9" s="950">
        <v>57.58</v>
      </c>
      <c r="J9" s="950">
        <v>94.7</v>
      </c>
      <c r="K9" s="950">
        <v>56.13318590833417</v>
      </c>
      <c r="L9" s="1076">
        <v>57.54</v>
      </c>
      <c r="M9" s="1076">
        <v>93.5</v>
      </c>
      <c r="N9" s="1076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4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0">
        <v>-12.428809800674532</v>
      </c>
      <c r="I10" s="950">
        <v>53.25</v>
      </c>
      <c r="J10" s="950">
        <v>96.4</v>
      </c>
      <c r="K10" s="950">
        <v>13.819110834286082</v>
      </c>
      <c r="L10" s="1076">
        <v>53.29</v>
      </c>
      <c r="M10" s="1076">
        <v>95.3</v>
      </c>
      <c r="N10" s="1076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4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0">
        <v>-12.486469695400825</v>
      </c>
      <c r="I11" s="950">
        <v>48.34</v>
      </c>
      <c r="J11" s="950">
        <v>97.2</v>
      </c>
      <c r="K11" s="950">
        <v>1.9354811893782318</v>
      </c>
      <c r="L11" s="1076">
        <v>48.35</v>
      </c>
      <c r="M11" s="1076">
        <v>97</v>
      </c>
      <c r="N11" s="1076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4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0">
        <v>-13.411064447593372</v>
      </c>
      <c r="I12" s="950">
        <v>43.49</v>
      </c>
      <c r="J12" s="950">
        <v>100.5</v>
      </c>
      <c r="K12" s="950">
        <v>0.18928944707244247</v>
      </c>
      <c r="L12" s="1076">
        <v>43.52</v>
      </c>
      <c r="M12" s="1076">
        <v>100</v>
      </c>
      <c r="N12" s="1076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4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0">
        <v>-5.1558591392506532</v>
      </c>
      <c r="I13" s="950">
        <v>37.9</v>
      </c>
      <c r="J13" s="950">
        <v>94.7</v>
      </c>
      <c r="K13" s="950">
        <v>1.5658284714631852E-2</v>
      </c>
      <c r="L13" s="1076">
        <v>38.409999999999997</v>
      </c>
      <c r="M13" s="1076">
        <v>101.9</v>
      </c>
      <c r="N13" s="1076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4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1">
        <v>-12.410011130314746</v>
      </c>
      <c r="I14" s="951">
        <v>57.85</v>
      </c>
      <c r="J14" s="951">
        <v>94.5</v>
      </c>
      <c r="K14" s="951">
        <v>100</v>
      </c>
      <c r="L14" s="1077">
        <v>57.58</v>
      </c>
      <c r="M14" s="1077">
        <v>93.5</v>
      </c>
      <c r="N14" s="1077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5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17" t="s">
        <v>46</v>
      </c>
      <c r="C15" s="1918"/>
      <c r="D15" s="1918"/>
      <c r="E15" s="1918"/>
      <c r="F15" s="1918"/>
      <c r="G15" s="1918"/>
      <c r="H15" s="1918"/>
      <c r="I15" s="1918"/>
      <c r="J15" s="1918"/>
      <c r="K15" s="1918"/>
      <c r="L15" s="1918"/>
      <c r="M15" s="1918"/>
      <c r="N15" s="1918"/>
      <c r="O15" s="1918"/>
      <c r="P15" s="1918"/>
      <c r="Q15" s="1918"/>
      <c r="R15" s="1918"/>
      <c r="S15" s="1918"/>
      <c r="T15" s="1918"/>
      <c r="U15" s="1918"/>
      <c r="V15" s="1918"/>
      <c r="W15" s="1919"/>
      <c r="X15" s="1918"/>
      <c r="Y15" s="1918"/>
      <c r="Z15" s="1918"/>
      <c r="AA15" s="1918"/>
      <c r="AB15" s="1918"/>
      <c r="AC15" s="1918"/>
      <c r="AD15" s="1918"/>
      <c r="AE15" s="1918"/>
      <c r="AF15" s="1919"/>
      <c r="AG15" s="1918"/>
      <c r="AH15" s="1918"/>
      <c r="AI15" s="1919"/>
      <c r="AJ15" s="1918"/>
      <c r="AK15" s="1918"/>
      <c r="AL15" s="1918"/>
      <c r="AM15" s="1918"/>
      <c r="AN15" s="1918"/>
      <c r="AO15" s="1918"/>
      <c r="AP15" s="1918"/>
      <c r="AQ15" s="1918"/>
      <c r="AR15" s="1919"/>
      <c r="AS15" s="1918"/>
      <c r="AT15" s="1918"/>
      <c r="AU15" s="1918"/>
      <c r="AV15" s="1918"/>
      <c r="AW15" s="1918"/>
      <c r="AX15" s="1919"/>
      <c r="AY15" s="1918"/>
      <c r="AZ15" s="1918"/>
      <c r="BA15" s="1918"/>
      <c r="BB15" s="1918"/>
      <c r="BC15" s="1918"/>
      <c r="BD15" s="1918"/>
      <c r="BE15" s="1919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9">
        <v>-12.483381782910902</v>
      </c>
      <c r="I16" s="949">
        <v>61.37</v>
      </c>
      <c r="J16" s="949">
        <v>91.3</v>
      </c>
      <c r="K16" s="949">
        <v>26.752288825942884</v>
      </c>
      <c r="L16" s="1075">
        <v>61.12</v>
      </c>
      <c r="M16" s="1075">
        <v>91.8</v>
      </c>
      <c r="N16" s="1075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3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0">
        <v>-13.092769365489282</v>
      </c>
      <c r="I17" s="950">
        <v>57.79</v>
      </c>
      <c r="J17" s="950">
        <v>93.3</v>
      </c>
      <c r="K17" s="950">
        <v>58.766661831776943</v>
      </c>
      <c r="L17" s="1076">
        <v>57.82</v>
      </c>
      <c r="M17" s="1076">
        <v>92.2</v>
      </c>
      <c r="N17" s="1076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4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0">
        <v>-12.841803217881051</v>
      </c>
      <c r="I18" s="950">
        <v>53.23</v>
      </c>
      <c r="J18" s="950">
        <v>95.1</v>
      </c>
      <c r="K18" s="950">
        <v>13.002983765983622</v>
      </c>
      <c r="L18" s="1076">
        <v>53.26</v>
      </c>
      <c r="M18" s="1076">
        <v>94.6</v>
      </c>
      <c r="N18" s="1076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4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0">
        <v>-13.313214880880039</v>
      </c>
      <c r="I19" s="950">
        <v>48.33</v>
      </c>
      <c r="J19" s="950">
        <v>96.6</v>
      </c>
      <c r="K19" s="950">
        <v>1.3648857513147343</v>
      </c>
      <c r="L19" s="1076">
        <v>48.25</v>
      </c>
      <c r="M19" s="1076">
        <v>96</v>
      </c>
      <c r="N19" s="1076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4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0">
        <v>-15.261965872045577</v>
      </c>
      <c r="I20" s="950">
        <v>43.38</v>
      </c>
      <c r="J20" s="950">
        <v>98.1</v>
      </c>
      <c r="K20" s="950">
        <v>0.10540300734963523</v>
      </c>
      <c r="L20" s="1076">
        <v>43.35</v>
      </c>
      <c r="M20" s="1076">
        <v>96.5</v>
      </c>
      <c r="N20" s="1076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4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0">
        <v>-16.224474720232209</v>
      </c>
      <c r="I21" s="950">
        <v>37.39</v>
      </c>
      <c r="J21" s="950">
        <v>98.1</v>
      </c>
      <c r="K21" s="950">
        <v>7.776817632179675E-3</v>
      </c>
      <c r="L21" s="1076">
        <v>38.39</v>
      </c>
      <c r="M21" s="1076">
        <v>93.4</v>
      </c>
      <c r="N21" s="1076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4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1">
        <v>-12.863028094798018</v>
      </c>
      <c r="I22" s="951">
        <v>58.01</v>
      </c>
      <c r="J22" s="951">
        <v>93.1</v>
      </c>
      <c r="K22" s="951">
        <v>100</v>
      </c>
      <c r="L22" s="1077">
        <v>57.84</v>
      </c>
      <c r="M22" s="1077">
        <v>92.5</v>
      </c>
      <c r="N22" s="1077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5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17" t="s">
        <v>47</v>
      </c>
      <c r="C23" s="1918"/>
      <c r="D23" s="1918"/>
      <c r="E23" s="1918"/>
      <c r="F23" s="1918"/>
      <c r="G23" s="1918"/>
      <c r="H23" s="1918"/>
      <c r="I23" s="1918"/>
      <c r="J23" s="1918"/>
      <c r="K23" s="1918"/>
      <c r="L23" s="1918"/>
      <c r="M23" s="1918"/>
      <c r="N23" s="1918"/>
      <c r="O23" s="1918"/>
      <c r="P23" s="1918"/>
      <c r="Q23" s="1918"/>
      <c r="R23" s="1918"/>
      <c r="S23" s="1918"/>
      <c r="T23" s="1918"/>
      <c r="U23" s="1918"/>
      <c r="V23" s="1918"/>
      <c r="W23" s="1919"/>
      <c r="X23" s="1918"/>
      <c r="Y23" s="1918"/>
      <c r="Z23" s="1918"/>
      <c r="AA23" s="1918"/>
      <c r="AB23" s="1918"/>
      <c r="AC23" s="1918"/>
      <c r="AD23" s="1918"/>
      <c r="AE23" s="1918"/>
      <c r="AF23" s="1919"/>
      <c r="AG23" s="1918"/>
      <c r="AH23" s="1918"/>
      <c r="AI23" s="1919"/>
      <c r="AJ23" s="1918"/>
      <c r="AK23" s="1918"/>
      <c r="AL23" s="1918"/>
      <c r="AM23" s="1918"/>
      <c r="AN23" s="1918"/>
      <c r="AO23" s="1918"/>
      <c r="AP23" s="1918"/>
      <c r="AQ23" s="1918"/>
      <c r="AR23" s="1919"/>
      <c r="AS23" s="1918"/>
      <c r="AT23" s="1918"/>
      <c r="AU23" s="1918"/>
      <c r="AV23" s="1918"/>
      <c r="AW23" s="1918"/>
      <c r="AX23" s="1919"/>
      <c r="AY23" s="1918"/>
      <c r="AZ23" s="1918"/>
      <c r="BA23" s="1918"/>
      <c r="BB23" s="1918"/>
      <c r="BC23" s="1918"/>
      <c r="BD23" s="1918"/>
      <c r="BE23" s="1919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9">
        <v>-11.4011374957292</v>
      </c>
      <c r="I24" s="949">
        <v>61.49</v>
      </c>
      <c r="J24" s="949">
        <v>93.2</v>
      </c>
      <c r="K24" s="949">
        <v>31.483889726549226</v>
      </c>
      <c r="L24" s="1075">
        <v>61.2</v>
      </c>
      <c r="M24" s="1075">
        <v>92.2</v>
      </c>
      <c r="N24" s="1075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3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0">
        <v>-12.456403560046279</v>
      </c>
      <c r="I25" s="950">
        <v>57.05</v>
      </c>
      <c r="J25" s="950">
        <v>95.6</v>
      </c>
      <c r="K25" s="950">
        <v>52.829976489621124</v>
      </c>
      <c r="L25" s="1076">
        <v>57.03</v>
      </c>
      <c r="M25" s="1076">
        <v>94.1</v>
      </c>
      <c r="N25" s="1076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4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0">
        <v>-11.726320131790146</v>
      </c>
      <c r="I26" s="950">
        <v>53.17</v>
      </c>
      <c r="J26" s="950">
        <v>97.2</v>
      </c>
      <c r="K26" s="950">
        <v>13.744186303292475</v>
      </c>
      <c r="L26" s="1076">
        <v>53.27</v>
      </c>
      <c r="M26" s="1076">
        <v>95.4</v>
      </c>
      <c r="N26" s="1076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4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0">
        <v>-11.169786192285823</v>
      </c>
      <c r="I27" s="950">
        <v>48.33</v>
      </c>
      <c r="J27" s="950">
        <v>96.9</v>
      </c>
      <c r="K27" s="950">
        <v>1.7641372050825603</v>
      </c>
      <c r="L27" s="1076">
        <v>48.3</v>
      </c>
      <c r="M27" s="1076">
        <v>96.1</v>
      </c>
      <c r="N27" s="1076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4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0">
        <v>-10.570393783678721</v>
      </c>
      <c r="I28" s="950">
        <v>43.53</v>
      </c>
      <c r="J28" s="950">
        <v>98.3</v>
      </c>
      <c r="K28" s="950">
        <v>0.15666770130327407</v>
      </c>
      <c r="L28" s="1076">
        <v>43.45</v>
      </c>
      <c r="M28" s="1076">
        <v>97.6</v>
      </c>
      <c r="N28" s="1076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4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0">
        <v>-2.793003669067339</v>
      </c>
      <c r="I29" s="950">
        <v>37.549999999999997</v>
      </c>
      <c r="J29" s="950">
        <v>97.6</v>
      </c>
      <c r="K29" s="950">
        <v>2.1142574151342391E-2</v>
      </c>
      <c r="L29" s="1076">
        <v>37.58</v>
      </c>
      <c r="M29" s="1076">
        <v>95.2</v>
      </c>
      <c r="N29" s="1076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4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1">
        <v>-11.929087544328807</v>
      </c>
      <c r="I30" s="951">
        <v>57.74</v>
      </c>
      <c r="J30" s="951">
        <v>95.1</v>
      </c>
      <c r="K30" s="951">
        <v>100</v>
      </c>
      <c r="L30" s="1077">
        <v>57.28</v>
      </c>
      <c r="M30" s="1077">
        <v>93.9</v>
      </c>
      <c r="N30" s="1077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5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17" t="s">
        <v>169</v>
      </c>
      <c r="C31" s="1918"/>
      <c r="D31" s="1918"/>
      <c r="E31" s="1918"/>
      <c r="F31" s="1918"/>
      <c r="G31" s="1918"/>
      <c r="H31" s="1920"/>
      <c r="I31" s="1920"/>
      <c r="J31" s="1920"/>
      <c r="K31" s="1920"/>
      <c r="L31" s="1920"/>
      <c r="M31" s="1920"/>
      <c r="N31" s="1920"/>
      <c r="O31" s="1920"/>
      <c r="P31" s="1920"/>
      <c r="Q31" s="1920"/>
      <c r="R31" s="1920"/>
      <c r="S31" s="1920"/>
      <c r="T31" s="1920"/>
      <c r="U31" s="1920"/>
      <c r="V31" s="1920"/>
      <c r="W31" s="1921"/>
      <c r="X31" s="1920"/>
      <c r="Y31" s="1920"/>
      <c r="Z31" s="1920"/>
      <c r="AA31" s="1920"/>
      <c r="AB31" s="1920"/>
      <c r="AC31" s="1920"/>
      <c r="AD31" s="1920"/>
      <c r="AE31" s="1920"/>
      <c r="AF31" s="1921"/>
      <c r="AG31" s="1920"/>
      <c r="AH31" s="1920"/>
      <c r="AI31" s="1921"/>
      <c r="AJ31" s="1920"/>
      <c r="AK31" s="1920"/>
      <c r="AL31" s="1920"/>
      <c r="AM31" s="1920"/>
      <c r="AN31" s="1920"/>
      <c r="AO31" s="1920"/>
      <c r="AP31" s="1920"/>
      <c r="AQ31" s="1920"/>
      <c r="AR31" s="1921"/>
      <c r="AS31" s="1920"/>
      <c r="AT31" s="1920"/>
      <c r="AU31" s="1920"/>
      <c r="AV31" s="1920"/>
      <c r="AW31" s="1920"/>
      <c r="AX31" s="1921"/>
      <c r="AY31" s="1920"/>
      <c r="AZ31" s="1920"/>
      <c r="BA31" s="1920"/>
      <c r="BB31" s="1920"/>
      <c r="BC31" s="1920"/>
      <c r="BD31" s="1920"/>
      <c r="BE31" s="1921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9">
        <v>-12.655577029165791</v>
      </c>
      <c r="I32" s="949">
        <v>61.3</v>
      </c>
      <c r="J32" s="949">
        <v>93.6</v>
      </c>
      <c r="K32" s="949">
        <v>28.780334124930107</v>
      </c>
      <c r="L32" s="1075">
        <v>61.27</v>
      </c>
      <c r="M32" s="1075">
        <v>92.6</v>
      </c>
      <c r="N32" s="1075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3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0">
        <v>-12.425222665041213</v>
      </c>
      <c r="I33" s="950">
        <v>57.85</v>
      </c>
      <c r="J33" s="950">
        <v>94.9</v>
      </c>
      <c r="K33" s="950">
        <v>56.187774269631355</v>
      </c>
      <c r="L33" s="1076">
        <v>57.79</v>
      </c>
      <c r="M33" s="1076">
        <v>93.8</v>
      </c>
      <c r="N33" s="1076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4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0">
        <v>-12.109270130404147</v>
      </c>
      <c r="I34" s="950">
        <v>53.14</v>
      </c>
      <c r="J34" s="950">
        <v>95.9</v>
      </c>
      <c r="K34" s="950">
        <v>12.740748069089086</v>
      </c>
      <c r="L34" s="1076">
        <v>53.14</v>
      </c>
      <c r="M34" s="1076">
        <v>95.5</v>
      </c>
      <c r="N34" s="1076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4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0">
        <v>-11.852589366778647</v>
      </c>
      <c r="I35" s="950">
        <v>48.11</v>
      </c>
      <c r="J35" s="950">
        <v>97.5</v>
      </c>
      <c r="K35" s="950">
        <v>2.0843985155229063</v>
      </c>
      <c r="L35" s="1076">
        <v>48.09</v>
      </c>
      <c r="M35" s="1076">
        <v>97.2</v>
      </c>
      <c r="N35" s="1076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4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0">
        <v>-11.823556143921282</v>
      </c>
      <c r="I36" s="950">
        <v>43.34</v>
      </c>
      <c r="J36" s="950">
        <v>100</v>
      </c>
      <c r="K36" s="950">
        <v>0.20062254619528747</v>
      </c>
      <c r="L36" s="1076">
        <v>43.26</v>
      </c>
      <c r="M36" s="1076">
        <v>99.6</v>
      </c>
      <c r="N36" s="1076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4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0">
        <v>-12.853534148049153</v>
      </c>
      <c r="I37" s="950">
        <v>37.79</v>
      </c>
      <c r="J37" s="950">
        <v>99.8</v>
      </c>
      <c r="K37" s="950">
        <v>6.1224746312628147E-3</v>
      </c>
      <c r="L37" s="1076">
        <v>37.25</v>
      </c>
      <c r="M37" s="1076">
        <v>97.3</v>
      </c>
      <c r="N37" s="1076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4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1">
        <v>-12.294392511556888</v>
      </c>
      <c r="I38" s="951">
        <v>58.01</v>
      </c>
      <c r="J38" s="951">
        <v>94.7</v>
      </c>
      <c r="K38" s="951">
        <v>100</v>
      </c>
      <c r="L38" s="1077">
        <v>57.78</v>
      </c>
      <c r="M38" s="1077">
        <v>93.8</v>
      </c>
      <c r="N38" s="1077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5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17" t="s">
        <v>48</v>
      </c>
      <c r="C39" s="1918"/>
      <c r="D39" s="1918"/>
      <c r="E39" s="1918"/>
      <c r="F39" s="1918"/>
      <c r="G39" s="1918"/>
      <c r="H39" s="1918"/>
      <c r="I39" s="1918"/>
      <c r="J39" s="1918"/>
      <c r="K39" s="1918"/>
      <c r="L39" s="1918"/>
      <c r="M39" s="1918"/>
      <c r="N39" s="1918"/>
      <c r="O39" s="1918"/>
      <c r="P39" s="1918"/>
      <c r="Q39" s="1918"/>
      <c r="R39" s="1918"/>
      <c r="S39" s="1918"/>
      <c r="T39" s="1918"/>
      <c r="U39" s="1918"/>
      <c r="V39" s="1918"/>
      <c r="W39" s="1919"/>
      <c r="X39" s="1918"/>
      <c r="Y39" s="1918"/>
      <c r="Z39" s="1918"/>
      <c r="AA39" s="1918"/>
      <c r="AB39" s="1918"/>
      <c r="AC39" s="1918"/>
      <c r="AD39" s="1918"/>
      <c r="AE39" s="1918"/>
      <c r="AF39" s="1919"/>
      <c r="AG39" s="1918"/>
      <c r="AH39" s="1918"/>
      <c r="AI39" s="1919"/>
      <c r="AJ39" s="1918"/>
      <c r="AK39" s="1918"/>
      <c r="AL39" s="1918"/>
      <c r="AM39" s="1918"/>
      <c r="AN39" s="1918"/>
      <c r="AO39" s="1918"/>
      <c r="AP39" s="1918"/>
      <c r="AQ39" s="1918"/>
      <c r="AR39" s="1919"/>
      <c r="AS39" s="1918"/>
      <c r="AT39" s="1918"/>
      <c r="AU39" s="1918"/>
      <c r="AV39" s="1918"/>
      <c r="AW39" s="1918"/>
      <c r="AX39" s="1919"/>
      <c r="AY39" s="1918"/>
      <c r="AZ39" s="1918"/>
      <c r="BA39" s="1918"/>
      <c r="BB39" s="1918"/>
      <c r="BC39" s="1918"/>
      <c r="BD39" s="1918"/>
      <c r="BE39" s="1919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9">
        <v>-12.735111704834171</v>
      </c>
      <c r="I40" s="949">
        <v>61.47</v>
      </c>
      <c r="J40" s="949">
        <v>92.8</v>
      </c>
      <c r="K40" s="949">
        <v>24.294937116591694</v>
      </c>
      <c r="L40" s="1075">
        <v>61.45</v>
      </c>
      <c r="M40" s="1075">
        <v>91.9</v>
      </c>
      <c r="N40" s="1075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3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0">
        <v>-12.755064097339192</v>
      </c>
      <c r="I41" s="950">
        <v>57.83</v>
      </c>
      <c r="J41" s="950">
        <v>94.7</v>
      </c>
      <c r="K41" s="950">
        <v>58.052104116893169</v>
      </c>
      <c r="L41" s="1076">
        <v>57.83</v>
      </c>
      <c r="M41" s="1076">
        <v>93.7</v>
      </c>
      <c r="N41" s="1076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4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0">
        <v>-13.088385777922973</v>
      </c>
      <c r="I42" s="950">
        <v>53.4</v>
      </c>
      <c r="J42" s="950">
        <v>96.5</v>
      </c>
      <c r="K42" s="950">
        <v>14.978940057935425</v>
      </c>
      <c r="L42" s="1076">
        <v>53.4</v>
      </c>
      <c r="M42" s="1076">
        <v>95.4</v>
      </c>
      <c r="N42" s="1076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4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0">
        <v>-13.537370145250494</v>
      </c>
      <c r="I43" s="950">
        <v>48.48</v>
      </c>
      <c r="J43" s="950">
        <v>97.6</v>
      </c>
      <c r="K43" s="950">
        <v>2.3851979006587287</v>
      </c>
      <c r="L43" s="1076">
        <v>48.53</v>
      </c>
      <c r="M43" s="1076">
        <v>98</v>
      </c>
      <c r="N43" s="1076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4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0">
        <v>-14.918904295836894</v>
      </c>
      <c r="I44" s="950">
        <v>43.55</v>
      </c>
      <c r="J44" s="950">
        <v>102.7</v>
      </c>
      <c r="K44" s="950">
        <v>0.26910352910746815</v>
      </c>
      <c r="L44" s="1076">
        <v>43.69</v>
      </c>
      <c r="M44" s="1076">
        <v>102.6</v>
      </c>
      <c r="N44" s="1076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4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0">
        <v>-11.823776113965963</v>
      </c>
      <c r="I45" s="950">
        <v>38.44</v>
      </c>
      <c r="J45" s="950">
        <v>89.8</v>
      </c>
      <c r="K45" s="950">
        <v>1.9717278813520433E-2</v>
      </c>
      <c r="L45" s="1076">
        <v>38.75</v>
      </c>
      <c r="M45" s="1076">
        <v>104.7</v>
      </c>
      <c r="N45" s="1076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4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1">
        <v>-12.722893184566988</v>
      </c>
      <c r="I46" s="951">
        <v>57.79</v>
      </c>
      <c r="J46" s="951">
        <v>94.6</v>
      </c>
      <c r="K46" s="951">
        <v>100</v>
      </c>
      <c r="L46" s="1077">
        <v>57.67</v>
      </c>
      <c r="M46" s="1077">
        <v>93.7</v>
      </c>
      <c r="N46" s="1077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5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U36" sqref="U36"/>
    </sheetView>
  </sheetViews>
  <sheetFormatPr defaultRowHeight="15"/>
  <cols>
    <col min="1" max="2" width="9.140625" style="1862"/>
    <col min="3" max="40" width="10.5703125" style="1862" bestFit="1" customWidth="1"/>
    <col min="41" max="45" width="11.140625" style="1862" bestFit="1" customWidth="1"/>
    <col min="46" max="54" width="10.5703125" style="1862" bestFit="1" customWidth="1"/>
    <col min="55" max="16384" width="9.140625" style="1862"/>
  </cols>
  <sheetData>
    <row r="2" spans="2:54" ht="27">
      <c r="C2" s="1863" t="s">
        <v>636</v>
      </c>
    </row>
    <row r="4" spans="2:54" ht="15.75">
      <c r="C4" s="1864">
        <v>1</v>
      </c>
      <c r="D4" s="1864">
        <v>2</v>
      </c>
      <c r="E4" s="1864">
        <v>3</v>
      </c>
      <c r="F4" s="1864">
        <v>4</v>
      </c>
      <c r="G4" s="1864">
        <v>5</v>
      </c>
      <c r="H4" s="1864">
        <v>6</v>
      </c>
      <c r="I4" s="1864">
        <v>7</v>
      </c>
      <c r="J4" s="1864">
        <v>8</v>
      </c>
      <c r="K4" s="1864">
        <v>9</v>
      </c>
      <c r="L4" s="1864">
        <v>10</v>
      </c>
      <c r="M4" s="1864">
        <v>11</v>
      </c>
      <c r="N4" s="1864">
        <v>12</v>
      </c>
      <c r="O4" s="1864">
        <v>13</v>
      </c>
      <c r="P4" s="1864">
        <v>14</v>
      </c>
      <c r="Q4" s="1864">
        <v>15</v>
      </c>
      <c r="R4" s="1864">
        <v>16</v>
      </c>
      <c r="S4" s="1864">
        <v>17</v>
      </c>
      <c r="T4" s="1864">
        <v>18</v>
      </c>
      <c r="U4" s="1864">
        <v>19</v>
      </c>
      <c r="V4" s="1864">
        <v>20</v>
      </c>
      <c r="W4" s="1864">
        <v>21</v>
      </c>
      <c r="X4" s="1864">
        <v>22</v>
      </c>
      <c r="Y4" s="1864">
        <v>23</v>
      </c>
      <c r="Z4" s="1864">
        <v>24</v>
      </c>
      <c r="AA4" s="1864">
        <v>25</v>
      </c>
      <c r="AB4" s="1864">
        <v>26</v>
      </c>
      <c r="AC4" s="1864">
        <v>27</v>
      </c>
      <c r="AD4" s="1864">
        <v>28</v>
      </c>
      <c r="AE4" s="1864">
        <v>29</v>
      </c>
      <c r="AF4" s="1864">
        <v>30</v>
      </c>
      <c r="AG4" s="1864">
        <v>31</v>
      </c>
      <c r="AH4" s="1864">
        <v>32</v>
      </c>
      <c r="AI4" s="1864">
        <v>33</v>
      </c>
      <c r="AJ4" s="1864">
        <v>34</v>
      </c>
      <c r="AK4" s="1864">
        <v>35</v>
      </c>
      <c r="AL4" s="1864">
        <v>36</v>
      </c>
      <c r="AM4" s="1864">
        <v>37</v>
      </c>
      <c r="AN4" s="1864">
        <v>38</v>
      </c>
      <c r="AO4" s="1864">
        <v>39</v>
      </c>
      <c r="AP4" s="1864">
        <v>40</v>
      </c>
      <c r="AQ4" s="1864">
        <v>41</v>
      </c>
      <c r="AR4" s="1864">
        <v>42</v>
      </c>
      <c r="AS4" s="1864">
        <v>43</v>
      </c>
      <c r="AT4" s="1864">
        <v>44</v>
      </c>
      <c r="AU4" s="1864">
        <v>45</v>
      </c>
      <c r="AV4" s="1864">
        <v>46</v>
      </c>
      <c r="AW4" s="1864">
        <v>47</v>
      </c>
      <c r="AX4" s="1864">
        <v>48</v>
      </c>
      <c r="AY4" s="1864">
        <v>49</v>
      </c>
      <c r="AZ4" s="1864">
        <v>50</v>
      </c>
      <c r="BA4" s="1864">
        <v>51</v>
      </c>
      <c r="BB4" s="1864">
        <v>52</v>
      </c>
    </row>
    <row r="5" spans="2:54">
      <c r="C5" s="1865">
        <v>42015</v>
      </c>
      <c r="D5" s="1865">
        <v>42022</v>
      </c>
      <c r="E5" s="1865">
        <v>42029</v>
      </c>
      <c r="F5" s="1865">
        <v>42030</v>
      </c>
      <c r="G5" s="1865">
        <v>42043</v>
      </c>
      <c r="H5" s="1865">
        <v>42050</v>
      </c>
      <c r="I5" s="1865">
        <v>42057</v>
      </c>
      <c r="J5" s="1865">
        <v>42058</v>
      </c>
      <c r="K5" s="1865">
        <v>42071</v>
      </c>
      <c r="L5" s="1865">
        <v>42078</v>
      </c>
      <c r="M5" s="1865">
        <v>42085</v>
      </c>
      <c r="N5" s="1865">
        <v>42092</v>
      </c>
      <c r="O5" s="1865">
        <v>42099</v>
      </c>
      <c r="P5" s="1865">
        <v>42106</v>
      </c>
      <c r="Q5" s="1865">
        <v>42113</v>
      </c>
      <c r="R5" s="1865">
        <v>42120</v>
      </c>
      <c r="S5" s="1865">
        <v>42121</v>
      </c>
      <c r="T5" s="1865">
        <v>42134</v>
      </c>
      <c r="U5" s="1865">
        <v>42141</v>
      </c>
      <c r="V5" s="1865">
        <v>42148</v>
      </c>
      <c r="W5" s="1865">
        <v>42155</v>
      </c>
      <c r="X5" s="1865">
        <v>42162</v>
      </c>
      <c r="Y5" s="1865">
        <v>42169</v>
      </c>
      <c r="Z5" s="1865">
        <v>42176</v>
      </c>
      <c r="AA5" s="1865">
        <v>42183</v>
      </c>
      <c r="AB5" s="1865">
        <v>42190</v>
      </c>
      <c r="AC5" s="1865">
        <v>42197</v>
      </c>
      <c r="AD5" s="1865">
        <v>42204</v>
      </c>
      <c r="AE5" s="1865">
        <v>42211</v>
      </c>
      <c r="AF5" s="1865">
        <v>42212</v>
      </c>
      <c r="AG5" s="1865">
        <v>42225</v>
      </c>
      <c r="AH5" s="1865">
        <v>42232</v>
      </c>
      <c r="AI5" s="1865">
        <v>42239</v>
      </c>
      <c r="AJ5" s="1865">
        <v>42246</v>
      </c>
      <c r="AK5" s="1865">
        <v>42253</v>
      </c>
      <c r="AL5" s="1865">
        <v>42260</v>
      </c>
      <c r="AM5" s="1865">
        <v>42267</v>
      </c>
      <c r="AN5" s="1865">
        <v>42274</v>
      </c>
      <c r="AO5" s="1865">
        <v>42275</v>
      </c>
      <c r="AP5" s="1865">
        <v>42288</v>
      </c>
      <c r="AQ5" s="1865">
        <v>42295</v>
      </c>
      <c r="AR5" s="1865">
        <v>42302</v>
      </c>
      <c r="AS5" s="1865">
        <v>42303</v>
      </c>
      <c r="AT5" s="1865">
        <v>42316</v>
      </c>
      <c r="AU5" s="1865">
        <v>42323</v>
      </c>
      <c r="AV5" s="1865">
        <v>42330</v>
      </c>
      <c r="AW5" s="1865">
        <v>42337</v>
      </c>
      <c r="AX5" s="1865">
        <v>42344</v>
      </c>
      <c r="AY5" s="1865">
        <v>42351</v>
      </c>
      <c r="AZ5" s="1865">
        <v>42358</v>
      </c>
      <c r="BA5" s="1865">
        <v>42365</v>
      </c>
      <c r="BB5" s="1865">
        <v>42366</v>
      </c>
    </row>
    <row r="6" spans="2:54" ht="15.75">
      <c r="B6" s="1864" t="s">
        <v>637</v>
      </c>
      <c r="C6" s="1866">
        <v>42015</v>
      </c>
      <c r="D6" s="1866">
        <v>42022</v>
      </c>
      <c r="E6" s="1866">
        <v>42029</v>
      </c>
      <c r="F6" s="1866">
        <v>42036</v>
      </c>
      <c r="G6" s="1866">
        <v>42043</v>
      </c>
      <c r="H6" s="1866">
        <v>42050</v>
      </c>
      <c r="I6" s="1866">
        <v>42057</v>
      </c>
      <c r="J6" s="1866">
        <v>42064</v>
      </c>
      <c r="K6" s="1866">
        <v>42071</v>
      </c>
      <c r="L6" s="1866">
        <v>42078</v>
      </c>
      <c r="M6" s="1866">
        <v>42085</v>
      </c>
      <c r="N6" s="1866">
        <v>42092</v>
      </c>
      <c r="O6" s="1866">
        <v>42099</v>
      </c>
      <c r="P6" s="1866">
        <v>42106</v>
      </c>
      <c r="Q6" s="1866">
        <v>42113</v>
      </c>
      <c r="R6" s="1866">
        <v>42120</v>
      </c>
      <c r="S6" s="1866">
        <v>42127</v>
      </c>
      <c r="T6" s="1866">
        <v>42134</v>
      </c>
      <c r="U6" s="1866">
        <v>42141</v>
      </c>
      <c r="V6" s="1866">
        <v>42148</v>
      </c>
      <c r="W6" s="1866">
        <v>42155</v>
      </c>
      <c r="X6" s="1866">
        <v>42162</v>
      </c>
      <c r="Y6" s="1866">
        <v>42169</v>
      </c>
      <c r="Z6" s="1866">
        <v>42176</v>
      </c>
      <c r="AA6" s="1866">
        <v>42183</v>
      </c>
      <c r="AB6" s="1866">
        <v>42190</v>
      </c>
      <c r="AC6" s="1866">
        <v>42197</v>
      </c>
      <c r="AD6" s="1866">
        <v>42204</v>
      </c>
      <c r="AE6" s="1866">
        <v>42211</v>
      </c>
      <c r="AF6" s="1866">
        <v>42218</v>
      </c>
      <c r="AG6" s="1866">
        <v>42225</v>
      </c>
      <c r="AH6" s="1866">
        <v>42232</v>
      </c>
      <c r="AI6" s="1866">
        <v>42239</v>
      </c>
      <c r="AJ6" s="1866">
        <v>42246</v>
      </c>
      <c r="AK6" s="1866">
        <v>42253</v>
      </c>
      <c r="AL6" s="1866">
        <v>42260</v>
      </c>
      <c r="AM6" s="1866">
        <v>42267</v>
      </c>
      <c r="AN6" s="1866">
        <v>42274</v>
      </c>
      <c r="AO6" s="1866">
        <v>42281</v>
      </c>
      <c r="AP6" s="1866">
        <v>42288</v>
      </c>
      <c r="AQ6" s="1866">
        <v>42295</v>
      </c>
      <c r="AR6" s="1866">
        <v>42302</v>
      </c>
      <c r="AS6" s="1866">
        <v>42309</v>
      </c>
      <c r="AT6" s="1866">
        <v>42316</v>
      </c>
      <c r="AU6" s="1866">
        <v>42323</v>
      </c>
      <c r="AV6" s="1866">
        <v>42330</v>
      </c>
      <c r="AW6" s="1866">
        <v>42337</v>
      </c>
      <c r="AX6" s="1866">
        <v>42344</v>
      </c>
      <c r="AY6" s="1866">
        <v>42351</v>
      </c>
      <c r="AZ6" s="1866">
        <v>42358</v>
      </c>
      <c r="BA6" s="1866">
        <v>42365</v>
      </c>
      <c r="BB6" s="1866">
        <v>42372</v>
      </c>
    </row>
    <row r="7" spans="2:54" ht="15.75">
      <c r="B7" s="1864"/>
      <c r="C7" s="1867">
        <v>4.0853524705882354</v>
      </c>
      <c r="D7" s="1867">
        <v>4.0447779411764708</v>
      </c>
      <c r="E7" s="1867">
        <v>4.023784470588236</v>
      </c>
      <c r="F7" s="1867">
        <v>4.0176224705882362</v>
      </c>
      <c r="G7" s="1867">
        <v>4.0689678823529416</v>
      </c>
      <c r="H7" s="1867">
        <v>4.2130744117647057</v>
      </c>
      <c r="I7" s="1867">
        <v>4.3252399411764699</v>
      </c>
      <c r="J7" s="1867">
        <v>4.5042117058823532</v>
      </c>
      <c r="K7" s="1867">
        <v>4.6150581176470595</v>
      </c>
      <c r="L7" s="1867">
        <v>4.4751054705882352</v>
      </c>
      <c r="M7" s="1867">
        <v>4.3201102941176472</v>
      </c>
      <c r="N7" s="1867">
        <v>4.3104727058823524</v>
      </c>
      <c r="O7" s="1867">
        <v>4.4293722352941174</v>
      </c>
      <c r="P7" s="1867">
        <v>4.3988382941176472</v>
      </c>
      <c r="Q7" s="1867">
        <v>4.4002231764705888</v>
      </c>
      <c r="R7" s="1867">
        <v>4.4906175294117645</v>
      </c>
      <c r="S7" s="1867">
        <v>4.5089651176470591</v>
      </c>
      <c r="T7" s="1867">
        <v>4.345099352941177</v>
      </c>
      <c r="U7" s="1867">
        <v>4.1490715882352944</v>
      </c>
      <c r="V7" s="1867">
        <v>4.1668257647058828</v>
      </c>
      <c r="W7" s="1867">
        <v>4.2700098235294117</v>
      </c>
      <c r="X7" s="1867">
        <v>4.3735035882352937</v>
      </c>
      <c r="Y7" s="1867">
        <v>4.3741115294117652</v>
      </c>
      <c r="Z7" s="1867">
        <v>4.5010511764705878</v>
      </c>
      <c r="AA7" s="1867">
        <v>4.6116804117647066</v>
      </c>
      <c r="AB7" s="1867">
        <v>4.4571096470588234</v>
      </c>
      <c r="AC7" s="1867">
        <v>4.3126314705882356</v>
      </c>
      <c r="AD7" s="1867">
        <v>4.3861281176470595</v>
      </c>
      <c r="AE7" s="1867">
        <v>4.4395527647058826</v>
      </c>
      <c r="AF7" s="1867">
        <v>4.3718005882352946</v>
      </c>
      <c r="AG7" s="1867">
        <v>4.3706604117647059</v>
      </c>
      <c r="AH7" s="1867">
        <v>4.385517882352941</v>
      </c>
      <c r="AI7" s="1867">
        <v>4.361428882352941</v>
      </c>
      <c r="AJ7" s="1867">
        <v>4.3522761176470581</v>
      </c>
      <c r="AK7" s="1867">
        <v>4.3771619411764702</v>
      </c>
      <c r="AL7" s="1867">
        <v>4.5368524117647056</v>
      </c>
      <c r="AM7" s="1867">
        <v>4.6888912352941183</v>
      </c>
      <c r="AN7" s="1867">
        <v>4.7300000000000004</v>
      </c>
      <c r="AO7" s="1867">
        <v>4.640264352941176</v>
      </c>
      <c r="AP7" s="1867">
        <v>4.4546992941176464</v>
      </c>
      <c r="AQ7" s="1867">
        <v>4.438794176470588</v>
      </c>
      <c r="AR7" s="1867">
        <v>4.4076171176470584</v>
      </c>
      <c r="AS7" s="1867">
        <v>4.3858604705882351</v>
      </c>
      <c r="AT7" s="1867">
        <v>4.318431764705883</v>
      </c>
      <c r="AU7" s="1867">
        <v>4.1601758823529407</v>
      </c>
      <c r="AV7" s="1867">
        <v>3.9537894117647059</v>
      </c>
      <c r="AW7" s="1867">
        <v>3.8245089999999999</v>
      </c>
      <c r="AX7" s="1867">
        <v>3.7097794117647065</v>
      </c>
      <c r="AY7" s="1867">
        <v>3.7403317058823533</v>
      </c>
      <c r="AZ7" s="1867">
        <v>3.8469829411764707</v>
      </c>
      <c r="BA7" s="1867">
        <v>3.8825945294117647</v>
      </c>
      <c r="BB7" s="1867">
        <v>3.8604624117647055</v>
      </c>
    </row>
    <row r="8" spans="2:54" ht="15.75">
      <c r="B8" s="1864" t="s">
        <v>638</v>
      </c>
      <c r="C8" s="1866">
        <v>42379</v>
      </c>
      <c r="D8" s="1866">
        <v>42386</v>
      </c>
      <c r="E8" s="1866">
        <v>42393</v>
      </c>
      <c r="F8" s="1866">
        <v>42400</v>
      </c>
      <c r="G8" s="1866">
        <v>42407</v>
      </c>
      <c r="H8" s="1866">
        <v>42414</v>
      </c>
      <c r="I8" s="1866">
        <v>42421</v>
      </c>
      <c r="J8" s="1866">
        <v>42428</v>
      </c>
      <c r="K8" s="1866">
        <v>42435</v>
      </c>
      <c r="L8" s="1866">
        <v>42442</v>
      </c>
      <c r="M8" s="1866">
        <v>42449</v>
      </c>
      <c r="N8" s="1866">
        <v>42456</v>
      </c>
      <c r="O8" s="1866">
        <v>42463</v>
      </c>
      <c r="P8" s="1866">
        <v>42470</v>
      </c>
      <c r="Q8" s="1866">
        <v>42477</v>
      </c>
      <c r="R8" s="1866">
        <v>42484</v>
      </c>
      <c r="S8" s="1866">
        <v>42491</v>
      </c>
      <c r="T8" s="1866">
        <v>42498</v>
      </c>
      <c r="U8" s="1866">
        <v>42505</v>
      </c>
      <c r="V8" s="1866">
        <v>42512</v>
      </c>
      <c r="W8" s="1866">
        <v>42519</v>
      </c>
      <c r="X8" s="1866">
        <v>42526</v>
      </c>
      <c r="Y8" s="1866">
        <v>42533</v>
      </c>
      <c r="Z8" s="1866">
        <v>42540</v>
      </c>
      <c r="AA8" s="1866">
        <v>42547</v>
      </c>
      <c r="AB8" s="1866">
        <v>42554</v>
      </c>
      <c r="AC8" s="1866">
        <v>42561</v>
      </c>
      <c r="AD8" s="1866">
        <v>42568</v>
      </c>
      <c r="AE8" s="1866">
        <v>42575</v>
      </c>
      <c r="AF8" s="1866">
        <v>42582</v>
      </c>
      <c r="AG8" s="1866">
        <v>42589</v>
      </c>
      <c r="AH8" s="1866">
        <v>42596</v>
      </c>
      <c r="AI8" s="1866">
        <v>42603</v>
      </c>
      <c r="AJ8" s="1866">
        <v>42610</v>
      </c>
      <c r="AK8" s="1866">
        <v>42617</v>
      </c>
      <c r="AL8" s="1866">
        <v>42624</v>
      </c>
      <c r="AM8" s="1866">
        <v>42631</v>
      </c>
      <c r="AN8" s="1866">
        <v>42638</v>
      </c>
      <c r="AO8" s="1866">
        <v>42645</v>
      </c>
      <c r="AP8" s="1866">
        <v>42652</v>
      </c>
      <c r="AQ8" s="1866">
        <v>42659</v>
      </c>
      <c r="AR8" s="1866">
        <v>42666</v>
      </c>
      <c r="AS8" s="1866">
        <v>42673</v>
      </c>
      <c r="AT8" s="1866">
        <v>42680</v>
      </c>
      <c r="AU8" s="1866">
        <v>42687</v>
      </c>
      <c r="AV8" s="1866">
        <v>42694</v>
      </c>
      <c r="AW8" s="1866">
        <v>42701</v>
      </c>
      <c r="AX8" s="1866">
        <v>42708</v>
      </c>
      <c r="AY8" s="1866">
        <v>42715</v>
      </c>
      <c r="AZ8" s="1866">
        <v>42722</v>
      </c>
      <c r="BA8" s="1866">
        <v>42729</v>
      </c>
      <c r="BB8" s="1866">
        <v>42736</v>
      </c>
    </row>
    <row r="9" spans="2:54" ht="15.75">
      <c r="B9" s="1868"/>
      <c r="C9" s="1867">
        <v>3.8570005882352949</v>
      </c>
      <c r="D9" s="1867">
        <v>3.9661654117647065</v>
      </c>
      <c r="E9" s="1867">
        <v>4.0981918823529417</v>
      </c>
      <c r="F9" s="1867">
        <v>4.1731147058823526</v>
      </c>
      <c r="G9" s="1867">
        <v>4.1793485882352934</v>
      </c>
      <c r="H9" s="1867">
        <v>4.1631161764705888</v>
      </c>
      <c r="I9" s="1867">
        <v>4.176024411764705</v>
      </c>
      <c r="J9" s="1867">
        <v>4.1518948823529405</v>
      </c>
      <c r="K9" s="1867">
        <v>4.0530291176470588</v>
      </c>
      <c r="L9" s="1867">
        <v>4.1972931764705885</v>
      </c>
      <c r="M9" s="1867">
        <v>4.3415710000000001</v>
      </c>
      <c r="N9" s="1867">
        <v>4.3140882352941183</v>
      </c>
      <c r="O9" s="1867">
        <v>4.2176075882352944</v>
      </c>
      <c r="P9" s="1867">
        <v>4.1240442941176472</v>
      </c>
      <c r="Q9" s="1867">
        <v>4.0957287647058829</v>
      </c>
      <c r="R9" s="1867">
        <v>4.0998818823529408</v>
      </c>
      <c r="S9" s="1867">
        <v>4.1454942941176469</v>
      </c>
      <c r="T9" s="1867">
        <v>4.3256314705882364</v>
      </c>
      <c r="U9" s="1867">
        <v>4.4820627647058817</v>
      </c>
      <c r="V9" s="1867">
        <v>4.6219909411764712</v>
      </c>
      <c r="W9" s="1867">
        <v>4.6591594705882349</v>
      </c>
      <c r="X9" s="1867">
        <v>4.8499999999999996</v>
      </c>
      <c r="Y9" s="1867">
        <v>4.9000000000000004</v>
      </c>
      <c r="Z9" s="1867">
        <v>4.9068377647058821</v>
      </c>
      <c r="AA9" s="1867">
        <v>5.1032104117647057</v>
      </c>
      <c r="AB9" s="1867">
        <v>5.2261567647058822</v>
      </c>
      <c r="AC9" s="1867">
        <v>5.3463555294117651</v>
      </c>
      <c r="AD9" s="1867">
        <v>5.4125767647058822</v>
      </c>
      <c r="AE9" s="1867">
        <v>5.3897434117647061</v>
      </c>
      <c r="AF9" s="1867">
        <v>5.3571623529411765</v>
      </c>
      <c r="AG9" s="1867">
        <v>5.341501941176471</v>
      </c>
      <c r="AH9" s="1867">
        <v>5.3134624705882354</v>
      </c>
      <c r="AI9" s="1867">
        <v>5.3037262352941177</v>
      </c>
      <c r="AJ9" s="1867">
        <v>5.298450529411765</v>
      </c>
      <c r="AK9" s="1867">
        <v>5.3124171176470592</v>
      </c>
      <c r="AL9" s="1867">
        <v>5.3213427647058822</v>
      </c>
      <c r="AM9" s="1867">
        <v>5.3778430588235295</v>
      </c>
      <c r="AN9" s="1867">
        <v>5.4984738823529415</v>
      </c>
      <c r="AO9" s="1867">
        <v>5.4467851176470594</v>
      </c>
      <c r="AP9" s="1867">
        <v>5.2671006470588244</v>
      </c>
      <c r="AQ9" s="1867">
        <v>5.0930061764705892</v>
      </c>
      <c r="AR9" s="1867">
        <v>4.9529013529411765</v>
      </c>
      <c r="AS9" s="1867">
        <v>4.8847538235294117</v>
      </c>
      <c r="AT9" s="1867">
        <v>4.8982539411764714</v>
      </c>
      <c r="AU9" s="1867">
        <v>4.8859406470588231</v>
      </c>
      <c r="AV9" s="1867">
        <v>4.907833411764706</v>
      </c>
      <c r="AW9" s="1867">
        <v>5.0226777058823533</v>
      </c>
      <c r="AX9" s="1867">
        <v>5.0789302352941172</v>
      </c>
      <c r="AY9" s="1867">
        <v>5.1785928235294119</v>
      </c>
      <c r="AZ9" s="1867">
        <v>5.1868967647058826</v>
      </c>
      <c r="BA9" s="1867">
        <v>5.0272682352941178</v>
      </c>
      <c r="BB9" s="1867">
        <v>4.8702328235294114</v>
      </c>
    </row>
    <row r="10" spans="2:54" ht="15.75">
      <c r="B10" s="1864" t="s">
        <v>639</v>
      </c>
      <c r="C10" s="1866">
        <v>42743</v>
      </c>
      <c r="D10" s="1866">
        <v>42750</v>
      </c>
      <c r="E10" s="1866">
        <v>42757</v>
      </c>
      <c r="F10" s="1866">
        <v>42764</v>
      </c>
      <c r="G10" s="1866">
        <v>42771</v>
      </c>
      <c r="H10" s="1866">
        <v>42778</v>
      </c>
      <c r="I10" s="1866">
        <v>42785</v>
      </c>
      <c r="J10" s="1866">
        <v>42792</v>
      </c>
      <c r="K10" s="1866">
        <v>42799</v>
      </c>
      <c r="L10" s="1866">
        <v>42806</v>
      </c>
      <c r="M10" s="1866">
        <v>42813</v>
      </c>
      <c r="N10" s="1866">
        <v>42820</v>
      </c>
      <c r="O10" s="1866">
        <v>42827</v>
      </c>
      <c r="P10" s="1866" t="s">
        <v>640</v>
      </c>
      <c r="Q10" s="1866" t="s">
        <v>641</v>
      </c>
      <c r="R10" s="1866" t="s">
        <v>642</v>
      </c>
      <c r="S10" s="1866" t="s">
        <v>643</v>
      </c>
      <c r="T10" s="1866">
        <v>42862</v>
      </c>
      <c r="U10" s="1866">
        <v>42869</v>
      </c>
      <c r="V10" s="1866">
        <v>42876</v>
      </c>
      <c r="W10" s="1866">
        <v>42883</v>
      </c>
      <c r="X10" s="1866">
        <v>42890</v>
      </c>
      <c r="Y10" s="1866">
        <v>42897</v>
      </c>
      <c r="Z10" s="1866">
        <v>42904</v>
      </c>
      <c r="AA10" s="1866">
        <v>42911</v>
      </c>
      <c r="AB10" s="1866">
        <v>42918</v>
      </c>
      <c r="AC10" s="1866">
        <v>42925</v>
      </c>
      <c r="AD10" s="1866">
        <v>42932</v>
      </c>
      <c r="AE10" s="1866">
        <v>42939</v>
      </c>
      <c r="AF10" s="1866">
        <v>42946</v>
      </c>
      <c r="AG10" s="1866">
        <v>42953</v>
      </c>
      <c r="AH10" s="1866">
        <v>42960</v>
      </c>
      <c r="AI10" s="1866">
        <v>42967</v>
      </c>
      <c r="AJ10" s="1866">
        <v>42974</v>
      </c>
      <c r="AK10" s="1866">
        <v>42981</v>
      </c>
      <c r="AL10" s="1866">
        <v>42988</v>
      </c>
      <c r="AM10" s="1866">
        <v>42995</v>
      </c>
      <c r="AN10" s="1866">
        <v>43002</v>
      </c>
      <c r="AO10" s="1866">
        <v>43009</v>
      </c>
      <c r="AP10" s="1866">
        <v>43016</v>
      </c>
      <c r="AQ10" s="1866">
        <v>43023</v>
      </c>
      <c r="AR10" s="1866">
        <v>43030</v>
      </c>
      <c r="AS10" s="1866">
        <v>43037</v>
      </c>
      <c r="AT10" s="1866">
        <v>43044</v>
      </c>
      <c r="AU10" s="1866">
        <v>43051</v>
      </c>
      <c r="AV10" s="1866">
        <v>43058</v>
      </c>
      <c r="AW10" s="1866">
        <v>43065</v>
      </c>
      <c r="AX10" s="1866">
        <v>43072</v>
      </c>
      <c r="AY10" s="1866">
        <v>43079</v>
      </c>
      <c r="AZ10" s="1866">
        <v>43086</v>
      </c>
      <c r="BA10" s="1866">
        <v>43100</v>
      </c>
      <c r="BB10" s="1866">
        <v>43107</v>
      </c>
    </row>
    <row r="11" spans="2:54">
      <c r="C11" s="1867">
        <v>4.9504519999999994</v>
      </c>
      <c r="D11" s="1867">
        <v>4.9993549411764704</v>
      </c>
      <c r="E11" s="1867">
        <v>4.8791569411764701</v>
      </c>
      <c r="F11" s="1867">
        <v>4.9309443529411761</v>
      </c>
      <c r="G11" s="1867">
        <v>4.9615050588235299</v>
      </c>
      <c r="H11" s="1867">
        <v>4.8549364117647062</v>
      </c>
      <c r="I11" s="1867">
        <v>4.8161772941176473</v>
      </c>
      <c r="J11" s="1867">
        <v>4.7997521764705882</v>
      </c>
      <c r="K11" s="1867">
        <v>4.8115546470588235</v>
      </c>
      <c r="L11" s="1867">
        <v>4.8927212941176466</v>
      </c>
      <c r="M11" s="1867">
        <v>4.9704215294117651</v>
      </c>
      <c r="N11" s="1867">
        <v>5.035472764705883</v>
      </c>
      <c r="O11" s="1867">
        <v>5.2143527647058825</v>
      </c>
      <c r="P11" s="1867">
        <v>5.3884128235294124</v>
      </c>
      <c r="Q11" s="1867">
        <v>5.4388046470588245</v>
      </c>
      <c r="R11" s="1867">
        <v>5.4806057647058823</v>
      </c>
      <c r="S11" s="1867">
        <v>5.5276053529411762</v>
      </c>
      <c r="T11" s="1867">
        <v>5.587069647058823</v>
      </c>
      <c r="U11" s="1867">
        <v>5.5706024705882351</v>
      </c>
      <c r="V11" s="1867">
        <v>5.5917022352941173</v>
      </c>
      <c r="W11" s="1867">
        <v>5.6582438823529415</v>
      </c>
      <c r="X11" s="1867">
        <v>5.6638499411764718</v>
      </c>
      <c r="Y11" s="1867">
        <v>5.6969899999999996</v>
      </c>
      <c r="Z11" s="1867">
        <v>5.7238701764705882</v>
      </c>
      <c r="AA11" s="1867">
        <v>5.7420219999999995</v>
      </c>
      <c r="AB11" s="1867">
        <v>5.7321985882352946</v>
      </c>
      <c r="AC11" s="1867">
        <v>5.7150554117647063</v>
      </c>
      <c r="AD11" s="1867">
        <v>5.5602529411764712</v>
      </c>
      <c r="AE11" s="1867">
        <v>5.4133682352941186</v>
      </c>
      <c r="AF11" s="1867">
        <v>5.4209105294117643</v>
      </c>
      <c r="AG11" s="1867">
        <v>5.4732439411764711</v>
      </c>
      <c r="AH11" s="1867">
        <v>5.5027325294117642</v>
      </c>
      <c r="AI11" s="1867">
        <v>5.514854647058824</v>
      </c>
      <c r="AJ11" s="1867">
        <v>5.51779111764706</v>
      </c>
      <c r="AK11" s="1867">
        <v>5.5389451764705884</v>
      </c>
      <c r="AL11" s="1867">
        <v>5.5461708823529419</v>
      </c>
      <c r="AM11" s="1867">
        <v>5.4646884117647057</v>
      </c>
      <c r="AN11" s="1867">
        <v>5.2313238823529415</v>
      </c>
      <c r="AO11" s="1867">
        <v>5.0964182941176466</v>
      </c>
      <c r="AP11" s="1867">
        <v>4.9290539999999989</v>
      </c>
      <c r="AQ11" s="1867">
        <v>4.8453362941176472</v>
      </c>
      <c r="AR11" s="1867">
        <v>4.8401240588235295</v>
      </c>
      <c r="AS11" s="1867">
        <v>4.7828322941176475</v>
      </c>
      <c r="AT11" s="1867">
        <v>4.6667422941176468</v>
      </c>
      <c r="AU11" s="1867">
        <v>4.6526518235294114</v>
      </c>
      <c r="AV11" s="1867">
        <v>4.6280596470588238</v>
      </c>
      <c r="AW11" s="1867">
        <v>4.6337238235294116</v>
      </c>
      <c r="AX11" s="1867">
        <v>4.6336741176470593</v>
      </c>
      <c r="AY11" s="1867">
        <v>4.6438768235294123</v>
      </c>
      <c r="AZ11" s="1867">
        <v>4.5922561176470591</v>
      </c>
      <c r="BA11" s="1867">
        <v>4.4381204705882356</v>
      </c>
      <c r="BB11" s="1867">
        <v>4.4381204705882356</v>
      </c>
    </row>
    <row r="12" spans="2:54" ht="15.75">
      <c r="B12" s="1864" t="s">
        <v>513</v>
      </c>
      <c r="C12" s="1866">
        <v>43107</v>
      </c>
      <c r="D12" s="1866">
        <v>43114</v>
      </c>
      <c r="E12" s="1866">
        <v>43121</v>
      </c>
      <c r="F12" s="1866">
        <v>43128</v>
      </c>
      <c r="G12" s="1866">
        <v>43135</v>
      </c>
      <c r="H12" s="1866">
        <v>43142</v>
      </c>
      <c r="I12" s="1866">
        <v>43149</v>
      </c>
      <c r="J12" s="1866">
        <v>43156</v>
      </c>
      <c r="K12" s="1866">
        <v>43163</v>
      </c>
      <c r="L12" s="1866">
        <v>43170</v>
      </c>
      <c r="M12" s="1866">
        <v>43177</v>
      </c>
      <c r="N12" s="1866">
        <v>43184</v>
      </c>
      <c r="O12" s="1866">
        <v>43191</v>
      </c>
      <c r="P12" s="1866">
        <v>43198</v>
      </c>
      <c r="Q12" s="1866">
        <v>43205</v>
      </c>
      <c r="R12" s="1866">
        <v>43212</v>
      </c>
      <c r="S12" s="1866">
        <v>43219</v>
      </c>
      <c r="T12" s="1866">
        <v>43226</v>
      </c>
      <c r="U12" s="1866">
        <v>43233</v>
      </c>
      <c r="V12" s="1866">
        <v>43240</v>
      </c>
      <c r="W12" s="1866">
        <v>43247</v>
      </c>
      <c r="X12" s="1866">
        <v>43254</v>
      </c>
      <c r="Y12" s="1866">
        <v>43261</v>
      </c>
      <c r="Z12" s="1866">
        <v>43268</v>
      </c>
      <c r="AA12" s="1866">
        <v>43275</v>
      </c>
      <c r="AB12" s="1866">
        <v>43282</v>
      </c>
      <c r="AC12" s="1866">
        <v>43289</v>
      </c>
      <c r="AD12" s="1866">
        <v>43296</v>
      </c>
      <c r="AE12" s="1866">
        <v>43303</v>
      </c>
      <c r="AF12" s="1866">
        <v>43310</v>
      </c>
      <c r="AG12" s="1866">
        <v>43317</v>
      </c>
      <c r="AH12" s="1866">
        <v>43324</v>
      </c>
      <c r="AI12" s="1866">
        <v>43331</v>
      </c>
      <c r="AJ12" s="1866">
        <v>43338</v>
      </c>
      <c r="AK12" s="1866">
        <v>43345</v>
      </c>
      <c r="AL12" s="1866">
        <v>43352</v>
      </c>
      <c r="AM12" s="1866">
        <v>43359</v>
      </c>
      <c r="AN12" s="1866">
        <v>43366</v>
      </c>
      <c r="AO12" s="1866">
        <v>43373</v>
      </c>
      <c r="AP12" s="1866">
        <v>43380</v>
      </c>
      <c r="AQ12" s="1866">
        <v>43387</v>
      </c>
      <c r="AR12" s="1866">
        <v>43394</v>
      </c>
      <c r="AS12" s="1866">
        <v>43401</v>
      </c>
      <c r="AT12" s="1866">
        <v>43408</v>
      </c>
      <c r="AU12" s="1866">
        <v>43415</v>
      </c>
      <c r="AV12" s="1866">
        <v>43422</v>
      </c>
      <c r="AW12" s="1866">
        <v>43429</v>
      </c>
      <c r="AX12" s="1866">
        <v>43436</v>
      </c>
      <c r="AY12" s="1866">
        <v>43443</v>
      </c>
      <c r="AZ12" s="1866">
        <v>43450</v>
      </c>
      <c r="BA12" s="1866">
        <v>43457</v>
      </c>
      <c r="BB12" s="1866">
        <v>43464</v>
      </c>
    </row>
    <row r="13" spans="2:54">
      <c r="C13" s="1869">
        <v>4.3804670000000003</v>
      </c>
      <c r="D13" s="1869">
        <v>4.3107931176470586</v>
      </c>
      <c r="E13" s="1869">
        <v>4.1962646470588236</v>
      </c>
      <c r="F13" s="1869">
        <v>4.1161288235294125</v>
      </c>
      <c r="G13" s="1869">
        <v>4.1640827647058822</v>
      </c>
      <c r="H13" s="1869">
        <v>4.2701818823529409</v>
      </c>
      <c r="I13" s="1869">
        <v>4.4745709411764709</v>
      </c>
      <c r="J13" s="1869">
        <v>4.6500862352941175</v>
      </c>
      <c r="K13" s="1869">
        <v>4.7626562941176473</v>
      </c>
      <c r="L13" s="1869">
        <v>4.8005857058823533</v>
      </c>
      <c r="M13" s="1869">
        <v>4.6466129411764703</v>
      </c>
      <c r="N13" s="1869">
        <v>4.5693524117647053</v>
      </c>
      <c r="O13" s="1869">
        <v>4.5735858235294113</v>
      </c>
      <c r="P13" s="1869">
        <v>4.582324117647059</v>
      </c>
      <c r="Q13" s="1869">
        <v>4.5732799411764713</v>
      </c>
      <c r="R13" s="1869">
        <v>4.5599411764705886</v>
      </c>
      <c r="S13" s="1870">
        <v>4.4682108823529418</v>
      </c>
      <c r="T13" s="1869">
        <v>4.4682108823529418</v>
      </c>
      <c r="U13" s="1869">
        <v>4.3433795294117648</v>
      </c>
      <c r="V13" s="1869">
        <v>4.4242479411764704</v>
      </c>
      <c r="W13" s="1869">
        <v>4.5933075882352945</v>
      </c>
      <c r="X13" s="1869">
        <v>4.6715033529411762</v>
      </c>
      <c r="Y13" s="1869">
        <v>4.6776630588235291</v>
      </c>
      <c r="Z13" s="1869">
        <v>4.6900857058823533</v>
      </c>
      <c r="AA13" s="1869">
        <v>4.6754056470588239</v>
      </c>
      <c r="AB13" s="1869">
        <v>4.6873687058823537</v>
      </c>
      <c r="AC13" s="1869">
        <v>4.7102532941176465</v>
      </c>
      <c r="AD13" s="1869">
        <v>4.7197165294117651</v>
      </c>
      <c r="AE13" s="1869">
        <v>4.6956841176470592</v>
      </c>
      <c r="AF13" s="1869">
        <v>4.6217661176470584</v>
      </c>
      <c r="AG13" s="1869">
        <v>4.5724402941176479</v>
      </c>
      <c r="AH13" s="1869">
        <v>4.7009934705882364</v>
      </c>
      <c r="AI13" s="1869">
        <v>4.9134601176470589</v>
      </c>
      <c r="AJ13" s="1869">
        <v>5.0109310588235294</v>
      </c>
      <c r="AK13" s="1869">
        <v>5.0182102941176474</v>
      </c>
      <c r="AL13" s="1869">
        <v>4.9374642352941169</v>
      </c>
      <c r="AM13" s="1869">
        <v>4.7522272352941171</v>
      </c>
      <c r="AN13" s="1869">
        <v>4.6246849999999995</v>
      </c>
      <c r="AO13" s="1869">
        <v>4.5462200588235291</v>
      </c>
      <c r="AP13" s="1869">
        <v>4.5265854705882358</v>
      </c>
      <c r="AQ13" s="1869">
        <v>4.4900126470588235</v>
      </c>
      <c r="AR13" s="1869">
        <v>4.378448176470588</v>
      </c>
      <c r="AS13" s="1869">
        <v>4.2971760000000003</v>
      </c>
      <c r="AT13" s="1869">
        <v>4.2709312941176476</v>
      </c>
      <c r="AU13" s="1869">
        <v>4.2481139999999993</v>
      </c>
      <c r="AV13" s="1869">
        <v>4.2585078823529408</v>
      </c>
      <c r="AW13" s="1869">
        <v>4.2466136470588234</v>
      </c>
      <c r="AX13" s="1869">
        <v>4.2239018823529415</v>
      </c>
      <c r="AY13" s="1869">
        <v>4.1856107647058822</v>
      </c>
      <c r="AZ13" s="1869">
        <v>4.1593339411764711</v>
      </c>
      <c r="BA13" s="1869">
        <v>4.1773075882352941</v>
      </c>
      <c r="BB13" s="1869">
        <v>4.1773075882352941</v>
      </c>
    </row>
    <row r="14" spans="2:54" ht="15.75">
      <c r="B14" s="1864" t="s">
        <v>514</v>
      </c>
      <c r="C14" s="1866">
        <v>43471</v>
      </c>
      <c r="D14" s="1866">
        <v>43478</v>
      </c>
      <c r="E14" s="1866">
        <v>43485</v>
      </c>
      <c r="F14" s="1866">
        <v>43492</v>
      </c>
      <c r="G14" s="1866">
        <v>43499</v>
      </c>
      <c r="H14" s="1866">
        <v>43506</v>
      </c>
      <c r="I14" s="1866">
        <v>43513</v>
      </c>
      <c r="J14" s="1866">
        <v>43520</v>
      </c>
      <c r="K14" s="1866">
        <v>43527</v>
      </c>
      <c r="L14" s="1866">
        <v>43534</v>
      </c>
      <c r="M14" s="1866">
        <v>43541</v>
      </c>
      <c r="N14" s="1866">
        <v>43548</v>
      </c>
      <c r="O14" s="1866">
        <v>43555</v>
      </c>
      <c r="P14" s="1866">
        <v>43562</v>
      </c>
      <c r="Q14" s="1866">
        <v>43569</v>
      </c>
      <c r="R14" s="1866">
        <v>43576</v>
      </c>
      <c r="S14" s="1866">
        <v>43583</v>
      </c>
      <c r="T14" s="1866">
        <v>43590</v>
      </c>
      <c r="U14" s="1866">
        <v>43597</v>
      </c>
      <c r="V14" s="1866">
        <v>43604</v>
      </c>
      <c r="W14" s="1866">
        <v>43611</v>
      </c>
      <c r="X14" s="1866">
        <v>43618</v>
      </c>
      <c r="Y14" s="1866">
        <v>43625</v>
      </c>
      <c r="Z14" s="1866">
        <v>43632</v>
      </c>
      <c r="AA14" s="1866">
        <v>43639</v>
      </c>
      <c r="AB14" s="1866">
        <v>43646</v>
      </c>
      <c r="AC14" s="1866">
        <v>43653</v>
      </c>
      <c r="AD14" s="1866">
        <v>43660</v>
      </c>
      <c r="AE14" s="1866">
        <v>43667</v>
      </c>
      <c r="AF14" s="1866">
        <v>43674</v>
      </c>
      <c r="AG14" s="1866">
        <v>43681</v>
      </c>
      <c r="AH14" s="1866">
        <v>43688</v>
      </c>
      <c r="AI14" s="1866">
        <v>43695</v>
      </c>
      <c r="AJ14" s="1866">
        <v>43702</v>
      </c>
      <c r="AK14" s="1866">
        <v>43709</v>
      </c>
      <c r="AL14" s="1866">
        <v>43716</v>
      </c>
      <c r="AM14" s="1866">
        <v>43723</v>
      </c>
      <c r="AN14" s="1866">
        <v>43730</v>
      </c>
      <c r="AO14" s="1866">
        <v>43737</v>
      </c>
      <c r="AP14" s="1866">
        <v>43744</v>
      </c>
      <c r="AQ14" s="1866">
        <v>43751</v>
      </c>
      <c r="AR14" s="1866">
        <v>43758</v>
      </c>
      <c r="AS14" s="1866">
        <v>43765</v>
      </c>
      <c r="AT14" s="1866">
        <v>43772</v>
      </c>
      <c r="AU14" s="1866">
        <v>43779</v>
      </c>
      <c r="AV14" s="1866">
        <v>43786</v>
      </c>
      <c r="AW14" s="1866">
        <v>43793</v>
      </c>
      <c r="AX14" s="1866">
        <v>43800</v>
      </c>
      <c r="AY14" s="1866">
        <v>43807</v>
      </c>
      <c r="AZ14" s="1866">
        <v>43814</v>
      </c>
      <c r="BA14" s="1866">
        <v>43821</v>
      </c>
      <c r="BB14" s="1866">
        <v>43828</v>
      </c>
    </row>
    <row r="15" spans="2:54">
      <c r="C15" s="1871">
        <v>4.0948256470588236</v>
      </c>
      <c r="D15" s="1871">
        <v>4.0767212352941176</v>
      </c>
      <c r="E15" s="1871">
        <v>4.0787178823529411</v>
      </c>
      <c r="F15" s="1871">
        <v>4.0863007058823531</v>
      </c>
      <c r="G15" s="1871">
        <v>4.0942528823529418</v>
      </c>
      <c r="H15" s="1871">
        <v>4.127354705882353</v>
      </c>
      <c r="I15" s="1871">
        <v>4.2041648235294113</v>
      </c>
      <c r="J15" s="1871">
        <v>4.2126308823529417</v>
      </c>
      <c r="K15" s="1871">
        <v>4.230560176470588</v>
      </c>
      <c r="L15" s="1871">
        <v>4.2543448235294115</v>
      </c>
      <c r="M15" s="1871">
        <v>4.3062438823529412</v>
      </c>
      <c r="N15" s="1871">
        <v>4.5033682352941176</v>
      </c>
      <c r="O15" s="1871">
        <v>4.9052150588235293</v>
      </c>
      <c r="P15" s="1871">
        <v>5.4308501764705888</v>
      </c>
      <c r="Q15" s="1871">
        <v>5.7963191764705879</v>
      </c>
      <c r="R15" s="1871">
        <v>5.8327138235294127</v>
      </c>
      <c r="S15" s="1872">
        <v>5.8371965294117647</v>
      </c>
      <c r="T15" s="1871">
        <v>5.8371965294117647</v>
      </c>
      <c r="U15" s="1871">
        <v>5.8105839999999995</v>
      </c>
      <c r="V15" s="1871">
        <v>5.8321020588235299</v>
      </c>
      <c r="W15" s="1871">
        <v>5.8425999411764709</v>
      </c>
      <c r="X15" s="1871">
        <v>5.8163284705882354</v>
      </c>
      <c r="Y15" s="1871">
        <v>5.8014794117647064</v>
      </c>
      <c r="Z15" s="1871">
        <v>5.8280032352941173</v>
      </c>
      <c r="AA15" s="1871">
        <v>5.7594718235294122</v>
      </c>
      <c r="AB15" s="1871">
        <v>5.7494687058823528</v>
      </c>
      <c r="AC15" s="1871">
        <v>5.7474743529411763</v>
      </c>
      <c r="AD15" s="1871">
        <v>5.7052006470588239</v>
      </c>
      <c r="AE15" s="1871">
        <v>5.5678755294117641</v>
      </c>
      <c r="AF15" s="1871">
        <v>5.435954588235294</v>
      </c>
      <c r="AG15" s="1871">
        <v>5.529673117647059</v>
      </c>
      <c r="AH15" s="1871">
        <v>5.7168830588235293</v>
      </c>
      <c r="AI15" s="1871">
        <v>5.8848935294117641</v>
      </c>
      <c r="AJ15" s="1871">
        <v>5.9367673529411764</v>
      </c>
      <c r="AK15" s="1871">
        <v>5.8786428235294128</v>
      </c>
      <c r="AL15" s="1871">
        <v>5.8906456470588235</v>
      </c>
      <c r="AM15" s="1871">
        <v>5.9036395294117643</v>
      </c>
      <c r="AN15" s="1871">
        <v>5.9256806470588232</v>
      </c>
      <c r="AO15" s="1871">
        <v>5.9321225294117639</v>
      </c>
      <c r="AP15" s="1871">
        <v>5.9109493529411763</v>
      </c>
      <c r="AQ15" s="1871">
        <v>5.8749913529411764</v>
      </c>
      <c r="AR15" s="1871">
        <v>5.8479804117647065</v>
      </c>
      <c r="AS15" s="1871">
        <v>5.8276728823529407</v>
      </c>
      <c r="AT15" s="1871">
        <v>5.778948117647059</v>
      </c>
      <c r="AU15" s="1871">
        <v>5.767703882352941</v>
      </c>
      <c r="AV15" s="1871">
        <v>5.790856117647059</v>
      </c>
      <c r="AW15" s="1871">
        <v>5.9074974705882362</v>
      </c>
      <c r="AX15" s="1871">
        <v>6.0780513529411762</v>
      </c>
      <c r="AY15" s="1871">
        <v>6.2440605882352944</v>
      </c>
      <c r="AZ15" s="1871">
        <v>6.3666827058823525</v>
      </c>
      <c r="BA15" s="1871">
        <v>6.3009340588235299</v>
      </c>
      <c r="BB15" s="1871">
        <v>6.3009340588235299</v>
      </c>
    </row>
    <row r="16" spans="2:54" ht="15.75">
      <c r="B16" s="1864" t="s">
        <v>644</v>
      </c>
      <c r="C16" s="1866">
        <v>43835</v>
      </c>
      <c r="D16" s="1866">
        <v>43842</v>
      </c>
      <c r="E16" s="1866">
        <v>43849</v>
      </c>
      <c r="F16" s="1866">
        <v>43856</v>
      </c>
      <c r="G16" s="1866">
        <v>43863</v>
      </c>
      <c r="H16" s="1866">
        <v>43870</v>
      </c>
      <c r="I16" s="1866">
        <v>43877</v>
      </c>
      <c r="J16" s="1866">
        <v>43884</v>
      </c>
      <c r="K16" s="1866">
        <v>43891</v>
      </c>
      <c r="L16" s="1866">
        <v>43898</v>
      </c>
      <c r="M16" s="1866">
        <v>43905</v>
      </c>
      <c r="N16" s="1866">
        <v>43912</v>
      </c>
      <c r="O16" s="1866">
        <v>43919</v>
      </c>
      <c r="P16" s="1866">
        <v>43926</v>
      </c>
      <c r="Q16" s="1866">
        <v>43933</v>
      </c>
      <c r="R16" s="1866">
        <v>43940</v>
      </c>
      <c r="S16" s="1866">
        <v>43947</v>
      </c>
      <c r="T16" s="1866">
        <v>43954</v>
      </c>
      <c r="U16" s="1866">
        <v>43961</v>
      </c>
      <c r="V16" s="1866">
        <v>43968</v>
      </c>
      <c r="W16" s="1866">
        <v>43975</v>
      </c>
      <c r="X16" s="1866">
        <v>43982</v>
      </c>
      <c r="Y16" s="1866">
        <v>43989</v>
      </c>
      <c r="Z16" s="1866">
        <v>43996</v>
      </c>
      <c r="AA16" s="1866">
        <v>44003</v>
      </c>
      <c r="AB16" s="1866">
        <v>44010</v>
      </c>
      <c r="AC16" s="1866">
        <v>44017</v>
      </c>
      <c r="AD16" s="1866">
        <v>44024</v>
      </c>
      <c r="AE16" s="1866">
        <v>44031</v>
      </c>
      <c r="AF16" s="1866">
        <v>44038</v>
      </c>
      <c r="AG16" s="1866">
        <v>44045</v>
      </c>
      <c r="AH16" s="1866">
        <v>44052</v>
      </c>
      <c r="AI16" s="1866">
        <v>44059</v>
      </c>
      <c r="AJ16" s="1866">
        <v>44066</v>
      </c>
      <c r="AK16" s="1866">
        <v>44073</v>
      </c>
      <c r="AL16" s="1873">
        <v>44080</v>
      </c>
      <c r="AM16" s="1873">
        <v>44087</v>
      </c>
      <c r="AN16" s="1873">
        <v>44094</v>
      </c>
      <c r="AO16" s="1873">
        <v>44101</v>
      </c>
      <c r="AP16" s="1873">
        <v>44108</v>
      </c>
      <c r="AQ16" s="1873">
        <v>44115</v>
      </c>
      <c r="AR16" s="1873">
        <v>44122</v>
      </c>
      <c r="AS16" s="1873">
        <v>44129</v>
      </c>
      <c r="AT16" s="1866">
        <v>44136</v>
      </c>
      <c r="AU16" s="1866">
        <v>44143</v>
      </c>
      <c r="AV16" s="1866">
        <v>44150</v>
      </c>
      <c r="AW16" s="1866">
        <v>44157</v>
      </c>
      <c r="AX16" s="1866">
        <v>44164</v>
      </c>
      <c r="AY16" s="1866">
        <v>44171</v>
      </c>
      <c r="AZ16" s="1866">
        <v>44178</v>
      </c>
      <c r="BA16" s="1866">
        <v>44185</v>
      </c>
      <c r="BB16" s="1866">
        <v>44192</v>
      </c>
    </row>
    <row r="17" spans="3:49">
      <c r="C17" s="1871">
        <v>6.1994147647058817</v>
      </c>
      <c r="D17" s="1871">
        <v>6.0484128823529408</v>
      </c>
      <c r="E17" s="1871">
        <v>5.8257909411764706</v>
      </c>
      <c r="F17" s="1871">
        <v>5.7513192941176463</v>
      </c>
      <c r="G17" s="1871">
        <v>5.8866355294117652</v>
      </c>
      <c r="H17" s="1871">
        <v>6.0671512352941184</v>
      </c>
      <c r="I17" s="1871">
        <v>6.1422988823529412</v>
      </c>
      <c r="J17" s="1871">
        <v>6.2954006470588242</v>
      </c>
      <c r="K17" s="1871">
        <v>6.4696587647058834</v>
      </c>
      <c r="L17" s="1871">
        <v>6.5443307647058822</v>
      </c>
      <c r="M17" s="1871">
        <v>6.4654123529411773</v>
      </c>
      <c r="N17" s="1871">
        <v>6.2507150588235287</v>
      </c>
      <c r="O17" s="1871">
        <v>6.1741274705882363</v>
      </c>
      <c r="P17" s="1871">
        <v>6.2658684705882344</v>
      </c>
      <c r="Q17" s="1871">
        <v>6.2116301764705888</v>
      </c>
      <c r="R17" s="1871">
        <v>6.0554351764705876</v>
      </c>
      <c r="S17" s="1871">
        <v>5.92163305882353</v>
      </c>
      <c r="T17" s="1871">
        <v>5.4822277058823525</v>
      </c>
      <c r="U17" s="1871">
        <v>5.1612722352941178</v>
      </c>
      <c r="V17" s="1871">
        <v>4.88</v>
      </c>
      <c r="W17" s="1871">
        <v>5.16</v>
      </c>
      <c r="X17" s="1871">
        <v>5.6862902352941171</v>
      </c>
      <c r="Y17" s="1871">
        <v>5.6364910588235295</v>
      </c>
      <c r="Z17" s="1871">
        <v>5.5531404117647059</v>
      </c>
      <c r="AA17" s="1871">
        <v>5.5208002352941179</v>
      </c>
      <c r="AB17" s="1871">
        <v>5.3723157647058821</v>
      </c>
      <c r="AC17" s="1871">
        <v>5.22984494117647</v>
      </c>
      <c r="AD17" s="1871">
        <v>4.9082540000000003</v>
      </c>
      <c r="AE17" s="1871">
        <v>4.5684102941176503</v>
      </c>
      <c r="AF17" s="1871">
        <v>4.8748906470588231</v>
      </c>
      <c r="AG17" s="1871">
        <v>5.0081819411764705</v>
      </c>
      <c r="AH17" s="1871">
        <v>4.9988586470588237</v>
      </c>
      <c r="AI17" s="1871">
        <v>4.9358682941176468</v>
      </c>
      <c r="AJ17" s="1871">
        <v>4.8607520000000006</v>
      </c>
      <c r="AK17" s="1871">
        <v>4.8467364705882359</v>
      </c>
      <c r="AL17" s="1871">
        <v>4.842708</v>
      </c>
      <c r="AM17" s="1871">
        <v>4.8414049411764708</v>
      </c>
      <c r="AN17" s="1871">
        <v>4.5855756470588229</v>
      </c>
      <c r="AO17" s="1871">
        <v>4.4939256470588234</v>
      </c>
      <c r="AP17" s="1871">
        <v>4.4843224705882347</v>
      </c>
      <c r="AQ17" s="1871">
        <v>4.4644102941176467</v>
      </c>
      <c r="AR17" s="1871">
        <v>4.4224455294117648</v>
      </c>
      <c r="AS17" s="1871">
        <v>4.4184262352941177</v>
      </c>
      <c r="AT17" s="1871">
        <v>4.4132216470588235</v>
      </c>
      <c r="AU17" s="1871">
        <v>4.3947042941176475</v>
      </c>
      <c r="AV17" s="1871">
        <v>4.2156583529411762</v>
      </c>
      <c r="AW17" s="1871">
        <v>4.0375598823529408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61" t="s">
        <v>498</v>
      </c>
      <c r="B1" s="1961"/>
      <c r="C1" s="1961"/>
      <c r="D1" s="1961"/>
      <c r="E1" s="1961"/>
      <c r="F1" s="1961"/>
      <c r="G1" s="1961"/>
      <c r="H1" s="1961"/>
      <c r="I1" s="1961"/>
      <c r="J1" s="1961"/>
      <c r="K1" s="1961"/>
      <c r="L1" s="1961"/>
      <c r="M1" s="1961"/>
      <c r="N1" s="1961"/>
      <c r="O1" s="1961"/>
      <c r="P1" s="1961"/>
      <c r="Q1" s="1961"/>
      <c r="R1" s="1961"/>
      <c r="S1" s="1961"/>
    </row>
    <row r="2" spans="1:19" s="664" customFormat="1" ht="30.75" customHeight="1">
      <c r="A2" s="1961" t="s">
        <v>378</v>
      </c>
      <c r="B2" s="1961"/>
      <c r="C2" s="1961"/>
      <c r="D2" s="1961"/>
      <c r="E2" s="1961"/>
      <c r="F2" s="1961"/>
      <c r="G2" s="1961"/>
      <c r="H2" s="1961"/>
      <c r="I2" s="1961"/>
      <c r="J2" s="1961"/>
      <c r="K2" s="1961"/>
      <c r="L2" s="1961"/>
      <c r="M2" s="1961"/>
      <c r="N2" s="1961"/>
      <c r="O2" s="1961"/>
      <c r="P2" s="1961"/>
      <c r="Q2" s="1961"/>
      <c r="R2" s="1961"/>
      <c r="S2" s="1961"/>
    </row>
    <row r="3" spans="1:19" s="664" customFormat="1" ht="25.5" customHeight="1" thickBot="1">
      <c r="A3" s="1859"/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  <c r="M3" s="1859"/>
      <c r="N3" s="1859"/>
      <c r="O3" s="1859"/>
      <c r="P3" s="1859"/>
      <c r="Q3" s="1859"/>
      <c r="R3" s="1859"/>
      <c r="S3" s="1859"/>
    </row>
    <row r="4" spans="1:19" ht="41.25" customHeight="1" thickBot="1">
      <c r="A4" s="665"/>
      <c r="B4" s="1962" t="s">
        <v>440</v>
      </c>
      <c r="C4" s="1963"/>
      <c r="D4" s="1963"/>
      <c r="E4" s="1963"/>
      <c r="F4" s="1963"/>
      <c r="G4" s="1963"/>
      <c r="H4" s="1963"/>
      <c r="I4" s="1963"/>
      <c r="J4" s="1963"/>
      <c r="K4" s="1963"/>
      <c r="L4" s="1963"/>
      <c r="M4" s="1963"/>
      <c r="N4" s="1963"/>
      <c r="O4" s="1963"/>
      <c r="P4" s="1963"/>
      <c r="Q4" s="1963"/>
      <c r="R4" s="1963"/>
      <c r="S4" s="1964"/>
    </row>
    <row r="5" spans="1:19" s="668" customFormat="1" ht="41.25" customHeight="1" thickBot="1">
      <c r="A5" s="667"/>
      <c r="B5" s="1253" t="s">
        <v>232</v>
      </c>
      <c r="C5" s="1428">
        <v>2020</v>
      </c>
      <c r="D5" s="1242">
        <v>2019</v>
      </c>
      <c r="E5" s="1242">
        <v>2018</v>
      </c>
      <c r="F5" s="1242">
        <v>2017</v>
      </c>
      <c r="G5" s="1243">
        <v>2016</v>
      </c>
      <c r="H5" s="1243">
        <v>2015</v>
      </c>
      <c r="I5" s="1243">
        <v>2014</v>
      </c>
      <c r="J5" s="1243">
        <v>2013</v>
      </c>
      <c r="K5" s="1243">
        <v>2012</v>
      </c>
      <c r="L5" s="1243">
        <v>2011</v>
      </c>
      <c r="M5" s="1243">
        <v>2010</v>
      </c>
      <c r="N5" s="1244">
        <v>2009</v>
      </c>
      <c r="O5" s="1244">
        <v>2008</v>
      </c>
      <c r="P5" s="1245">
        <v>2007</v>
      </c>
      <c r="Q5" s="1243">
        <v>2006</v>
      </c>
      <c r="R5" s="1244">
        <v>2005</v>
      </c>
      <c r="S5" s="1246">
        <v>2004</v>
      </c>
    </row>
    <row r="6" spans="1:19" s="670" customFormat="1" ht="41.25" customHeight="1">
      <c r="A6" s="669"/>
      <c r="B6" s="1250" t="s">
        <v>214</v>
      </c>
      <c r="C6" s="1457">
        <v>5.9198727058823533</v>
      </c>
      <c r="D6" s="1247">
        <v>4.0855298823529411</v>
      </c>
      <c r="E6" s="1247">
        <v>4.2289497058823526</v>
      </c>
      <c r="F6" s="1247">
        <v>4.9394073529411768</v>
      </c>
      <c r="G6" s="1247">
        <v>4.0279796470588236</v>
      </c>
      <c r="H6" s="1247">
        <v>4.0381395294117644</v>
      </c>
      <c r="I6" s="1247">
        <v>5.0113485882352942</v>
      </c>
      <c r="J6" s="1247">
        <v>5.1095612941176478</v>
      </c>
      <c r="K6" s="1247">
        <v>5.0677250000000003</v>
      </c>
      <c r="L6" s="1247">
        <v>3.7429225294117656</v>
      </c>
      <c r="M6" s="1247">
        <v>3.7128818235294121</v>
      </c>
      <c r="N6" s="1247">
        <v>4.3656286470588235</v>
      </c>
      <c r="O6" s="1247">
        <v>3.5207081764705883</v>
      </c>
      <c r="P6" s="1247">
        <v>3.1934752352941178</v>
      </c>
      <c r="Q6" s="1247">
        <v>3.4406862941176475</v>
      </c>
      <c r="R6" s="1247">
        <v>3.8886532941176473</v>
      </c>
      <c r="S6" s="1247">
        <v>3.1006559999999999</v>
      </c>
    </row>
    <row r="7" spans="1:19" s="670" customFormat="1" ht="41.25" customHeight="1">
      <c r="A7" s="669"/>
      <c r="B7" s="1251" t="s">
        <v>215</v>
      </c>
      <c r="C7" s="1457">
        <v>6.2439122352941174</v>
      </c>
      <c r="D7" s="1248">
        <v>4.1935667647058823</v>
      </c>
      <c r="E7" s="1248">
        <v>4.5414704705882354</v>
      </c>
      <c r="F7" s="1248">
        <v>4.8579768823529399</v>
      </c>
      <c r="G7" s="1248">
        <v>4.1675323529411772</v>
      </c>
      <c r="H7" s="1248">
        <v>4.4162942352941181</v>
      </c>
      <c r="I7" s="1248">
        <v>4.6216154705882353</v>
      </c>
      <c r="J7" s="1248">
        <v>5.2091351764705891</v>
      </c>
      <c r="K7" s="1248">
        <v>5.2290817647058825</v>
      </c>
      <c r="L7" s="1248">
        <v>3.9855292941176472</v>
      </c>
      <c r="M7" s="1248">
        <v>3.649275117647059</v>
      </c>
      <c r="N7" s="1248">
        <v>4.4462944117647067</v>
      </c>
      <c r="O7" s="1248">
        <v>3.3032082352941181</v>
      </c>
      <c r="P7" s="1248">
        <v>3.2809239411764706</v>
      </c>
      <c r="Q7" s="1248">
        <v>3.2899512941176465</v>
      </c>
      <c r="R7" s="1248">
        <v>3.9688449411764704</v>
      </c>
      <c r="S7" s="1248">
        <v>3.2866508235294112</v>
      </c>
    </row>
    <row r="8" spans="1:19" s="670" customFormat="1" ht="41.25" customHeight="1">
      <c r="A8" s="669"/>
      <c r="B8" s="1251" t="s">
        <v>216</v>
      </c>
      <c r="C8" s="1457">
        <v>6.3576201764705882</v>
      </c>
      <c r="D8" s="1248">
        <v>4.4796501176470596</v>
      </c>
      <c r="E8" s="1248">
        <v>4.6490431764705882</v>
      </c>
      <c r="F8" s="1248">
        <v>4.9839025294117647</v>
      </c>
      <c r="G8" s="1248">
        <v>4.2270257058823528</v>
      </c>
      <c r="H8" s="1248">
        <v>4.3829683529411758</v>
      </c>
      <c r="I8" s="1248">
        <v>4.7632558235294109</v>
      </c>
      <c r="J8" s="1248">
        <v>5.3116860588235291</v>
      </c>
      <c r="K8" s="1248">
        <v>5.1335547058823527</v>
      </c>
      <c r="L8" s="1248">
        <v>4.2542851764705887</v>
      </c>
      <c r="M8" s="1248">
        <v>3.7148455882352942</v>
      </c>
      <c r="N8" s="1248">
        <v>4.7986043529411759</v>
      </c>
      <c r="O8" s="1248">
        <v>3.6690160000000001</v>
      </c>
      <c r="P8" s="1248">
        <v>3.3677585882352945</v>
      </c>
      <c r="Q8" s="1248">
        <v>3.4350626470588237</v>
      </c>
      <c r="R8" s="1248">
        <v>3.9369115882352941</v>
      </c>
      <c r="S8" s="1248">
        <v>3.8695631764705882</v>
      </c>
    </row>
    <row r="9" spans="1:19" s="670" customFormat="1" ht="41.25" customHeight="1">
      <c r="A9" s="669"/>
      <c r="B9" s="1251" t="s">
        <v>217</v>
      </c>
      <c r="C9" s="1457">
        <v>5.9999419999999999</v>
      </c>
      <c r="D9" s="1248">
        <v>5.7211248823529415</v>
      </c>
      <c r="E9" s="1248">
        <v>4.5444696470588237</v>
      </c>
      <c r="F9" s="1248">
        <v>5.4571384705882346</v>
      </c>
      <c r="G9" s="1248">
        <v>4.116151764705883</v>
      </c>
      <c r="H9" s="1248">
        <v>4.434768</v>
      </c>
      <c r="I9" s="1248">
        <v>5.0712349999999997</v>
      </c>
      <c r="J9" s="1248">
        <v>5.341960764705882</v>
      </c>
      <c r="K9" s="1248">
        <v>5.238995411764706</v>
      </c>
      <c r="L9" s="1248">
        <v>4.5199999999999996</v>
      </c>
      <c r="M9" s="1248">
        <v>3.5780917058823531</v>
      </c>
      <c r="N9" s="1248">
        <v>4.887862352941176</v>
      </c>
      <c r="O9" s="1248">
        <v>3.686172941176471</v>
      </c>
      <c r="P9" s="1248">
        <v>3.3316239411764705</v>
      </c>
      <c r="Q9" s="1248">
        <v>3.4256636470588235</v>
      </c>
      <c r="R9" s="1248">
        <v>3.6686642352941186</v>
      </c>
      <c r="S9" s="1248">
        <v>4.0601775882352937</v>
      </c>
    </row>
    <row r="10" spans="1:19" s="670" customFormat="1" ht="41.25" customHeight="1">
      <c r="A10" s="669"/>
      <c r="B10" s="1251" t="s">
        <v>218</v>
      </c>
      <c r="C10" s="1457">
        <v>5.1969190000000003</v>
      </c>
      <c r="D10" s="1248">
        <v>5.8274656470588235</v>
      </c>
      <c r="E10" s="1248">
        <v>4.488636176470588</v>
      </c>
      <c r="F10" s="1248">
        <v>5.6152957058823523</v>
      </c>
      <c r="G10" s="1248">
        <v>4.525163882352941</v>
      </c>
      <c r="H10" s="1248">
        <v>4.2417034705882353</v>
      </c>
      <c r="I10" s="1248">
        <v>5.1252545882352942</v>
      </c>
      <c r="J10" s="1248">
        <v>5.1541023529411758</v>
      </c>
      <c r="K10" s="1248">
        <v>5.3398593529411764</v>
      </c>
      <c r="L10" s="1248">
        <v>4.4800000000000004</v>
      </c>
      <c r="M10" s="1248">
        <v>3.7969757647058828</v>
      </c>
      <c r="N10" s="1248">
        <v>4.8411067058823525</v>
      </c>
      <c r="O10" s="1248">
        <v>4.089438294117647</v>
      </c>
      <c r="P10" s="1248">
        <v>3.2492872941176474</v>
      </c>
      <c r="Q10" s="1248">
        <v>3.4094021764705884</v>
      </c>
      <c r="R10" s="1248">
        <v>3.5438795294117642</v>
      </c>
      <c r="S10" s="1248">
        <v>4.1184795294117649</v>
      </c>
    </row>
    <row r="11" spans="1:19" s="670" customFormat="1" ht="41.25" customHeight="1">
      <c r="A11" s="669"/>
      <c r="B11" s="1251" t="s">
        <v>219</v>
      </c>
      <c r="C11" s="1457">
        <v>5.5173491176470586</v>
      </c>
      <c r="D11" s="1248">
        <v>5.7864995882352943</v>
      </c>
      <c r="E11" s="1248">
        <v>4.6825380588235292</v>
      </c>
      <c r="F11" s="1248">
        <v>5.7234862941176479</v>
      </c>
      <c r="G11" s="1248">
        <v>4.9942168823529416</v>
      </c>
      <c r="H11" s="1248">
        <v>4.4894498235294122</v>
      </c>
      <c r="I11" s="1248">
        <v>5.32</v>
      </c>
      <c r="J11" s="1248">
        <v>5.5923361764705888</v>
      </c>
      <c r="K11" s="1248">
        <v>5.6339721176470592</v>
      </c>
      <c r="L11" s="1248">
        <v>4.6209509411764715</v>
      </c>
      <c r="M11" s="1248">
        <v>4.3809090000000008</v>
      </c>
      <c r="N11" s="1248">
        <v>5.101807941176471</v>
      </c>
      <c r="O11" s="1248">
        <v>4.3627732352941173</v>
      </c>
      <c r="P11" s="1248">
        <v>3.6371499411764709</v>
      </c>
      <c r="Q11" s="1248">
        <v>3.6935164117647061</v>
      </c>
      <c r="R11" s="1248">
        <v>3.6912100588235295</v>
      </c>
      <c r="S11" s="1248">
        <v>4.5708275294117655</v>
      </c>
    </row>
    <row r="12" spans="1:19" s="670" customFormat="1" ht="41.25" customHeight="1">
      <c r="A12" s="669"/>
      <c r="B12" s="1251" t="s">
        <v>220</v>
      </c>
      <c r="C12" s="1457">
        <v>4.9167361176470585</v>
      </c>
      <c r="D12" s="1248">
        <v>5.5950814705882355</v>
      </c>
      <c r="E12" s="1248">
        <v>4.6864954117647057</v>
      </c>
      <c r="F12" s="1248">
        <v>5.5250672941176475</v>
      </c>
      <c r="G12" s="1248">
        <v>5.3765315882352942</v>
      </c>
      <c r="H12" s="1248">
        <v>4.3757013529411761</v>
      </c>
      <c r="I12" s="1248">
        <v>5.3053313529411774</v>
      </c>
      <c r="J12" s="1248">
        <v>5.808960529411765</v>
      </c>
      <c r="K12" s="1248">
        <v>5.5102801764705882</v>
      </c>
      <c r="L12" s="1248">
        <v>4.7236647058823529</v>
      </c>
      <c r="M12" s="1248">
        <v>4.3488295882352936</v>
      </c>
      <c r="N12" s="1248">
        <v>5.1447347058823523</v>
      </c>
      <c r="O12" s="1248">
        <v>4.5128559411764702</v>
      </c>
      <c r="P12" s="1248">
        <v>3.9980008823529412</v>
      </c>
      <c r="Q12" s="1248">
        <v>4.0358316470588242</v>
      </c>
      <c r="R12" s="1248">
        <v>4.0336667647058828</v>
      </c>
      <c r="S12" s="1248">
        <v>4.6888384705882356</v>
      </c>
    </row>
    <row r="13" spans="1:19" s="670" customFormat="1" ht="41.25" customHeight="1">
      <c r="A13" s="669"/>
      <c r="B13" s="1251" t="s">
        <v>221</v>
      </c>
      <c r="C13" s="1457">
        <v>4.9089177647058824</v>
      </c>
      <c r="D13" s="1248">
        <v>5.8536078823529412</v>
      </c>
      <c r="E13" s="1248">
        <v>4.8426368823529407</v>
      </c>
      <c r="F13" s="1248">
        <v>5.5090574117647062</v>
      </c>
      <c r="G13" s="1248">
        <v>5.3140191764705875</v>
      </c>
      <c r="H13" s="1248">
        <v>4.369205941176471</v>
      </c>
      <c r="I13" s="1248">
        <v>5.1267251176470587</v>
      </c>
      <c r="J13" s="1248">
        <v>6.0210172941176472</v>
      </c>
      <c r="K13" s="1248">
        <v>5.7057848823529413</v>
      </c>
      <c r="L13" s="1248">
        <v>4.7685659411764707</v>
      </c>
      <c r="M13" s="1248">
        <v>4.5154062352941171</v>
      </c>
      <c r="N13" s="1248">
        <v>4.9377349411764699</v>
      </c>
      <c r="O13" s="1248">
        <v>4.5101259411764705</v>
      </c>
      <c r="P13" s="1248">
        <v>4.1425379411764709</v>
      </c>
      <c r="Q13" s="1248">
        <v>4.3525024705882354</v>
      </c>
      <c r="R13" s="1248">
        <v>4.2294070000000001</v>
      </c>
      <c r="S13" s="1248">
        <v>4.7416995294117648</v>
      </c>
    </row>
    <row r="14" spans="1:19" s="670" customFormat="1" ht="41.25" customHeight="1">
      <c r="A14" s="669"/>
      <c r="B14" s="1251" t="s">
        <v>222</v>
      </c>
      <c r="C14" s="1457">
        <v>4.6443463529411764</v>
      </c>
      <c r="D14" s="1248">
        <v>5.9130400588235297</v>
      </c>
      <c r="E14" s="1248">
        <v>4.7104314705882349</v>
      </c>
      <c r="F14" s="1248">
        <v>5.3303945882352934</v>
      </c>
      <c r="G14" s="1248">
        <v>5.4117569999999997</v>
      </c>
      <c r="H14" s="1248">
        <v>4.6075043529411772</v>
      </c>
      <c r="I14" s="1248">
        <v>4.9195464117647054</v>
      </c>
      <c r="J14" s="1248">
        <v>5.9991482352941174</v>
      </c>
      <c r="K14" s="1248">
        <v>5.9576224117647065</v>
      </c>
      <c r="L14" s="1248">
        <v>5.0050512352941174</v>
      </c>
      <c r="M14" s="1248">
        <v>4.2433514117647055</v>
      </c>
      <c r="N14" s="1248">
        <v>4.648552235294118</v>
      </c>
      <c r="O14" s="1248">
        <v>4.6245779411764705</v>
      </c>
      <c r="P14" s="1248">
        <v>4.1212362941176472</v>
      </c>
      <c r="Q14" s="1248">
        <v>4.1748291764705883</v>
      </c>
      <c r="R14" s="1248">
        <v>4.1711777058823527</v>
      </c>
      <c r="S14" s="1248">
        <v>4.9952867058823527</v>
      </c>
    </row>
    <row r="15" spans="1:19" s="670" customFormat="1" ht="41.25" customHeight="1">
      <c r="A15" s="669"/>
      <c r="B15" s="1251" t="s">
        <v>223</v>
      </c>
      <c r="C15" s="1457">
        <v>4.4295511764705884</v>
      </c>
      <c r="D15" s="1248">
        <v>5.8497545294117641</v>
      </c>
      <c r="E15" s="1248">
        <v>4.3952296470588239</v>
      </c>
      <c r="F15" s="1248">
        <v>4.8488730588235294</v>
      </c>
      <c r="G15" s="1248">
        <v>5.0430089411764705</v>
      </c>
      <c r="H15" s="1248">
        <v>4.3864248235294117</v>
      </c>
      <c r="I15" s="1248">
        <v>4.5843069999999999</v>
      </c>
      <c r="J15" s="1248">
        <v>5.7128668235294118</v>
      </c>
      <c r="K15" s="1248">
        <v>5.9389980000000007</v>
      </c>
      <c r="L15" s="1248">
        <v>5.0848674117647059</v>
      </c>
      <c r="M15" s="1248">
        <v>3.85</v>
      </c>
      <c r="N15" s="1248">
        <v>4.1778925882352942</v>
      </c>
      <c r="O15" s="1248">
        <v>4.2942770000000001</v>
      </c>
      <c r="P15" s="1248">
        <v>3.5944227647058824</v>
      </c>
      <c r="Q15" s="1248">
        <v>3.7915379411764709</v>
      </c>
      <c r="R15" s="1248">
        <v>3.9639661176470593</v>
      </c>
      <c r="S15" s="1248">
        <v>4.7378645294117643</v>
      </c>
    </row>
    <row r="16" spans="1:19" s="670" customFormat="1" ht="41.25" customHeight="1">
      <c r="A16" s="669"/>
      <c r="B16" s="1251" t="s">
        <v>224</v>
      </c>
      <c r="C16" s="1429"/>
      <c r="D16" s="1247">
        <v>5.8920129411764703</v>
      </c>
      <c r="E16" s="1247">
        <v>4.2439073529411759</v>
      </c>
      <c r="F16" s="1247">
        <v>4.6415024117647059</v>
      </c>
      <c r="G16" s="1247">
        <v>4.964059176470589</v>
      </c>
      <c r="H16" s="1247">
        <v>3.9086411764705882</v>
      </c>
      <c r="I16" s="1247">
        <v>4.4262484117647061</v>
      </c>
      <c r="J16" s="1247">
        <v>5.3009495882352944</v>
      </c>
      <c r="K16" s="1247">
        <v>5.6770426470588236</v>
      </c>
      <c r="L16" s="1247">
        <v>5.207137764705883</v>
      </c>
      <c r="M16" s="1247">
        <v>3.8211312941176465</v>
      </c>
      <c r="N16" s="1247">
        <v>4.1016108823529409</v>
      </c>
      <c r="O16" s="1247">
        <v>4.2692741764705877</v>
      </c>
      <c r="P16" s="1247">
        <v>3.2830567058823532</v>
      </c>
      <c r="Q16" s="1248">
        <v>3.457396647058824</v>
      </c>
      <c r="R16" s="1247">
        <v>3.7161922352941179</v>
      </c>
      <c r="S16" s="1248">
        <v>4.6342583529411758</v>
      </c>
    </row>
    <row r="17" spans="1:19" s="670" customFormat="1" ht="41.25" customHeight="1" thickBot="1">
      <c r="A17" s="669"/>
      <c r="B17" s="1252" t="s">
        <v>225</v>
      </c>
      <c r="C17" s="1430"/>
      <c r="D17" s="1249">
        <v>6.3049365294117639</v>
      </c>
      <c r="E17" s="1249">
        <v>4.1740682941176468</v>
      </c>
      <c r="F17" s="1249">
        <v>4.5495847647058829</v>
      </c>
      <c r="G17" s="1249">
        <v>5.0889670000000002</v>
      </c>
      <c r="H17" s="1249">
        <v>3.8344853529411767</v>
      </c>
      <c r="I17" s="1249">
        <v>4.1064040588235295</v>
      </c>
      <c r="J17" s="1249">
        <v>5.2678317058823527</v>
      </c>
      <c r="K17" s="1249">
        <v>5.3314231176470583</v>
      </c>
      <c r="L17" s="1249">
        <v>5.584733470588235</v>
      </c>
      <c r="M17" s="1249">
        <v>3.9353852352941181</v>
      </c>
      <c r="N17" s="1249">
        <v>3.8366532941176468</v>
      </c>
      <c r="O17" s="1249">
        <v>4.4508268235294119</v>
      </c>
      <c r="P17" s="1249">
        <v>3.3737707058823529</v>
      </c>
      <c r="Q17" s="1249">
        <v>3.2683307647058815</v>
      </c>
      <c r="R17" s="1249">
        <v>3.6448948823529412</v>
      </c>
      <c r="S17" s="1249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7" t="s">
        <v>314</v>
      </c>
      <c r="C19" s="997"/>
      <c r="D19" s="997"/>
      <c r="E19" s="997"/>
      <c r="F19" s="997"/>
      <c r="G19" s="997"/>
      <c r="H19" s="997"/>
      <c r="I19" s="997"/>
      <c r="J19" s="997"/>
      <c r="K19" s="997"/>
      <c r="L19" s="997"/>
      <c r="M19" s="998"/>
      <c r="N19" s="998"/>
      <c r="O19" s="998"/>
      <c r="P19" s="998"/>
      <c r="Q19" s="998"/>
      <c r="R19" s="999"/>
      <c r="S19" s="999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4" workbookViewId="0">
      <selection activeCell="J16" sqref="J16"/>
    </sheetView>
  </sheetViews>
  <sheetFormatPr defaultRowHeight="12.75"/>
  <cols>
    <col min="1" max="1" width="15.140625" customWidth="1"/>
    <col min="2" max="9" width="12.140625" customWidth="1"/>
    <col min="12" max="12" width="47.85546875" customWidth="1"/>
    <col min="13" max="14" width="18.28515625" customWidth="1"/>
    <col min="15" max="15" width="32.7109375" customWidth="1"/>
  </cols>
  <sheetData>
    <row r="1" spans="1:16" ht="17.25" customHeight="1">
      <c r="A1" s="108" t="s">
        <v>228</v>
      </c>
      <c r="B1" s="109"/>
      <c r="C1" s="109"/>
      <c r="D1" s="109"/>
      <c r="E1" s="110" t="s">
        <v>655</v>
      </c>
      <c r="F1" s="109"/>
      <c r="G1" s="3"/>
      <c r="H1" s="111"/>
      <c r="I1" s="111"/>
    </row>
    <row r="2" spans="1:16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6" ht="21" thickBot="1">
      <c r="A3" s="152" t="s">
        <v>656</v>
      </c>
      <c r="B3" s="112"/>
      <c r="C3" s="112"/>
      <c r="D3" s="112"/>
      <c r="E3" s="112"/>
      <c r="F3" s="112"/>
      <c r="G3" s="112"/>
      <c r="H3" s="112"/>
      <c r="I3" s="113"/>
      <c r="L3" s="1874" t="s">
        <v>648</v>
      </c>
      <c r="M3" s="25"/>
      <c r="N3" s="25"/>
      <c r="O3" s="25"/>
    </row>
    <row r="4" spans="1:16" ht="22.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L4" s="363"/>
    </row>
    <row r="5" spans="1:16" ht="22.5" customHeight="1" thickBot="1">
      <c r="A5" s="726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L5" s="1965" t="s">
        <v>148</v>
      </c>
      <c r="M5" s="1966"/>
      <c r="N5" s="1967"/>
      <c r="O5" s="476" t="s">
        <v>496</v>
      </c>
    </row>
    <row r="6" spans="1:16" ht="29.25" customHeight="1" thickBot="1">
      <c r="A6" s="1234" t="s">
        <v>189</v>
      </c>
      <c r="B6" s="1512" t="s">
        <v>657</v>
      </c>
      <c r="C6" s="1512" t="s">
        <v>649</v>
      </c>
      <c r="D6" s="1512" t="s">
        <v>657</v>
      </c>
      <c r="E6" s="1512" t="s">
        <v>649</v>
      </c>
      <c r="F6" s="474" t="s">
        <v>18</v>
      </c>
      <c r="G6" s="474" t="s">
        <v>10</v>
      </c>
      <c r="H6" s="474" t="s">
        <v>190</v>
      </c>
      <c r="I6" s="475" t="s">
        <v>18</v>
      </c>
      <c r="L6" s="476" t="s">
        <v>45</v>
      </c>
      <c r="M6" s="477" t="s">
        <v>658</v>
      </c>
      <c r="N6" s="478" t="s">
        <v>650</v>
      </c>
      <c r="O6" s="476" t="s">
        <v>18</v>
      </c>
    </row>
    <row r="7" spans="1:16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L7" s="692" t="s">
        <v>11</v>
      </c>
      <c r="M7" s="479">
        <v>4.4295511764705884</v>
      </c>
      <c r="N7" s="480">
        <v>4.6443463529411764</v>
      </c>
      <c r="O7" s="1216">
        <f>((M7-N7)/N7)*100</f>
        <v>-4.6248742050549758</v>
      </c>
    </row>
    <row r="8" spans="1:16" ht="15.75">
      <c r="A8" s="55" t="s">
        <v>125</v>
      </c>
      <c r="B8" s="67">
        <v>5893.317</v>
      </c>
      <c r="C8" s="50">
        <v>6169.4830000000002</v>
      </c>
      <c r="D8" s="96">
        <v>5777.7617647058823</v>
      </c>
      <c r="E8" s="96">
        <v>6048.512745098039</v>
      </c>
      <c r="F8" s="115">
        <v>-4.4763232186554394</v>
      </c>
      <c r="G8" s="56">
        <v>61.56</v>
      </c>
      <c r="H8" s="56">
        <v>95.9</v>
      </c>
      <c r="I8" s="32">
        <v>34.294818870757773</v>
      </c>
      <c r="L8" s="693" t="s">
        <v>46</v>
      </c>
      <c r="M8" s="481">
        <v>4.4582016470588242</v>
      </c>
      <c r="N8" s="482">
        <v>4.7178475882352942</v>
      </c>
      <c r="O8" s="1215">
        <f>((M8-N8)/N8)*100</f>
        <v>-5.5034830252664069</v>
      </c>
    </row>
    <row r="9" spans="1:16" ht="15.75">
      <c r="A9" s="55" t="s">
        <v>12</v>
      </c>
      <c r="B9" s="67">
        <v>5818.85</v>
      </c>
      <c r="C9" s="50">
        <v>6093.2190000000001</v>
      </c>
      <c r="D9" s="96">
        <v>5704.754901960785</v>
      </c>
      <c r="E9" s="96">
        <v>5973.7441176470584</v>
      </c>
      <c r="F9" s="115">
        <v>-4.5028580131454277</v>
      </c>
      <c r="G9" s="56">
        <v>57.91</v>
      </c>
      <c r="H9" s="56">
        <v>97.4</v>
      </c>
      <c r="I9" s="32">
        <v>53.437072082222251</v>
      </c>
      <c r="L9" s="694" t="s">
        <v>47</v>
      </c>
      <c r="M9" s="483">
        <v>4.4536195294117649</v>
      </c>
      <c r="N9" s="484">
        <v>4.6682464705882349</v>
      </c>
      <c r="O9" s="1214">
        <f>((M9-N9)/N9)*100</f>
        <v>-4.59759231927241</v>
      </c>
    </row>
    <row r="10" spans="1:16" ht="15.75">
      <c r="A10" s="55" t="s">
        <v>13</v>
      </c>
      <c r="B10" s="67">
        <v>5459.5309999999999</v>
      </c>
      <c r="C10" s="50">
        <v>5730.7160000000003</v>
      </c>
      <c r="D10" s="96">
        <v>5352.4813725490194</v>
      </c>
      <c r="E10" s="96">
        <v>5618.3490196078437</v>
      </c>
      <c r="F10" s="115">
        <v>-4.7321312031515852</v>
      </c>
      <c r="G10" s="56">
        <v>53.31</v>
      </c>
      <c r="H10" s="56">
        <v>98.6</v>
      </c>
      <c r="I10" s="32">
        <v>10.976681132435221</v>
      </c>
      <c r="L10" s="694" t="s">
        <v>169</v>
      </c>
      <c r="M10" s="483">
        <v>4.4713087058823531</v>
      </c>
      <c r="N10" s="484">
        <v>4.6654338823529411</v>
      </c>
      <c r="O10" s="1214">
        <f>((M10-N10)/N10)*100</f>
        <v>-4.1609243934389211</v>
      </c>
    </row>
    <row r="11" spans="1:16" ht="16.5" thickBot="1">
      <c r="A11" s="55" t="s">
        <v>14</v>
      </c>
      <c r="B11" s="67">
        <v>5056.6360000000004</v>
      </c>
      <c r="C11" s="50">
        <v>5346.6189999999997</v>
      </c>
      <c r="D11" s="96">
        <v>4957.4862745098044</v>
      </c>
      <c r="E11" s="96">
        <v>5241.7833333333328</v>
      </c>
      <c r="F11" s="115">
        <v>-5.4236705476862905</v>
      </c>
      <c r="G11" s="56">
        <v>48.4</v>
      </c>
      <c r="H11" s="56">
        <v>99.3</v>
      </c>
      <c r="I11" s="32">
        <v>1.1541293124761096</v>
      </c>
      <c r="L11" s="695" t="s">
        <v>48</v>
      </c>
      <c r="M11" s="485">
        <v>4.3750177058823532</v>
      </c>
      <c r="N11" s="486">
        <v>4.5697814117647058</v>
      </c>
      <c r="O11" s="1213">
        <f>((M11-N11)/N11)*100</f>
        <v>-4.2619917307410322</v>
      </c>
    </row>
    <row r="12" spans="1:16" ht="15.75">
      <c r="A12" s="55" t="s">
        <v>15</v>
      </c>
      <c r="B12" s="67">
        <v>4144.7479999999996</v>
      </c>
      <c r="C12" s="50">
        <v>4430.9989999999998</v>
      </c>
      <c r="D12" s="96">
        <v>4063.4784313725486</v>
      </c>
      <c r="E12" s="96">
        <v>4344.1166666666668</v>
      </c>
      <c r="F12" s="115">
        <v>-6.4601910314130109</v>
      </c>
      <c r="G12" s="56">
        <v>43.45</v>
      </c>
      <c r="H12" s="56">
        <v>106.8</v>
      </c>
      <c r="I12" s="32">
        <v>0.13255473014210634</v>
      </c>
      <c r="L12" s="210" t="s">
        <v>310</v>
      </c>
      <c r="M12" s="210"/>
      <c r="N12" s="210"/>
      <c r="O12" s="210"/>
      <c r="P12" s="1480"/>
    </row>
    <row r="13" spans="1:16" ht="15.75">
      <c r="A13" s="55" t="s">
        <v>16</v>
      </c>
      <c r="B13" s="67">
        <v>4146.4489999999996</v>
      </c>
      <c r="C13" s="50">
        <v>4249.1369999999997</v>
      </c>
      <c r="D13" s="96">
        <v>4065.1460784313722</v>
      </c>
      <c r="E13" s="96">
        <v>4165.8205882352941</v>
      </c>
      <c r="F13" s="115">
        <v>-2.4166789632812522</v>
      </c>
      <c r="G13" s="56">
        <v>37.94</v>
      </c>
      <c r="H13" s="56">
        <v>101.9</v>
      </c>
      <c r="I13" s="32">
        <v>4.743871966544755E-3</v>
      </c>
      <c r="L13" s="204" t="s">
        <v>274</v>
      </c>
      <c r="M13" s="204"/>
      <c r="N13" s="204"/>
      <c r="O13" s="204"/>
      <c r="P13" s="1431"/>
    </row>
    <row r="14" spans="1:16" ht="15" thickBot="1">
      <c r="A14" s="57" t="s">
        <v>124</v>
      </c>
      <c r="B14" s="68">
        <v>5792.49</v>
      </c>
      <c r="C14" s="69">
        <v>6073.3760000000002</v>
      </c>
      <c r="D14" s="116">
        <v>5678.911764705882</v>
      </c>
      <c r="E14" s="116">
        <v>5954.2901960784311</v>
      </c>
      <c r="F14" s="117">
        <v>-4.6248742050549883</v>
      </c>
      <c r="G14" s="58">
        <v>58.53</v>
      </c>
      <c r="H14" s="58">
        <v>97.1</v>
      </c>
      <c r="I14" s="65">
        <v>100</v>
      </c>
    </row>
    <row r="15" spans="1:16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6" ht="15">
      <c r="A16" s="55" t="s">
        <v>125</v>
      </c>
      <c r="B16" s="67">
        <v>5975.7560000000003</v>
      </c>
      <c r="C16" s="50">
        <v>6298.9570000000003</v>
      </c>
      <c r="D16" s="96">
        <v>5858.5843137254906</v>
      </c>
      <c r="E16" s="96">
        <v>6175.4480392156865</v>
      </c>
      <c r="F16" s="115">
        <v>-5.1310240727155305</v>
      </c>
      <c r="G16" s="56">
        <v>61.71</v>
      </c>
      <c r="H16" s="56">
        <v>93.8</v>
      </c>
      <c r="I16" s="32">
        <v>32.264833468843264</v>
      </c>
    </row>
    <row r="17" spans="1:9" ht="15">
      <c r="A17" s="55" t="s">
        <v>12</v>
      </c>
      <c r="B17" s="67">
        <v>5846.5410000000002</v>
      </c>
      <c r="C17" s="50">
        <v>6179.192</v>
      </c>
      <c r="D17" s="96">
        <v>5731.9029411764704</v>
      </c>
      <c r="E17" s="96">
        <v>6058.0313725490196</v>
      </c>
      <c r="F17" s="115">
        <v>-5.3834061152331865</v>
      </c>
      <c r="G17" s="56">
        <v>57.79</v>
      </c>
      <c r="H17" s="56">
        <v>96.4</v>
      </c>
      <c r="I17" s="32">
        <v>54.848415507529324</v>
      </c>
    </row>
    <row r="18" spans="1:9" ht="15">
      <c r="A18" s="55" t="s">
        <v>13</v>
      </c>
      <c r="B18" s="67">
        <v>5443.1040000000003</v>
      </c>
      <c r="C18" s="50">
        <v>5747.0680000000002</v>
      </c>
      <c r="D18" s="96">
        <v>5336.3764705882359</v>
      </c>
      <c r="E18" s="96">
        <v>5634.3803921568624</v>
      </c>
      <c r="F18" s="115">
        <v>-5.2890273788303865</v>
      </c>
      <c r="G18" s="56">
        <v>53.25</v>
      </c>
      <c r="H18" s="56">
        <v>97.3</v>
      </c>
      <c r="I18" s="32">
        <v>11.808838493259396</v>
      </c>
    </row>
    <row r="19" spans="1:9" ht="15">
      <c r="A19" s="55" t="s">
        <v>14</v>
      </c>
      <c r="B19" s="67">
        <v>5049.1880000000001</v>
      </c>
      <c r="C19" s="50">
        <v>5344.2730000000001</v>
      </c>
      <c r="D19" s="96">
        <v>4950.18431372549</v>
      </c>
      <c r="E19" s="96">
        <v>5239.4833333333336</v>
      </c>
      <c r="F19" s="115">
        <v>-5.5215180811309601</v>
      </c>
      <c r="G19" s="56">
        <v>48.46</v>
      </c>
      <c r="H19" s="56">
        <v>96.1</v>
      </c>
      <c r="I19" s="32">
        <v>1.0063438122270529</v>
      </c>
    </row>
    <row r="20" spans="1:9" ht="15">
      <c r="A20" s="55" t="s">
        <v>15</v>
      </c>
      <c r="B20" s="67" t="s">
        <v>261</v>
      </c>
      <c r="C20" s="50" t="s">
        <v>261</v>
      </c>
      <c r="D20" s="96" t="s">
        <v>261</v>
      </c>
      <c r="E20" s="96" t="s">
        <v>261</v>
      </c>
      <c r="F20" s="115" t="s">
        <v>261</v>
      </c>
      <c r="G20" s="56" t="s">
        <v>261</v>
      </c>
      <c r="H20" s="56" t="s">
        <v>261</v>
      </c>
      <c r="I20" s="32" t="s">
        <v>261</v>
      </c>
    </row>
    <row r="21" spans="1:9" ht="15">
      <c r="A21" s="55" t="s">
        <v>16</v>
      </c>
      <c r="B21" s="67" t="s">
        <v>261</v>
      </c>
      <c r="C21" s="50" t="s">
        <v>261</v>
      </c>
      <c r="D21" s="96" t="s">
        <v>261</v>
      </c>
      <c r="E21" s="96" t="s">
        <v>261</v>
      </c>
      <c r="F21" s="115" t="s">
        <v>261</v>
      </c>
      <c r="G21" s="56" t="s">
        <v>261</v>
      </c>
      <c r="H21" s="56" t="s">
        <v>261</v>
      </c>
      <c r="I21" s="32" t="s">
        <v>261</v>
      </c>
    </row>
    <row r="22" spans="1:9" ht="15" thickBot="1">
      <c r="A22" s="57" t="s">
        <v>124</v>
      </c>
      <c r="B22" s="68">
        <v>5829.9560000000001</v>
      </c>
      <c r="C22" s="69">
        <v>6169.4930000000004</v>
      </c>
      <c r="D22" s="116">
        <v>5715.6431372549023</v>
      </c>
      <c r="E22" s="116">
        <v>6048.5225490196081</v>
      </c>
      <c r="F22" s="117">
        <v>-5.5034830252664237</v>
      </c>
      <c r="G22" s="58">
        <v>58.42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5891.4290000000001</v>
      </c>
      <c r="C24" s="50">
        <v>6170.9350000000004</v>
      </c>
      <c r="D24" s="96">
        <v>5775.9107843137253</v>
      </c>
      <c r="E24" s="96">
        <v>6049.9362745098042</v>
      </c>
      <c r="F24" s="115">
        <v>-4.529394654132644</v>
      </c>
      <c r="G24" s="56">
        <v>61.58</v>
      </c>
      <c r="H24" s="56">
        <v>96.9</v>
      </c>
      <c r="I24" s="32">
        <v>38.81445922530726</v>
      </c>
    </row>
    <row r="25" spans="1:9" ht="15">
      <c r="A25" s="55" t="s">
        <v>12</v>
      </c>
      <c r="B25" s="67">
        <v>5845.0079999999998</v>
      </c>
      <c r="C25" s="50">
        <v>6127.7389999999996</v>
      </c>
      <c r="D25" s="96">
        <v>5730.4</v>
      </c>
      <c r="E25" s="96">
        <v>6007.5872549019605</v>
      </c>
      <c r="F25" s="115">
        <v>-4.6139530420600448</v>
      </c>
      <c r="G25" s="56">
        <v>57.86</v>
      </c>
      <c r="H25" s="56">
        <v>98.5</v>
      </c>
      <c r="I25" s="32">
        <v>50.708804641370165</v>
      </c>
    </row>
    <row r="26" spans="1:9" ht="15">
      <c r="A26" s="55" t="s">
        <v>13</v>
      </c>
      <c r="B26" s="67">
        <v>5520.1319999999996</v>
      </c>
      <c r="C26" s="50">
        <v>5793.0330000000004</v>
      </c>
      <c r="D26" s="96">
        <v>5411.894117647058</v>
      </c>
      <c r="E26" s="96">
        <v>5679.4441176470591</v>
      </c>
      <c r="F26" s="115">
        <v>-4.7108483587095176</v>
      </c>
      <c r="G26" s="56">
        <v>53.29</v>
      </c>
      <c r="H26" s="56">
        <v>100</v>
      </c>
      <c r="I26" s="32">
        <v>9.5121944435946144</v>
      </c>
    </row>
    <row r="27" spans="1:9" ht="15">
      <c r="A27" s="55" t="s">
        <v>14</v>
      </c>
      <c r="B27" s="67">
        <v>5131.4279999999999</v>
      </c>
      <c r="C27" s="50">
        <v>5393.28</v>
      </c>
      <c r="D27" s="96">
        <v>5030.8117647058825</v>
      </c>
      <c r="E27" s="96">
        <v>5287.5294117647054</v>
      </c>
      <c r="F27" s="115">
        <v>-4.85515307938768</v>
      </c>
      <c r="G27" s="56">
        <v>48.39</v>
      </c>
      <c r="H27" s="56">
        <v>99.6</v>
      </c>
      <c r="I27" s="32">
        <v>0.90363205015171788</v>
      </c>
    </row>
    <row r="28" spans="1:9" ht="15">
      <c r="A28" s="55" t="s">
        <v>15</v>
      </c>
      <c r="B28" s="67">
        <v>4656.7089999999998</v>
      </c>
      <c r="C28" s="50">
        <v>4894.7039999999997</v>
      </c>
      <c r="D28" s="96">
        <v>4565.4009803921563</v>
      </c>
      <c r="E28" s="96">
        <v>4798.7294117647052</v>
      </c>
      <c r="F28" s="115">
        <v>-4.8622960652983283</v>
      </c>
      <c r="G28" s="56">
        <v>43.43</v>
      </c>
      <c r="H28" s="56">
        <v>101.1</v>
      </c>
      <c r="I28" s="32">
        <v>5.4512736789700429E-2</v>
      </c>
    </row>
    <row r="29" spans="1:9" ht="15">
      <c r="A29" s="55" t="s">
        <v>16</v>
      </c>
      <c r="B29" s="67" t="s">
        <v>261</v>
      </c>
      <c r="C29" s="50">
        <v>4621.3710000000001</v>
      </c>
      <c r="D29" s="96" t="s">
        <v>261</v>
      </c>
      <c r="E29" s="96">
        <v>4530.7558823529416</v>
      </c>
      <c r="F29" s="115" t="s">
        <v>261</v>
      </c>
      <c r="G29" s="56" t="s">
        <v>261</v>
      </c>
      <c r="H29" s="56" t="s">
        <v>261</v>
      </c>
      <c r="I29" s="32" t="s">
        <v>261</v>
      </c>
    </row>
    <row r="30" spans="1:9" ht="15" thickBot="1">
      <c r="A30" s="57" t="s">
        <v>124</v>
      </c>
      <c r="B30" s="68">
        <v>5823.9639999999999</v>
      </c>
      <c r="C30" s="69">
        <v>6104.63</v>
      </c>
      <c r="D30" s="116">
        <v>5709.7686274509806</v>
      </c>
      <c r="E30" s="116">
        <v>5984.9313725490192</v>
      </c>
      <c r="F30" s="117">
        <v>-4.5975923192724233</v>
      </c>
      <c r="G30" s="58">
        <v>58.77</v>
      </c>
      <c r="H30" s="58">
        <v>98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5949.5379999999996</v>
      </c>
      <c r="C32" s="50">
        <v>6189.3620000000001</v>
      </c>
      <c r="D32" s="96">
        <v>5832.8803921568624</v>
      </c>
      <c r="E32" s="96">
        <v>6068.0019607843133</v>
      </c>
      <c r="F32" s="115">
        <v>-3.8747774003201063</v>
      </c>
      <c r="G32" s="56">
        <v>61.34</v>
      </c>
      <c r="H32" s="56">
        <v>95.6</v>
      </c>
      <c r="I32" s="32">
        <v>35.643709972858424</v>
      </c>
    </row>
    <row r="33" spans="1:9" ht="15">
      <c r="A33" s="55" t="s">
        <v>12</v>
      </c>
      <c r="B33" s="67">
        <v>5876.0789999999997</v>
      </c>
      <c r="C33" s="50">
        <v>6126.3879999999999</v>
      </c>
      <c r="D33" s="96">
        <v>5760.8617647058818</v>
      </c>
      <c r="E33" s="96">
        <v>6006.262745098039</v>
      </c>
      <c r="F33" s="115">
        <v>-4.0857516696624536</v>
      </c>
      <c r="G33" s="56">
        <v>57.94</v>
      </c>
      <c r="H33" s="56">
        <v>97.4</v>
      </c>
      <c r="I33" s="32">
        <v>52.972871792814836</v>
      </c>
    </row>
    <row r="34" spans="1:9" ht="15">
      <c r="A34" s="55" t="s">
        <v>13</v>
      </c>
      <c r="B34" s="67">
        <v>5461.7349999999997</v>
      </c>
      <c r="C34" s="50">
        <v>5716.7640000000001</v>
      </c>
      <c r="D34" s="96">
        <v>5354.6421568627447</v>
      </c>
      <c r="E34" s="96">
        <v>5604.6705882352944</v>
      </c>
      <c r="F34" s="115">
        <v>-4.4610727327558113</v>
      </c>
      <c r="G34" s="56">
        <v>53.22</v>
      </c>
      <c r="H34" s="56">
        <v>98.8</v>
      </c>
      <c r="I34" s="32">
        <v>10.033692992659741</v>
      </c>
    </row>
    <row r="35" spans="1:9" ht="15">
      <c r="A35" s="55" t="s">
        <v>14</v>
      </c>
      <c r="B35" s="67">
        <v>5030.8599999999997</v>
      </c>
      <c r="C35" s="50">
        <v>5284.665</v>
      </c>
      <c r="D35" s="96">
        <v>4932.2156862745096</v>
      </c>
      <c r="E35" s="96">
        <v>5181.0441176470586</v>
      </c>
      <c r="F35" s="115">
        <v>-4.8026696110349532</v>
      </c>
      <c r="G35" s="56">
        <v>48.23</v>
      </c>
      <c r="H35" s="56">
        <v>100.4</v>
      </c>
      <c r="I35" s="32">
        <v>1.2674982952950142</v>
      </c>
    </row>
    <row r="36" spans="1:9" ht="15">
      <c r="A36" s="55" t="s">
        <v>15</v>
      </c>
      <c r="B36" s="67">
        <v>4384.067</v>
      </c>
      <c r="C36" s="50">
        <v>4608.7520000000004</v>
      </c>
      <c r="D36" s="96">
        <v>4298.1049019607844</v>
      </c>
      <c r="E36" s="96">
        <v>4518.3843137254908</v>
      </c>
      <c r="F36" s="115">
        <v>-4.875180960051666</v>
      </c>
      <c r="G36" s="56">
        <v>43.54</v>
      </c>
      <c r="H36" s="56">
        <v>104.8</v>
      </c>
      <c r="I36" s="32">
        <v>8.0221411094621151E-2</v>
      </c>
    </row>
    <row r="37" spans="1:9" ht="15">
      <c r="A37" s="55" t="s">
        <v>16</v>
      </c>
      <c r="B37" s="67" t="s">
        <v>261</v>
      </c>
      <c r="C37" s="50" t="s">
        <v>261</v>
      </c>
      <c r="D37" s="96" t="s">
        <v>261</v>
      </c>
      <c r="E37" s="96" t="s">
        <v>261</v>
      </c>
      <c r="F37" s="115" t="s">
        <v>261</v>
      </c>
      <c r="G37" s="56" t="s">
        <v>261</v>
      </c>
      <c r="H37" s="56" t="s">
        <v>261</v>
      </c>
      <c r="I37" s="32" t="s">
        <v>261</v>
      </c>
    </row>
    <row r="38" spans="1:9" ht="15" thickBot="1">
      <c r="A38" s="57" t="s">
        <v>124</v>
      </c>
      <c r="B38" s="68">
        <v>5847.0959999999995</v>
      </c>
      <c r="C38" s="69">
        <v>6100.9520000000002</v>
      </c>
      <c r="D38" s="116">
        <v>5732.447058823529</v>
      </c>
      <c r="E38" s="116">
        <v>5981.3254901960781</v>
      </c>
      <c r="F38" s="117">
        <v>-4.1609243934389371</v>
      </c>
      <c r="G38" s="58">
        <v>58.54</v>
      </c>
      <c r="H38" s="58">
        <v>97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5824.357</v>
      </c>
      <c r="C40" s="50">
        <v>6078.3990000000003</v>
      </c>
      <c r="D40" s="96">
        <v>5710.1539215686271</v>
      </c>
      <c r="E40" s="96">
        <v>5959.214705882353</v>
      </c>
      <c r="F40" s="115">
        <v>-4.1794229039587618</v>
      </c>
      <c r="G40" s="56">
        <v>61.57</v>
      </c>
      <c r="H40" s="56">
        <v>96</v>
      </c>
      <c r="I40" s="32">
        <v>30.600415597755877</v>
      </c>
    </row>
    <row r="41" spans="1:9" ht="15">
      <c r="A41" s="55" t="s">
        <v>12</v>
      </c>
      <c r="B41" s="67">
        <v>5759.7619999999997</v>
      </c>
      <c r="C41" s="50">
        <v>5999.61</v>
      </c>
      <c r="D41" s="96">
        <v>5646.8254901960781</v>
      </c>
      <c r="E41" s="96">
        <v>5881.9705882352937</v>
      </c>
      <c r="F41" s="115">
        <v>-3.9977265188903939</v>
      </c>
      <c r="G41" s="56">
        <v>58.02</v>
      </c>
      <c r="H41" s="56">
        <v>97</v>
      </c>
      <c r="I41" s="32">
        <v>55.429892117530834</v>
      </c>
    </row>
    <row r="42" spans="1:9" ht="15">
      <c r="A42" s="55" t="s">
        <v>13</v>
      </c>
      <c r="B42" s="67">
        <v>5422.1419999999998</v>
      </c>
      <c r="C42" s="50">
        <v>5672.8159999999998</v>
      </c>
      <c r="D42" s="96">
        <v>5315.8254901960781</v>
      </c>
      <c r="E42" s="96">
        <v>5561.5843137254897</v>
      </c>
      <c r="F42" s="115">
        <v>-4.4188635767491835</v>
      </c>
      <c r="G42" s="56">
        <v>53.38</v>
      </c>
      <c r="H42" s="56">
        <v>98.1</v>
      </c>
      <c r="I42" s="32">
        <v>12.278214659123368</v>
      </c>
    </row>
    <row r="43" spans="1:9" ht="15">
      <c r="A43" s="55" t="s">
        <v>14</v>
      </c>
      <c r="B43" s="67">
        <v>5023.93</v>
      </c>
      <c r="C43" s="50">
        <v>5339.9279999999999</v>
      </c>
      <c r="D43" s="96">
        <v>4925.4215686274511</v>
      </c>
      <c r="E43" s="96">
        <v>5235.2235294117645</v>
      </c>
      <c r="F43" s="115">
        <v>-5.9176453315475337</v>
      </c>
      <c r="G43" s="56">
        <v>48.45</v>
      </c>
      <c r="H43" s="56">
        <v>100.1</v>
      </c>
      <c r="I43" s="32">
        <v>1.4252435020268908</v>
      </c>
    </row>
    <row r="44" spans="1:9" ht="15">
      <c r="A44" s="55" t="s">
        <v>15</v>
      </c>
      <c r="B44" s="67">
        <v>3973.1480000000001</v>
      </c>
      <c r="C44" s="50">
        <v>4241.491</v>
      </c>
      <c r="D44" s="96">
        <v>3895.2431372549022</v>
      </c>
      <c r="E44" s="96">
        <v>4158.3245098039215</v>
      </c>
      <c r="F44" s="115">
        <v>-6.3266195778795682</v>
      </c>
      <c r="G44" s="56">
        <v>43.45</v>
      </c>
      <c r="H44" s="56">
        <v>109.6</v>
      </c>
      <c r="I44" s="32">
        <v>0.26020716997843402</v>
      </c>
    </row>
    <row r="45" spans="1:9" ht="15">
      <c r="A45" s="55" t="s">
        <v>16</v>
      </c>
      <c r="B45" s="67">
        <v>3810.9679999999998</v>
      </c>
      <c r="C45" s="50">
        <v>3850.6350000000002</v>
      </c>
      <c r="D45" s="96">
        <v>3736.2431372549017</v>
      </c>
      <c r="E45" s="96">
        <v>3775.1323529411766</v>
      </c>
      <c r="F45" s="115">
        <v>-1.0301417818100227</v>
      </c>
      <c r="G45" s="56">
        <v>38.409999999999997</v>
      </c>
      <c r="H45" s="56">
        <v>101.3</v>
      </c>
      <c r="I45" s="32">
        <v>6.0269535845961552E-3</v>
      </c>
    </row>
    <row r="46" spans="1:9" ht="15" thickBot="1">
      <c r="A46" s="70" t="s">
        <v>124</v>
      </c>
      <c r="B46" s="71">
        <v>5721.1769999999997</v>
      </c>
      <c r="C46" s="51">
        <v>5975.8680000000004</v>
      </c>
      <c r="D46" s="118">
        <v>5608.9970588235292</v>
      </c>
      <c r="E46" s="118">
        <v>5858.6941176470591</v>
      </c>
      <c r="F46" s="117">
        <v>-4.2619917307410518</v>
      </c>
      <c r="G46" s="72">
        <v>58.36</v>
      </c>
      <c r="H46" s="72">
        <v>96.9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F9" sqref="F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68" t="s">
        <v>145</v>
      </c>
      <c r="C1" s="1968"/>
      <c r="D1" s="1968"/>
      <c r="E1" s="1968"/>
      <c r="F1" s="253" t="str">
        <f>SKUP_SEUROP_tyg!J1</f>
        <v xml:space="preserve"> 16.11.2020 - 22.11.2020r. </v>
      </c>
    </row>
    <row r="2" spans="1:13" ht="18" customHeight="1">
      <c r="A2" s="1224"/>
      <c r="B2" s="883"/>
      <c r="C2" s="883"/>
      <c r="D2" s="883"/>
      <c r="E2" s="883"/>
      <c r="F2" s="883"/>
    </row>
    <row r="3" spans="1:13" ht="18" customHeight="1" thickBot="1">
      <c r="A3" s="11"/>
      <c r="B3" s="105" t="s">
        <v>276</v>
      </c>
    </row>
    <row r="4" spans="1:13" ht="35.25" customHeight="1" thickBot="1">
      <c r="A4" s="2"/>
      <c r="B4" s="1971" t="s">
        <v>494</v>
      </c>
      <c r="C4" s="1972"/>
      <c r="D4" s="1972"/>
      <c r="E4" s="1973"/>
      <c r="F4" s="34"/>
    </row>
    <row r="5" spans="1:13" ht="21" customHeight="1">
      <c r="A5" s="2"/>
      <c r="B5" s="770" t="s">
        <v>45</v>
      </c>
      <c r="C5" s="1976" t="s">
        <v>3</v>
      </c>
      <c r="D5" s="1977"/>
      <c r="E5" s="1969" t="s">
        <v>426</v>
      </c>
      <c r="F5" s="34"/>
    </row>
    <row r="6" spans="1:13" ht="27" customHeight="1" thickBot="1">
      <c r="A6" s="2"/>
      <c r="B6" s="771"/>
      <c r="C6" s="29" t="s">
        <v>681</v>
      </c>
      <c r="D6" s="29" t="s">
        <v>682</v>
      </c>
      <c r="E6" s="1970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57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2" t="s">
        <v>11</v>
      </c>
      <c r="C8" s="1397">
        <v>6163.1930000000002</v>
      </c>
      <c r="D8" s="1397">
        <v>6350.8810000000003</v>
      </c>
      <c r="E8" s="1758">
        <v>-2.9553065157416758</v>
      </c>
      <c r="F8" s="34"/>
    </row>
    <row r="9" spans="1:13" ht="20.100000000000001" customHeight="1">
      <c r="A9" s="2"/>
      <c r="B9" s="773" t="s">
        <v>140</v>
      </c>
      <c r="C9" s="1398">
        <v>6466.1540000000005</v>
      </c>
      <c r="D9" s="1398">
        <v>6584.5950000000003</v>
      </c>
      <c r="E9" s="1759">
        <v>-1.7987590732611465</v>
      </c>
      <c r="F9" s="34"/>
    </row>
    <row r="10" spans="1:13" ht="20.100000000000001" customHeight="1">
      <c r="A10" s="2"/>
      <c r="B10" s="773" t="s">
        <v>141</v>
      </c>
      <c r="C10" s="1398" t="s">
        <v>261</v>
      </c>
      <c r="D10" s="1398" t="s">
        <v>261</v>
      </c>
      <c r="E10" s="1759" t="s">
        <v>261</v>
      </c>
      <c r="F10" s="34"/>
    </row>
    <row r="11" spans="1:13" ht="20.100000000000001" customHeight="1">
      <c r="A11" s="2"/>
      <c r="B11" s="773" t="s">
        <v>142</v>
      </c>
      <c r="C11" s="1398">
        <v>6270.8739999999998</v>
      </c>
      <c r="D11" s="1398">
        <v>6411.55</v>
      </c>
      <c r="E11" s="1759">
        <v>-2.1941028300489021</v>
      </c>
      <c r="F11" s="34"/>
    </row>
    <row r="12" spans="1:13" ht="20.100000000000001" customHeight="1" thickBot="1">
      <c r="A12" s="2"/>
      <c r="B12" s="774" t="s">
        <v>143</v>
      </c>
      <c r="C12" s="1399">
        <v>6107.41</v>
      </c>
      <c r="D12" s="1399">
        <v>6307.741</v>
      </c>
      <c r="E12" s="1760">
        <v>-3.1759547514712501</v>
      </c>
      <c r="F12" s="34"/>
    </row>
    <row r="13" spans="1:13">
      <c r="B13" s="13"/>
    </row>
    <row r="14" spans="1:13" ht="27" customHeight="1">
      <c r="A14" s="1224"/>
      <c r="B14" s="883"/>
      <c r="C14" s="883"/>
      <c r="D14" s="883"/>
      <c r="E14" s="883"/>
      <c r="F14" s="883"/>
    </row>
    <row r="15" spans="1:13" ht="24.75" customHeight="1">
      <c r="B15" s="1952" t="s">
        <v>262</v>
      </c>
      <c r="C15" s="1952"/>
      <c r="D15" s="1952"/>
      <c r="E15" s="1952"/>
      <c r="F15" s="1952"/>
    </row>
    <row r="16" spans="1:13" ht="18">
      <c r="B16" s="1062"/>
      <c r="C16" s="883"/>
      <c r="D16" s="883"/>
      <c r="E16" s="883"/>
      <c r="F16" s="883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71" t="s">
        <v>494</v>
      </c>
      <c r="C18" s="1972"/>
      <c r="D18" s="1972"/>
      <c r="E18" s="1973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74" t="s">
        <v>45</v>
      </c>
      <c r="C19" s="1935" t="s">
        <v>154</v>
      </c>
      <c r="D19" s="1936"/>
      <c r="E19" s="1407" t="s">
        <v>683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75">
        <v>0</v>
      </c>
      <c r="C20" s="391" t="s">
        <v>681</v>
      </c>
      <c r="D20" s="1761" t="s">
        <v>678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0">
        <v>6163.1930000000002</v>
      </c>
      <c r="D21" s="393">
        <v>8759.4110000000001</v>
      </c>
      <c r="E21" s="394">
        <v>-29.63918464380767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6466.1540000000005</v>
      </c>
      <c r="D22" s="397">
        <v>8634.7219999999998</v>
      </c>
      <c r="E22" s="398">
        <v>-25.11450860838368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261</v>
      </c>
      <c r="D23" s="401" t="s">
        <v>261</v>
      </c>
      <c r="E23" s="398" t="s">
        <v>261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6270.8739999999998</v>
      </c>
      <c r="D24" s="401">
        <v>8946.3709999999992</v>
      </c>
      <c r="E24" s="402">
        <v>-29.905947338870696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6107.41</v>
      </c>
      <c r="D25" s="406">
        <v>8712.5370000000003</v>
      </c>
      <c r="E25" s="407">
        <v>-29.900900277381897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315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G7" sqref="G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80" t="s">
        <v>146</v>
      </c>
      <c r="C1" s="1980"/>
      <c r="D1" s="1980"/>
      <c r="E1" s="1980"/>
      <c r="F1" s="676" t="str">
        <f>SKUP_SEUROP_tyg!J1</f>
        <v xml:space="preserve"> 16.11.2020 - 22.11.2020r. </v>
      </c>
      <c r="G1" s="1711"/>
    </row>
    <row r="2" spans="2:7" ht="16.5" customHeight="1">
      <c r="B2" s="1224"/>
      <c r="C2" s="883"/>
      <c r="D2" s="883"/>
      <c r="E2" s="883"/>
      <c r="F2" s="883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81" t="s">
        <v>20</v>
      </c>
      <c r="C5" s="1978" t="s">
        <v>154</v>
      </c>
      <c r="D5" s="1979"/>
      <c r="E5" s="720" t="s">
        <v>427</v>
      </c>
      <c r="F5" s="23"/>
    </row>
    <row r="6" spans="2:7" ht="19.5" customHeight="1" thickBot="1">
      <c r="B6" s="1982"/>
      <c r="C6" s="184" t="s">
        <v>681</v>
      </c>
      <c r="D6" s="184" t="s">
        <v>682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10578.722</v>
      </c>
      <c r="D8" s="96">
        <v>10772.761</v>
      </c>
      <c r="E8" s="78">
        <v>-1.8012002679721628</v>
      </c>
      <c r="F8" s="23"/>
    </row>
    <row r="9" spans="2:7" ht="16.5" customHeight="1">
      <c r="B9" s="99" t="s">
        <v>22</v>
      </c>
      <c r="C9" s="96">
        <v>17716.924999999999</v>
      </c>
      <c r="D9" s="96">
        <v>17732.251</v>
      </c>
      <c r="E9" s="78">
        <v>-8.6430087189725266E-2</v>
      </c>
      <c r="F9" s="23"/>
    </row>
    <row r="10" spans="2:7" ht="16.5" customHeight="1" thickBot="1">
      <c r="B10" s="99" t="s">
        <v>23</v>
      </c>
      <c r="C10" s="96">
        <v>11767.019</v>
      </c>
      <c r="D10" s="96">
        <v>11819.798000000001</v>
      </c>
      <c r="E10" s="78">
        <v>-0.44653047370183863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261</v>
      </c>
      <c r="D12" s="96" t="s">
        <v>261</v>
      </c>
      <c r="E12" s="100" t="s">
        <v>261</v>
      </c>
    </row>
    <row r="13" spans="2:7" ht="16.5" customHeight="1">
      <c r="B13" s="99" t="s">
        <v>22</v>
      </c>
      <c r="C13" s="96" t="s">
        <v>261</v>
      </c>
      <c r="D13" s="96" t="s">
        <v>261</v>
      </c>
      <c r="E13" s="100" t="s">
        <v>261</v>
      </c>
    </row>
    <row r="14" spans="2:7" ht="16.5" customHeight="1" thickBot="1">
      <c r="B14" s="99" t="s">
        <v>23</v>
      </c>
      <c r="C14" s="96" t="s">
        <v>261</v>
      </c>
      <c r="D14" s="96" t="s">
        <v>261</v>
      </c>
      <c r="E14" s="100" t="s">
        <v>261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261</v>
      </c>
      <c r="D16" s="96" t="s">
        <v>261</v>
      </c>
      <c r="E16" s="100" t="s">
        <v>261</v>
      </c>
    </row>
    <row r="17" spans="2:5" ht="16.5" customHeight="1">
      <c r="B17" s="99" t="s">
        <v>22</v>
      </c>
      <c r="C17" s="96" t="s">
        <v>261</v>
      </c>
      <c r="D17" s="96" t="s">
        <v>261</v>
      </c>
      <c r="E17" s="100" t="s">
        <v>261</v>
      </c>
    </row>
    <row r="18" spans="2:5" ht="16.5" customHeight="1" thickBot="1">
      <c r="B18" s="99" t="s">
        <v>23</v>
      </c>
      <c r="C18" s="96" t="s">
        <v>261</v>
      </c>
      <c r="D18" s="96" t="s">
        <v>261</v>
      </c>
      <c r="E18" s="100" t="s">
        <v>261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>
        <v>10302.545</v>
      </c>
      <c r="D20" s="96">
        <v>10215.143</v>
      </c>
      <c r="E20" s="100">
        <v>0.85561210450015279</v>
      </c>
    </row>
    <row r="21" spans="2:5" ht="16.5" customHeight="1">
      <c r="B21" s="101" t="s">
        <v>22</v>
      </c>
      <c r="C21" s="96" t="s">
        <v>261</v>
      </c>
      <c r="D21" s="96">
        <v>20386.817999999999</v>
      </c>
      <c r="E21" s="100" t="s">
        <v>261</v>
      </c>
    </row>
    <row r="22" spans="2:5" ht="16.5" customHeight="1" thickBot="1">
      <c r="B22" s="101" t="s">
        <v>23</v>
      </c>
      <c r="C22" s="96" t="s">
        <v>261</v>
      </c>
      <c r="D22" s="96" t="s">
        <v>261</v>
      </c>
      <c r="E22" s="100" t="s">
        <v>261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261</v>
      </c>
      <c r="D24" s="96" t="s">
        <v>261</v>
      </c>
      <c r="E24" s="100" t="s">
        <v>261</v>
      </c>
    </row>
    <row r="25" spans="2:5" ht="16.5" customHeight="1">
      <c r="B25" s="101" t="s">
        <v>22</v>
      </c>
      <c r="C25" s="96">
        <v>20022.36</v>
      </c>
      <c r="D25" s="96">
        <v>16299.209000000001</v>
      </c>
      <c r="E25" s="100">
        <v>22.842525671031026</v>
      </c>
    </row>
    <row r="26" spans="2:5" ht="16.5" customHeight="1" thickBot="1">
      <c r="B26" s="101" t="s">
        <v>23</v>
      </c>
      <c r="C26" s="96" t="s">
        <v>261</v>
      </c>
      <c r="D26" s="96" t="s">
        <v>261</v>
      </c>
      <c r="E26" s="100" t="s">
        <v>261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10758.018</v>
      </c>
      <c r="D28" s="96">
        <v>10867.76</v>
      </c>
      <c r="E28" s="100">
        <v>-1.0097941066052267</v>
      </c>
    </row>
    <row r="29" spans="2:5" ht="16.5" customHeight="1">
      <c r="B29" s="101" t="s">
        <v>22</v>
      </c>
      <c r="C29" s="96">
        <v>24126.064999999999</v>
      </c>
      <c r="D29" s="96">
        <v>25448.09</v>
      </c>
      <c r="E29" s="100">
        <v>-5.1949871287000375</v>
      </c>
    </row>
    <row r="30" spans="2:5" ht="16.5" customHeight="1" thickBot="1">
      <c r="B30" s="101" t="s">
        <v>23</v>
      </c>
      <c r="C30" s="96" t="s">
        <v>261</v>
      </c>
      <c r="D30" s="96" t="s">
        <v>261</v>
      </c>
      <c r="E30" s="100" t="s">
        <v>261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11047.873</v>
      </c>
      <c r="D32" s="96">
        <v>10931.641</v>
      </c>
      <c r="E32" s="100">
        <v>1.0632621396915611</v>
      </c>
    </row>
    <row r="33" spans="1:6" ht="16.5" customHeight="1">
      <c r="B33" s="101" t="s">
        <v>22</v>
      </c>
      <c r="C33" s="96" t="s">
        <v>261</v>
      </c>
      <c r="D33" s="96" t="s">
        <v>261</v>
      </c>
      <c r="E33" s="100" t="s">
        <v>261</v>
      </c>
    </row>
    <row r="34" spans="1:6" ht="16.5" customHeight="1" thickBot="1">
      <c r="B34" s="101" t="s">
        <v>23</v>
      </c>
      <c r="C34" s="96" t="s">
        <v>261</v>
      </c>
      <c r="D34" s="96" t="s">
        <v>261</v>
      </c>
      <c r="E34" s="100" t="s">
        <v>261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>
        <v>11158.061</v>
      </c>
      <c r="D36" s="96">
        <v>11628.659</v>
      </c>
      <c r="E36" s="100">
        <v>-4.0468810720135489</v>
      </c>
    </row>
    <row r="37" spans="1:6" ht="16.5" customHeight="1">
      <c r="B37" s="99" t="s">
        <v>22</v>
      </c>
      <c r="C37" s="96" t="s">
        <v>261</v>
      </c>
      <c r="D37" s="96" t="s">
        <v>261</v>
      </c>
      <c r="E37" s="100" t="s">
        <v>261</v>
      </c>
    </row>
    <row r="38" spans="1:6" ht="16.5" customHeight="1" thickBot="1">
      <c r="B38" s="99" t="s">
        <v>23</v>
      </c>
      <c r="C38" s="96" t="s">
        <v>261</v>
      </c>
      <c r="D38" s="96" t="s">
        <v>261</v>
      </c>
      <c r="E38" s="100" t="s">
        <v>261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261</v>
      </c>
      <c r="D40" s="96" t="s">
        <v>261</v>
      </c>
      <c r="E40" s="100" t="s">
        <v>261</v>
      </c>
    </row>
    <row r="41" spans="1:6" ht="16.5" customHeight="1">
      <c r="B41" s="99" t="s">
        <v>22</v>
      </c>
      <c r="C41" s="96">
        <v>19042.062999999998</v>
      </c>
      <c r="D41" s="96">
        <v>18382.007000000001</v>
      </c>
      <c r="E41" s="100">
        <v>3.5907722154604595</v>
      </c>
    </row>
    <row r="42" spans="1:6" ht="16.5" customHeight="1" thickBot="1">
      <c r="A42" s="2"/>
      <c r="B42" s="102" t="s">
        <v>23</v>
      </c>
      <c r="C42" s="97" t="s">
        <v>261</v>
      </c>
      <c r="D42" s="97" t="s">
        <v>261</v>
      </c>
      <c r="E42" s="103" t="s">
        <v>261</v>
      </c>
    </row>
    <row r="43" spans="1:6">
      <c r="A43" s="2"/>
      <c r="B43" s="160" t="s">
        <v>334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J21" sqref="J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87" t="s">
        <v>165</v>
      </c>
      <c r="C1" s="1987"/>
      <c r="D1" s="1987"/>
      <c r="E1" s="1987"/>
      <c r="F1" s="1987"/>
      <c r="G1" s="253" t="str">
        <f>SKUP_SEUROP_tyg!J1</f>
        <v xml:space="preserve"> 16.11.2020 - 22.11.2020r. </v>
      </c>
      <c r="I1" s="1062"/>
      <c r="J1" s="883"/>
      <c r="K1" s="883"/>
      <c r="L1" s="883"/>
    </row>
    <row r="2" spans="1:13" ht="17.25" customHeight="1" thickBot="1">
      <c r="B2" s="105" t="s">
        <v>90</v>
      </c>
      <c r="G2" s="24"/>
    </row>
    <row r="3" spans="1:13" ht="34.5" customHeight="1" thickBot="1">
      <c r="B3" s="1984" t="s">
        <v>381</v>
      </c>
      <c r="C3" s="182" t="s">
        <v>0</v>
      </c>
      <c r="D3" s="183">
        <v>44157</v>
      </c>
      <c r="E3" s="184">
        <v>44150</v>
      </c>
      <c r="F3" s="185" t="s">
        <v>428</v>
      </c>
      <c r="G3" s="22"/>
      <c r="H3" s="364" t="s">
        <v>252</v>
      </c>
    </row>
    <row r="4" spans="1:13" ht="24.95" customHeight="1">
      <c r="B4" s="1985"/>
      <c r="C4" s="186" t="s">
        <v>66</v>
      </c>
      <c r="D4" s="187">
        <v>180</v>
      </c>
      <c r="E4" s="188">
        <v>190</v>
      </c>
      <c r="F4" s="189">
        <v>-5.2631578947368416</v>
      </c>
      <c r="G4" s="88"/>
      <c r="H4" s="365"/>
    </row>
    <row r="5" spans="1:13" ht="24.95" customHeight="1">
      <c r="B5" s="1985"/>
      <c r="C5" s="190" t="s">
        <v>67</v>
      </c>
      <c r="D5" s="191">
        <v>285</v>
      </c>
      <c r="E5" s="192">
        <v>214</v>
      </c>
      <c r="F5" s="193">
        <v>33.177570093457945</v>
      </c>
      <c r="G5" s="22"/>
      <c r="H5" s="1" t="s">
        <v>313</v>
      </c>
      <c r="I5" s="22"/>
      <c r="J5" s="22"/>
      <c r="K5" s="22"/>
      <c r="L5" s="22"/>
      <c r="M5" s="22"/>
    </row>
    <row r="6" spans="1:13" ht="24.95" customHeight="1">
      <c r="B6" s="1985"/>
      <c r="C6" s="194" t="s">
        <v>68</v>
      </c>
      <c r="D6" s="195">
        <v>238.33</v>
      </c>
      <c r="E6" s="196">
        <v>202</v>
      </c>
      <c r="F6" s="197">
        <v>17.985148514851488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85"/>
      <c r="C7" s="190" t="s">
        <v>91</v>
      </c>
      <c r="D7" s="198">
        <v>243</v>
      </c>
      <c r="E7" s="199">
        <v>135</v>
      </c>
      <c r="F7" s="193">
        <v>80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85"/>
      <c r="C8" s="190" t="s">
        <v>92</v>
      </c>
      <c r="D8" s="198">
        <v>198</v>
      </c>
      <c r="E8" s="199">
        <v>127</v>
      </c>
      <c r="F8" s="193">
        <v>55.905511811023622</v>
      </c>
      <c r="G8" s="22"/>
      <c r="H8" s="1" t="s">
        <v>260</v>
      </c>
      <c r="I8" s="22"/>
      <c r="J8" s="22"/>
      <c r="K8" s="22"/>
      <c r="L8" s="22"/>
      <c r="M8" s="22"/>
    </row>
    <row r="9" spans="1:13" ht="20.25" customHeight="1" thickBot="1">
      <c r="B9" s="1986"/>
      <c r="C9" s="200" t="s">
        <v>93</v>
      </c>
      <c r="D9" s="201">
        <v>2.5</v>
      </c>
      <c r="E9" s="202">
        <v>2.8</v>
      </c>
      <c r="F9" s="203">
        <v>-10.714285714285708</v>
      </c>
      <c r="G9" s="22"/>
      <c r="H9" s="1" t="s">
        <v>437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83" t="s">
        <v>94</v>
      </c>
      <c r="C11" s="1983"/>
      <c r="D11" s="1983"/>
      <c r="E11" s="1983"/>
      <c r="F11" s="1983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88" t="s">
        <v>262</v>
      </c>
      <c r="C16" s="1988">
        <v>0</v>
      </c>
      <c r="D16" s="1988">
        <v>0</v>
      </c>
      <c r="E16" s="1988">
        <v>0</v>
      </c>
      <c r="F16" s="1989">
        <v>0</v>
      </c>
    </row>
    <row r="17" spans="2:16" ht="29.25" thickBot="1">
      <c r="B17" s="1984" t="s">
        <v>436</v>
      </c>
      <c r="C17" s="368" t="s">
        <v>0</v>
      </c>
      <c r="D17" s="369">
        <v>44157</v>
      </c>
      <c r="E17" s="370">
        <v>43793</v>
      </c>
      <c r="F17" s="371" t="s">
        <v>270</v>
      </c>
    </row>
    <row r="18" spans="2:16" ht="20.25" customHeight="1">
      <c r="B18" s="1985">
        <v>0</v>
      </c>
      <c r="C18" s="372" t="s">
        <v>66</v>
      </c>
      <c r="D18" s="373">
        <v>180</v>
      </c>
      <c r="E18" s="374">
        <v>193</v>
      </c>
      <c r="F18" s="375">
        <v>-6.7357512953367875</v>
      </c>
    </row>
    <row r="19" spans="2:16" ht="20.25" customHeight="1">
      <c r="B19" s="1985">
        <v>0</v>
      </c>
      <c r="C19" s="376" t="s">
        <v>67</v>
      </c>
      <c r="D19" s="377">
        <v>285</v>
      </c>
      <c r="E19" s="378">
        <v>300</v>
      </c>
      <c r="F19" s="375">
        <v>-5</v>
      </c>
    </row>
    <row r="20" spans="2:16" ht="20.25" customHeight="1">
      <c r="B20" s="1985">
        <v>0</v>
      </c>
      <c r="C20" s="379" t="s">
        <v>68</v>
      </c>
      <c r="D20" s="380">
        <v>238.33</v>
      </c>
      <c r="E20" s="381">
        <v>239.29</v>
      </c>
      <c r="F20" s="382">
        <v>-0.40118684441471836</v>
      </c>
    </row>
    <row r="21" spans="2:16" ht="20.25" customHeight="1">
      <c r="B21" s="1985">
        <v>0</v>
      </c>
      <c r="C21" s="383" t="s">
        <v>271</v>
      </c>
      <c r="D21" s="384">
        <v>243</v>
      </c>
      <c r="E21" s="385">
        <v>273</v>
      </c>
      <c r="F21" s="386">
        <v>-10.989010989010989</v>
      </c>
    </row>
    <row r="22" spans="2:16" ht="20.25" customHeight="1">
      <c r="B22" s="1985">
        <v>0</v>
      </c>
      <c r="C22" s="376" t="s">
        <v>272</v>
      </c>
      <c r="D22" s="384">
        <v>198</v>
      </c>
      <c r="E22" s="385">
        <v>239</v>
      </c>
      <c r="F22" s="386">
        <v>-17.154811715481173</v>
      </c>
    </row>
    <row r="23" spans="2:16" ht="20.25" customHeight="1" thickBot="1">
      <c r="B23" s="1986">
        <v>0</v>
      </c>
      <c r="C23" s="387" t="s">
        <v>269</v>
      </c>
      <c r="D23" s="388">
        <v>2.5</v>
      </c>
      <c r="E23" s="389">
        <v>2.64</v>
      </c>
      <c r="F23" s="390">
        <v>-5.3030303030303072</v>
      </c>
    </row>
    <row r="25" spans="2:16" ht="18.75">
      <c r="B25" s="1224"/>
      <c r="C25" s="883"/>
      <c r="D25" s="883"/>
      <c r="E25" s="883"/>
      <c r="F25" s="883"/>
      <c r="G25" s="883"/>
      <c r="H25" s="883"/>
      <c r="I25" s="883"/>
      <c r="J25" s="883"/>
      <c r="K25" s="883"/>
      <c r="L25" s="2"/>
      <c r="M25" s="2"/>
      <c r="N25" s="2"/>
    </row>
    <row r="26" spans="2:16" ht="18.75">
      <c r="B26" s="1224"/>
      <c r="C26" s="883"/>
      <c r="D26" s="883"/>
      <c r="E26" s="883"/>
      <c r="F26" s="883"/>
      <c r="G26" s="883"/>
      <c r="H26" s="883"/>
      <c r="I26" s="883"/>
      <c r="J26" s="883"/>
      <c r="K26" s="883"/>
      <c r="L26" s="884"/>
      <c r="M26" s="884"/>
      <c r="N26" s="884"/>
      <c r="O26" s="884"/>
      <c r="P26" s="8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8"/>
  <sheetViews>
    <sheetView showGridLines="0" topLeftCell="A4" zoomScaleNormal="100" workbookViewId="0">
      <selection activeCell="H29" sqref="H2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90" t="s">
        <v>166</v>
      </c>
      <c r="C1" s="1990"/>
      <c r="D1" s="1990"/>
      <c r="E1" s="1990"/>
      <c r="F1" s="1990"/>
      <c r="G1" s="253" t="str">
        <f>SKUP_SEUROP_tyg!J1</f>
        <v xml:space="preserve"> 16.11.2020 - 22.11.2020r. </v>
      </c>
      <c r="H1" s="253"/>
      <c r="I1" s="1062"/>
      <c r="J1" s="883"/>
      <c r="K1" s="883"/>
      <c r="L1" s="883"/>
    </row>
    <row r="2" spans="1:18" s="30" customFormat="1" ht="27" customHeight="1">
      <c r="B2" s="1224"/>
      <c r="C2" s="883"/>
      <c r="D2" s="883"/>
      <c r="E2" s="883"/>
      <c r="F2" s="883"/>
      <c r="G2" s="883"/>
      <c r="H2" s="883"/>
      <c r="I2" s="883"/>
      <c r="J2" s="883"/>
      <c r="K2" s="883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01" t="s">
        <v>65</v>
      </c>
      <c r="C4" s="1702" t="s">
        <v>88</v>
      </c>
      <c r="D4" s="1703" t="s">
        <v>99</v>
      </c>
      <c r="E4" s="1702" t="s">
        <v>100</v>
      </c>
      <c r="F4" s="1704" t="s">
        <v>248</v>
      </c>
    </row>
    <row r="5" spans="1:18" ht="16.5" customHeight="1">
      <c r="B5" s="1902" t="s">
        <v>54</v>
      </c>
      <c r="C5" s="1903"/>
      <c r="D5" s="1904"/>
      <c r="E5" s="1904"/>
      <c r="F5" s="1905"/>
      <c r="H5" s="362" t="s">
        <v>247</v>
      </c>
    </row>
    <row r="6" spans="1:18">
      <c r="B6" s="1492" t="s">
        <v>672</v>
      </c>
      <c r="C6" s="82"/>
      <c r="D6" s="149"/>
      <c r="E6" s="149"/>
      <c r="F6" s="1348"/>
    </row>
    <row r="7" spans="1:18" ht="15.75">
      <c r="B7" s="1492" t="s">
        <v>381</v>
      </c>
      <c r="C7" s="82">
        <v>285</v>
      </c>
      <c r="D7" s="149">
        <v>180</v>
      </c>
      <c r="E7" s="149">
        <v>135</v>
      </c>
      <c r="F7" s="1348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92"/>
      <c r="C8" s="1705"/>
      <c r="D8" s="149"/>
      <c r="E8" s="149"/>
      <c r="F8" s="1348"/>
      <c r="H8" s="1991" t="s">
        <v>250</v>
      </c>
      <c r="I8" s="1991"/>
      <c r="J8" s="1991"/>
      <c r="K8" s="1991"/>
      <c r="L8" s="1991"/>
      <c r="M8" s="1991"/>
      <c r="N8" s="1991"/>
      <c r="O8" s="1991"/>
      <c r="P8" s="1991"/>
      <c r="Q8" s="1991"/>
      <c r="R8" s="1991"/>
    </row>
    <row r="9" spans="1:18">
      <c r="B9" s="1492" t="s">
        <v>55</v>
      </c>
      <c r="C9" s="82"/>
      <c r="D9" s="149"/>
      <c r="E9" s="149"/>
      <c r="F9" s="1348"/>
    </row>
    <row r="10" spans="1:18">
      <c r="B10" s="1492" t="s">
        <v>673</v>
      </c>
      <c r="C10" s="82"/>
      <c r="D10" s="149"/>
      <c r="E10" s="149"/>
      <c r="F10" s="1348"/>
    </row>
    <row r="11" spans="1:18">
      <c r="B11" s="1492" t="s">
        <v>381</v>
      </c>
      <c r="C11" s="82" t="s">
        <v>674</v>
      </c>
      <c r="D11" s="149">
        <v>0</v>
      </c>
      <c r="E11" s="149">
        <v>0</v>
      </c>
      <c r="F11" s="1348">
        <v>2</v>
      </c>
    </row>
    <row r="12" spans="1:18">
      <c r="B12" s="1492"/>
      <c r="C12" s="82"/>
      <c r="D12" s="149"/>
      <c r="E12" s="149"/>
      <c r="F12" s="1348"/>
    </row>
    <row r="13" spans="1:18">
      <c r="B13" s="1492" t="s">
        <v>56</v>
      </c>
      <c r="C13" s="82"/>
      <c r="D13" s="149"/>
      <c r="E13" s="149"/>
      <c r="F13" s="1348"/>
    </row>
    <row r="14" spans="1:18">
      <c r="B14" s="1492" t="s">
        <v>647</v>
      </c>
      <c r="C14" s="82"/>
      <c r="D14" s="149"/>
      <c r="E14" s="149"/>
      <c r="F14" s="1348"/>
    </row>
    <row r="15" spans="1:18">
      <c r="B15" s="1492" t="s">
        <v>381</v>
      </c>
      <c r="C15" s="1705" t="s">
        <v>674</v>
      </c>
      <c r="D15" s="149">
        <v>0</v>
      </c>
      <c r="E15" s="149">
        <v>0</v>
      </c>
      <c r="F15" s="1348">
        <v>2</v>
      </c>
    </row>
    <row r="16" spans="1:18">
      <c r="B16" s="1492"/>
      <c r="C16" s="82"/>
      <c r="D16" s="149"/>
      <c r="E16" s="149"/>
      <c r="F16" s="1348"/>
    </row>
    <row r="17" spans="2:6">
      <c r="B17" s="1492" t="s">
        <v>56</v>
      </c>
      <c r="C17" s="82"/>
      <c r="D17" s="149"/>
      <c r="E17" s="149"/>
      <c r="F17" s="1348"/>
    </row>
    <row r="18" spans="2:6">
      <c r="B18" s="1492" t="s">
        <v>231</v>
      </c>
      <c r="C18" s="82"/>
      <c r="D18" s="149"/>
      <c r="E18" s="149"/>
      <c r="F18" s="1348"/>
    </row>
    <row r="19" spans="2:6">
      <c r="B19" s="1492" t="s">
        <v>381</v>
      </c>
      <c r="C19" s="82">
        <v>180</v>
      </c>
      <c r="D19" s="149">
        <v>60</v>
      </c>
      <c r="E19" s="149">
        <v>60</v>
      </c>
      <c r="F19" s="1348">
        <v>3</v>
      </c>
    </row>
    <row r="20" spans="2:6">
      <c r="B20" s="1492"/>
      <c r="C20" s="82"/>
      <c r="D20" s="149"/>
      <c r="E20" s="149"/>
      <c r="F20" s="1348"/>
    </row>
    <row r="21" spans="2:6">
      <c r="B21" s="1492" t="s">
        <v>60</v>
      </c>
      <c r="C21" s="82"/>
      <c r="D21" s="149"/>
      <c r="E21" s="149"/>
      <c r="F21" s="1348"/>
    </row>
    <row r="22" spans="2:6">
      <c r="B22" s="1492" t="s">
        <v>675</v>
      </c>
      <c r="C22" s="1705"/>
      <c r="D22" s="149"/>
      <c r="E22" s="149"/>
      <c r="F22" s="1348"/>
    </row>
    <row r="23" spans="2:6">
      <c r="B23" s="1492" t="s">
        <v>381</v>
      </c>
      <c r="C23" s="82">
        <v>250</v>
      </c>
      <c r="D23" s="149">
        <v>3</v>
      </c>
      <c r="E23" s="149">
        <v>3</v>
      </c>
      <c r="F23" s="1348">
        <v>3</v>
      </c>
    </row>
    <row r="24" spans="2:6">
      <c r="B24" s="1492"/>
      <c r="C24" s="82"/>
      <c r="D24" s="149"/>
      <c r="E24" s="149"/>
      <c r="F24" s="1348"/>
    </row>
    <row r="25" spans="2:6">
      <c r="B25" s="1492" t="s">
        <v>63</v>
      </c>
      <c r="C25" s="82"/>
      <c r="D25" s="149"/>
      <c r="E25" s="149"/>
      <c r="F25" s="1348"/>
    </row>
    <row r="26" spans="2:6">
      <c r="B26" s="1492" t="s">
        <v>676</v>
      </c>
      <c r="C26" s="82"/>
      <c r="D26" s="149"/>
      <c r="E26" s="149"/>
      <c r="F26" s="1348"/>
    </row>
    <row r="27" spans="2:6" ht="13.5" thickBot="1">
      <c r="B27" s="1892" t="s">
        <v>381</v>
      </c>
      <c r="C27" s="1893" t="s">
        <v>674</v>
      </c>
      <c r="D27" s="1894">
        <v>0</v>
      </c>
      <c r="E27" s="1894">
        <v>0</v>
      </c>
      <c r="F27" s="1895">
        <v>2</v>
      </c>
    </row>
    <row r="28" spans="2:6">
      <c r="C28" s="272"/>
      <c r="D28" s="1458"/>
      <c r="E28" s="1458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T13" sqref="T1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87" t="s">
        <v>167</v>
      </c>
      <c r="C1" s="1987"/>
      <c r="D1" s="1987"/>
      <c r="E1" s="1987"/>
      <c r="F1" s="1987"/>
      <c r="G1" s="1987"/>
      <c r="H1" s="253" t="str">
        <f>SKUP_SEUROP_tyg!J1</f>
        <v xml:space="preserve"> 16.11.2020 - 22.11.2020r. </v>
      </c>
    </row>
    <row r="2" spans="2:8" ht="18.75">
      <c r="B2" s="1224"/>
      <c r="C2" s="883"/>
      <c r="D2" s="883"/>
      <c r="E2" s="883"/>
      <c r="F2" s="883"/>
      <c r="G2" s="883"/>
      <c r="H2" s="88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26"/>
      <c r="E5" s="1227"/>
      <c r="F5" s="1228"/>
      <c r="G5" s="1229"/>
      <c r="H5" s="22"/>
    </row>
    <row r="6" spans="2:8" ht="13.5" thickBot="1">
      <c r="B6" s="85"/>
      <c r="C6" s="1212" t="s">
        <v>381</v>
      </c>
      <c r="D6" s="1230" t="s">
        <v>159</v>
      </c>
      <c r="E6" s="1231" t="s">
        <v>159</v>
      </c>
      <c r="F6" s="1231" t="s">
        <v>159</v>
      </c>
      <c r="G6" s="1232" t="s">
        <v>159</v>
      </c>
      <c r="H6" s="22"/>
    </row>
    <row r="7" spans="2:8">
      <c r="B7" s="83" t="s">
        <v>73</v>
      </c>
      <c r="C7" s="86" t="s">
        <v>50</v>
      </c>
      <c r="D7" s="1226"/>
      <c r="E7" s="1227"/>
      <c r="F7" s="1228"/>
      <c r="G7" s="1229"/>
      <c r="H7" s="22"/>
    </row>
    <row r="8" spans="2:8" ht="13.5" thickBot="1">
      <c r="B8" s="85"/>
      <c r="C8" s="1210" t="s">
        <v>381</v>
      </c>
      <c r="D8" s="1230" t="s">
        <v>159</v>
      </c>
      <c r="E8" s="1231" t="s">
        <v>159</v>
      </c>
      <c r="F8" s="1231" t="s">
        <v>159</v>
      </c>
      <c r="G8" s="1232" t="s">
        <v>159</v>
      </c>
      <c r="H8" s="98"/>
    </row>
    <row r="9" spans="2:8">
      <c r="B9" s="83" t="s">
        <v>74</v>
      </c>
      <c r="C9" s="86" t="s">
        <v>51</v>
      </c>
      <c r="D9" s="1226"/>
      <c r="E9" s="1227"/>
      <c r="F9" s="1228"/>
      <c r="G9" s="1229"/>
      <c r="H9" s="135"/>
    </row>
    <row r="10" spans="2:8" ht="13.5" thickBot="1">
      <c r="B10" s="85"/>
      <c r="C10" s="1210" t="s">
        <v>381</v>
      </c>
      <c r="D10" s="1230" t="s">
        <v>159</v>
      </c>
      <c r="E10" s="1231" t="s">
        <v>159</v>
      </c>
      <c r="F10" s="1231" t="s">
        <v>159</v>
      </c>
      <c r="G10" s="1232" t="s">
        <v>159</v>
      </c>
      <c r="H10" s="98"/>
    </row>
    <row r="11" spans="2:8">
      <c r="B11" s="83" t="s">
        <v>75</v>
      </c>
      <c r="C11" s="86" t="s">
        <v>52</v>
      </c>
      <c r="D11" s="1226"/>
      <c r="E11" s="1227"/>
      <c r="F11" s="1228"/>
      <c r="G11" s="1229"/>
      <c r="H11" s="135"/>
    </row>
    <row r="12" spans="2:8" ht="13.5" thickBot="1">
      <c r="B12" s="85"/>
      <c r="C12" s="1210" t="s">
        <v>381</v>
      </c>
      <c r="D12" s="1230" t="s">
        <v>159</v>
      </c>
      <c r="E12" s="1231" t="s">
        <v>159</v>
      </c>
      <c r="F12" s="1231" t="s">
        <v>159</v>
      </c>
      <c r="G12" s="1232" t="s">
        <v>159</v>
      </c>
      <c r="H12" s="98"/>
    </row>
    <row r="13" spans="2:8">
      <c r="B13" s="83" t="s">
        <v>76</v>
      </c>
      <c r="C13" s="86" t="s">
        <v>53</v>
      </c>
      <c r="D13" s="1226"/>
      <c r="E13" s="1227"/>
      <c r="F13" s="1228"/>
      <c r="G13" s="1229"/>
      <c r="H13" s="135"/>
    </row>
    <row r="14" spans="2:8" ht="13.5" thickBot="1">
      <c r="B14" s="85"/>
      <c r="C14" s="1210" t="s">
        <v>381</v>
      </c>
      <c r="D14" s="1230" t="s">
        <v>159</v>
      </c>
      <c r="E14" s="1231" t="s">
        <v>159</v>
      </c>
      <c r="F14" s="1231" t="s">
        <v>159</v>
      </c>
      <c r="G14" s="1232" t="s">
        <v>159</v>
      </c>
      <c r="H14" s="98"/>
    </row>
    <row r="15" spans="2:8">
      <c r="B15" s="83" t="s">
        <v>77</v>
      </c>
      <c r="C15" s="86" t="s">
        <v>54</v>
      </c>
      <c r="D15" s="1226"/>
      <c r="E15" s="1227"/>
      <c r="F15" s="1228"/>
      <c r="G15" s="1229"/>
      <c r="H15" s="135"/>
    </row>
    <row r="16" spans="2:8" ht="13.5" thickBot="1">
      <c r="B16" s="85"/>
      <c r="C16" s="1210" t="s">
        <v>381</v>
      </c>
      <c r="D16" s="1230">
        <v>285</v>
      </c>
      <c r="E16" s="1231">
        <v>180</v>
      </c>
      <c r="F16" s="1231">
        <v>135</v>
      </c>
      <c r="G16" s="1232">
        <v>3</v>
      </c>
      <c r="H16" s="98"/>
    </row>
    <row r="17" spans="2:8">
      <c r="B17" s="83" t="s">
        <v>78</v>
      </c>
      <c r="C17" s="86" t="s">
        <v>55</v>
      </c>
      <c r="D17" s="1226"/>
      <c r="E17" s="1227"/>
      <c r="F17" s="1228"/>
      <c r="G17" s="1229"/>
      <c r="H17" s="135"/>
    </row>
    <row r="18" spans="2:8" ht="13.5" thickBot="1">
      <c r="B18" s="85"/>
      <c r="C18" s="1210" t="s">
        <v>381</v>
      </c>
      <c r="D18" s="1230" t="s">
        <v>159</v>
      </c>
      <c r="E18" s="1231" t="s">
        <v>159</v>
      </c>
      <c r="F18" s="1231" t="s">
        <v>159</v>
      </c>
      <c r="G18" s="1232" t="s">
        <v>159</v>
      </c>
      <c r="H18" s="98"/>
    </row>
    <row r="19" spans="2:8">
      <c r="B19" s="83" t="s">
        <v>79</v>
      </c>
      <c r="C19" s="86" t="s">
        <v>56</v>
      </c>
      <c r="D19" s="1226"/>
      <c r="E19" s="1227"/>
      <c r="F19" s="1228"/>
      <c r="G19" s="1229"/>
      <c r="H19" s="135"/>
    </row>
    <row r="20" spans="2:8" ht="13.5" thickBot="1">
      <c r="B20" s="85"/>
      <c r="C20" s="1210" t="s">
        <v>381</v>
      </c>
      <c r="D20" s="1230">
        <v>180</v>
      </c>
      <c r="E20" s="1231">
        <v>60</v>
      </c>
      <c r="F20" s="1231">
        <v>60</v>
      </c>
      <c r="G20" s="1232">
        <v>2.5</v>
      </c>
      <c r="H20" s="98"/>
    </row>
    <row r="21" spans="2:8">
      <c r="B21" s="83" t="s">
        <v>80</v>
      </c>
      <c r="C21" s="86" t="s">
        <v>57</v>
      </c>
      <c r="D21" s="1226"/>
      <c r="E21" s="1227"/>
      <c r="F21" s="1228"/>
      <c r="G21" s="1229"/>
      <c r="H21" s="135"/>
    </row>
    <row r="22" spans="2:8" ht="13.5" thickBot="1">
      <c r="B22" s="85"/>
      <c r="C22" s="1210" t="s">
        <v>381</v>
      </c>
      <c r="D22" s="1230" t="s">
        <v>159</v>
      </c>
      <c r="E22" s="1231" t="s">
        <v>159</v>
      </c>
      <c r="F22" s="1231" t="s">
        <v>159</v>
      </c>
      <c r="G22" s="1232" t="s">
        <v>159</v>
      </c>
      <c r="H22" s="98"/>
    </row>
    <row r="23" spans="2:8">
      <c r="B23" s="83" t="s">
        <v>81</v>
      </c>
      <c r="C23" s="86" t="s">
        <v>58</v>
      </c>
      <c r="D23" s="1226"/>
      <c r="E23" s="1227"/>
      <c r="F23" s="1228"/>
      <c r="G23" s="1229"/>
      <c r="H23" s="135"/>
    </row>
    <row r="24" spans="2:8" ht="13.5" thickBot="1">
      <c r="B24" s="85"/>
      <c r="C24" s="1210" t="s">
        <v>381</v>
      </c>
      <c r="D24" s="1230" t="s">
        <v>159</v>
      </c>
      <c r="E24" s="1231" t="s">
        <v>159</v>
      </c>
      <c r="F24" s="1231" t="s">
        <v>159</v>
      </c>
      <c r="G24" s="1232" t="s">
        <v>159</v>
      </c>
      <c r="H24" s="98"/>
    </row>
    <row r="25" spans="2:8">
      <c r="B25" s="83" t="s">
        <v>82</v>
      </c>
      <c r="C25" s="86" t="s">
        <v>59</v>
      </c>
      <c r="D25" s="1226"/>
      <c r="E25" s="1227"/>
      <c r="F25" s="1228"/>
      <c r="G25" s="1229"/>
      <c r="H25" s="135"/>
    </row>
    <row r="26" spans="2:8" ht="13.5" thickBot="1">
      <c r="B26" s="85"/>
      <c r="C26" s="1210" t="s">
        <v>381</v>
      </c>
      <c r="D26" s="1230" t="s">
        <v>159</v>
      </c>
      <c r="E26" s="1231" t="s">
        <v>159</v>
      </c>
      <c r="F26" s="1231" t="s">
        <v>159</v>
      </c>
      <c r="G26" s="1232" t="s">
        <v>159</v>
      </c>
      <c r="H26" s="98"/>
    </row>
    <row r="27" spans="2:8" ht="17.25" customHeight="1">
      <c r="B27" s="83" t="s">
        <v>83</v>
      </c>
      <c r="C27" s="86" t="s">
        <v>60</v>
      </c>
      <c r="D27" s="1226"/>
      <c r="E27" s="1227"/>
      <c r="F27" s="1228"/>
      <c r="G27" s="1229"/>
      <c r="H27" s="135"/>
    </row>
    <row r="28" spans="2:8" ht="13.5" thickBot="1">
      <c r="B28" s="85"/>
      <c r="C28" s="1210" t="s">
        <v>381</v>
      </c>
      <c r="D28" s="1230">
        <v>250</v>
      </c>
      <c r="E28" s="1231">
        <v>3</v>
      </c>
      <c r="F28" s="1231">
        <v>3</v>
      </c>
      <c r="G28" s="1232">
        <v>3</v>
      </c>
      <c r="H28" s="98"/>
    </row>
    <row r="29" spans="2:8">
      <c r="B29" s="83" t="s">
        <v>84</v>
      </c>
      <c r="C29" s="86" t="s">
        <v>61</v>
      </c>
      <c r="D29" s="1226"/>
      <c r="E29" s="1227"/>
      <c r="F29" s="1228"/>
      <c r="G29" s="1229"/>
      <c r="H29" s="135"/>
    </row>
    <row r="30" spans="2:8" ht="13.5" thickBot="1">
      <c r="B30" s="85"/>
      <c r="C30" s="1210" t="s">
        <v>381</v>
      </c>
      <c r="D30" s="1230" t="s">
        <v>159</v>
      </c>
      <c r="E30" s="1231" t="s">
        <v>159</v>
      </c>
      <c r="F30" s="1231" t="s">
        <v>159</v>
      </c>
      <c r="G30" s="1232" t="s">
        <v>159</v>
      </c>
      <c r="H30" s="98"/>
    </row>
    <row r="31" spans="2:8">
      <c r="B31" s="83" t="s">
        <v>85</v>
      </c>
      <c r="C31" s="86" t="s">
        <v>62</v>
      </c>
      <c r="D31" s="1226"/>
      <c r="E31" s="1227"/>
      <c r="F31" s="1228"/>
      <c r="G31" s="1229"/>
      <c r="H31" s="135"/>
    </row>
    <row r="32" spans="2:8" ht="13.5" thickBot="1">
      <c r="B32" s="87"/>
      <c r="C32" s="1211" t="s">
        <v>381</v>
      </c>
      <c r="D32" s="1230" t="s">
        <v>159</v>
      </c>
      <c r="E32" s="1231" t="s">
        <v>159</v>
      </c>
      <c r="F32" s="1231" t="s">
        <v>159</v>
      </c>
      <c r="G32" s="1232" t="s">
        <v>159</v>
      </c>
      <c r="H32" s="98"/>
    </row>
    <row r="33" spans="2:8">
      <c r="B33" s="85" t="s">
        <v>86</v>
      </c>
      <c r="C33" s="159" t="s">
        <v>63</v>
      </c>
      <c r="D33" s="1226"/>
      <c r="E33" s="1227"/>
      <c r="F33" s="1228"/>
      <c r="G33" s="1229"/>
      <c r="H33" s="135"/>
    </row>
    <row r="34" spans="2:8" ht="13.5" thickBot="1">
      <c r="B34" s="87"/>
      <c r="C34" s="1211" t="s">
        <v>381</v>
      </c>
      <c r="D34" s="1230" t="s">
        <v>159</v>
      </c>
      <c r="E34" s="1231" t="s">
        <v>159</v>
      </c>
      <c r="F34" s="1231" t="s">
        <v>159</v>
      </c>
      <c r="G34" s="1232" t="s">
        <v>159</v>
      </c>
      <c r="H34" s="98"/>
    </row>
    <row r="35" spans="2:8">
      <c r="B35" s="83" t="s">
        <v>87</v>
      </c>
      <c r="C35" s="86" t="s">
        <v>64</v>
      </c>
      <c r="D35" s="1226"/>
      <c r="E35" s="1227"/>
      <c r="F35" s="1228"/>
      <c r="G35" s="1229"/>
      <c r="H35" s="135"/>
    </row>
    <row r="36" spans="2:8" ht="13.5" thickBot="1">
      <c r="B36" s="87"/>
      <c r="C36" s="1211" t="s">
        <v>381</v>
      </c>
      <c r="D36" s="1896" t="s">
        <v>159</v>
      </c>
      <c r="E36" s="1231" t="s">
        <v>159</v>
      </c>
      <c r="F36" s="1231" t="s">
        <v>159</v>
      </c>
      <c r="G36" s="1232" t="s">
        <v>159</v>
      </c>
      <c r="H36" s="98"/>
    </row>
    <row r="37" spans="2:8">
      <c r="B37" s="22"/>
      <c r="C37" s="22"/>
      <c r="D37" s="22"/>
      <c r="E37" s="77">
        <f>SUM(E16:E36)</f>
        <v>243</v>
      </c>
      <c r="F37" s="77">
        <f>SUM(F16:F36)</f>
        <v>198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259</v>
      </c>
      <c r="D42" s="204"/>
      <c r="E42" s="204"/>
      <c r="F42" s="204"/>
      <c r="G42" s="204"/>
      <c r="H42" s="204"/>
    </row>
    <row r="43" spans="2:8" ht="15" customHeight="1">
      <c r="C43" s="1993" t="s">
        <v>306</v>
      </c>
      <c r="D43" s="1993"/>
      <c r="E43" s="1993"/>
      <c r="F43" s="1993"/>
      <c r="G43" s="1993"/>
      <c r="H43" s="1993"/>
    </row>
    <row r="44" spans="2:8" ht="15.75">
      <c r="C44" s="1992" t="s">
        <v>307</v>
      </c>
      <c r="D44" s="1992"/>
      <c r="E44" s="1992"/>
      <c r="F44" s="1992"/>
      <c r="G44" s="1992"/>
      <c r="H44" s="1992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AW17" sqref="AW17"/>
    </sheetView>
  </sheetViews>
  <sheetFormatPr defaultRowHeight="15"/>
  <cols>
    <col min="1" max="2" width="9.140625" style="1875"/>
    <col min="3" max="40" width="10.5703125" style="1875" bestFit="1" customWidth="1"/>
    <col min="41" max="45" width="11.140625" style="1875" bestFit="1" customWidth="1"/>
    <col min="46" max="54" width="10.5703125" style="1875" bestFit="1" customWidth="1"/>
    <col min="55" max="16384" width="9.140625" style="1875"/>
  </cols>
  <sheetData>
    <row r="2" spans="2:54" ht="27">
      <c r="C2" s="1876" t="s">
        <v>646</v>
      </c>
    </row>
    <row r="4" spans="2:54" ht="15.75">
      <c r="C4" s="1877">
        <v>1</v>
      </c>
      <c r="D4" s="1877">
        <v>2</v>
      </c>
      <c r="E4" s="1877">
        <v>3</v>
      </c>
      <c r="F4" s="1877">
        <v>4</v>
      </c>
      <c r="G4" s="1877">
        <v>5</v>
      </c>
      <c r="H4" s="1877">
        <v>6</v>
      </c>
      <c r="I4" s="1877">
        <v>7</v>
      </c>
      <c r="J4" s="1877">
        <v>8</v>
      </c>
      <c r="K4" s="1877">
        <v>9</v>
      </c>
      <c r="L4" s="1877">
        <v>10</v>
      </c>
      <c r="M4" s="1877">
        <v>11</v>
      </c>
      <c r="N4" s="1877">
        <v>12</v>
      </c>
      <c r="O4" s="1877">
        <v>13</v>
      </c>
      <c r="P4" s="1877">
        <v>14</v>
      </c>
      <c r="Q4" s="1877">
        <v>15</v>
      </c>
      <c r="R4" s="1877">
        <v>16</v>
      </c>
      <c r="S4" s="1877">
        <v>17</v>
      </c>
      <c r="T4" s="1877">
        <v>18</v>
      </c>
      <c r="U4" s="1877">
        <v>19</v>
      </c>
      <c r="V4" s="1877">
        <v>20</v>
      </c>
      <c r="W4" s="1877">
        <v>21</v>
      </c>
      <c r="X4" s="1877">
        <v>22</v>
      </c>
      <c r="Y4" s="1877">
        <v>23</v>
      </c>
      <c r="Z4" s="1877">
        <v>24</v>
      </c>
      <c r="AA4" s="1877">
        <v>25</v>
      </c>
      <c r="AB4" s="1877">
        <v>26</v>
      </c>
      <c r="AC4" s="1877">
        <v>27</v>
      </c>
      <c r="AD4" s="1877">
        <v>28</v>
      </c>
      <c r="AE4" s="1877">
        <v>29</v>
      </c>
      <c r="AF4" s="1877">
        <v>30</v>
      </c>
      <c r="AG4" s="1877">
        <v>31</v>
      </c>
      <c r="AH4" s="1877">
        <v>32</v>
      </c>
      <c r="AI4" s="1877">
        <v>33</v>
      </c>
      <c r="AJ4" s="1877">
        <v>34</v>
      </c>
      <c r="AK4" s="1877">
        <v>35</v>
      </c>
      <c r="AL4" s="1877">
        <v>36</v>
      </c>
      <c r="AM4" s="1877">
        <v>37</v>
      </c>
      <c r="AN4" s="1877">
        <v>38</v>
      </c>
      <c r="AO4" s="1877">
        <v>39</v>
      </c>
      <c r="AP4" s="1877">
        <v>40</v>
      </c>
      <c r="AQ4" s="1877">
        <v>41</v>
      </c>
      <c r="AR4" s="1877">
        <v>42</v>
      </c>
      <c r="AS4" s="1877">
        <v>43</v>
      </c>
      <c r="AT4" s="1877">
        <v>44</v>
      </c>
      <c r="AU4" s="1877">
        <v>45</v>
      </c>
      <c r="AV4" s="1877">
        <v>46</v>
      </c>
      <c r="AW4" s="1877">
        <v>47</v>
      </c>
      <c r="AX4" s="1877">
        <v>48</v>
      </c>
      <c r="AY4" s="1877">
        <v>49</v>
      </c>
      <c r="AZ4" s="1877">
        <v>50</v>
      </c>
      <c r="BA4" s="1877">
        <v>51</v>
      </c>
      <c r="BB4" s="1877">
        <v>52</v>
      </c>
    </row>
    <row r="5" spans="2:54">
      <c r="C5" s="1878">
        <v>42015</v>
      </c>
      <c r="D5" s="1878">
        <v>42022</v>
      </c>
      <c r="E5" s="1878">
        <v>42029</v>
      </c>
      <c r="F5" s="1878">
        <v>42030</v>
      </c>
      <c r="G5" s="1878">
        <v>42043</v>
      </c>
      <c r="H5" s="1878">
        <v>42050</v>
      </c>
      <c r="I5" s="1878">
        <v>42057</v>
      </c>
      <c r="J5" s="1878">
        <v>42058</v>
      </c>
      <c r="K5" s="1878">
        <v>42071</v>
      </c>
      <c r="L5" s="1878">
        <v>42078</v>
      </c>
      <c r="M5" s="1878">
        <v>42085</v>
      </c>
      <c r="N5" s="1878">
        <v>42092</v>
      </c>
      <c r="O5" s="1878">
        <v>42099</v>
      </c>
      <c r="P5" s="1878">
        <v>42106</v>
      </c>
      <c r="Q5" s="1878">
        <v>42113</v>
      </c>
      <c r="R5" s="1878">
        <v>42120</v>
      </c>
      <c r="S5" s="1878">
        <v>42121</v>
      </c>
      <c r="T5" s="1878">
        <v>42134</v>
      </c>
      <c r="U5" s="1878">
        <v>42141</v>
      </c>
      <c r="V5" s="1878">
        <v>42148</v>
      </c>
      <c r="W5" s="1878">
        <v>42155</v>
      </c>
      <c r="X5" s="1878">
        <v>42162</v>
      </c>
      <c r="Y5" s="1878">
        <v>42169</v>
      </c>
      <c r="Z5" s="1878">
        <v>42176</v>
      </c>
      <c r="AA5" s="1878">
        <v>42183</v>
      </c>
      <c r="AB5" s="1878">
        <v>42190</v>
      </c>
      <c r="AC5" s="1878">
        <v>42197</v>
      </c>
      <c r="AD5" s="1878">
        <v>42204</v>
      </c>
      <c r="AE5" s="1878">
        <v>42211</v>
      </c>
      <c r="AF5" s="1878">
        <v>42212</v>
      </c>
      <c r="AG5" s="1878">
        <v>42225</v>
      </c>
      <c r="AH5" s="1878">
        <v>42232</v>
      </c>
      <c r="AI5" s="1878">
        <v>42239</v>
      </c>
      <c r="AJ5" s="1878">
        <v>42246</v>
      </c>
      <c r="AK5" s="1878">
        <v>42253</v>
      </c>
      <c r="AL5" s="1878">
        <v>42260</v>
      </c>
      <c r="AM5" s="1878">
        <v>42267</v>
      </c>
      <c r="AN5" s="1878">
        <v>42274</v>
      </c>
      <c r="AO5" s="1878">
        <v>42275</v>
      </c>
      <c r="AP5" s="1878">
        <v>42288</v>
      </c>
      <c r="AQ5" s="1878">
        <v>42295</v>
      </c>
      <c r="AR5" s="1878">
        <v>42302</v>
      </c>
      <c r="AS5" s="1878">
        <v>42303</v>
      </c>
      <c r="AT5" s="1878">
        <v>42316</v>
      </c>
      <c r="AU5" s="1878">
        <v>42323</v>
      </c>
      <c r="AV5" s="1878">
        <v>42330</v>
      </c>
      <c r="AW5" s="1878">
        <v>42337</v>
      </c>
      <c r="AX5" s="1878">
        <v>42344</v>
      </c>
      <c r="AY5" s="1878">
        <v>42351</v>
      </c>
      <c r="AZ5" s="1878">
        <v>42358</v>
      </c>
      <c r="BA5" s="1878">
        <v>42365</v>
      </c>
      <c r="BB5" s="1878">
        <v>42366</v>
      </c>
    </row>
    <row r="6" spans="2:54" ht="15.75">
      <c r="B6" s="1877" t="s">
        <v>637</v>
      </c>
      <c r="C6" s="1873">
        <v>42015</v>
      </c>
      <c r="D6" s="1873">
        <v>42022</v>
      </c>
      <c r="E6" s="1873">
        <v>42029</v>
      </c>
      <c r="F6" s="1873">
        <v>42036</v>
      </c>
      <c r="G6" s="1873">
        <v>42043</v>
      </c>
      <c r="H6" s="1873">
        <v>42050</v>
      </c>
      <c r="I6" s="1873">
        <v>42057</v>
      </c>
      <c r="J6" s="1873">
        <v>42064</v>
      </c>
      <c r="K6" s="1873">
        <v>42071</v>
      </c>
      <c r="L6" s="1873">
        <v>42078</v>
      </c>
      <c r="M6" s="1873">
        <v>42085</v>
      </c>
      <c r="N6" s="1873">
        <v>42092</v>
      </c>
      <c r="O6" s="1873">
        <v>42099</v>
      </c>
      <c r="P6" s="1873">
        <v>42106</v>
      </c>
      <c r="Q6" s="1873">
        <v>42113</v>
      </c>
      <c r="R6" s="1873">
        <v>42120</v>
      </c>
      <c r="S6" s="1873">
        <v>42127</v>
      </c>
      <c r="T6" s="1873">
        <v>42134</v>
      </c>
      <c r="U6" s="1873">
        <v>42141</v>
      </c>
      <c r="V6" s="1873">
        <v>42148</v>
      </c>
      <c r="W6" s="1873">
        <v>42155</v>
      </c>
      <c r="X6" s="1873">
        <v>42162</v>
      </c>
      <c r="Y6" s="1873">
        <v>42169</v>
      </c>
      <c r="Z6" s="1873">
        <v>42176</v>
      </c>
      <c r="AA6" s="1873">
        <v>42183</v>
      </c>
      <c r="AB6" s="1873">
        <v>42190</v>
      </c>
      <c r="AC6" s="1873">
        <v>42197</v>
      </c>
      <c r="AD6" s="1873">
        <v>42204</v>
      </c>
      <c r="AE6" s="1873">
        <v>42211</v>
      </c>
      <c r="AF6" s="1873">
        <v>42218</v>
      </c>
      <c r="AG6" s="1873">
        <v>42225</v>
      </c>
      <c r="AH6" s="1873">
        <v>42232</v>
      </c>
      <c r="AI6" s="1873">
        <v>42239</v>
      </c>
      <c r="AJ6" s="1873">
        <v>42246</v>
      </c>
      <c r="AK6" s="1873">
        <v>42253</v>
      </c>
      <c r="AL6" s="1873">
        <v>42260</v>
      </c>
      <c r="AM6" s="1873">
        <v>42267</v>
      </c>
      <c r="AN6" s="1873">
        <v>42274</v>
      </c>
      <c r="AO6" s="1873">
        <v>42281</v>
      </c>
      <c r="AP6" s="1873">
        <v>42288</v>
      </c>
      <c r="AQ6" s="1873">
        <v>42295</v>
      </c>
      <c r="AR6" s="1873">
        <v>42302</v>
      </c>
      <c r="AS6" s="1873">
        <v>42309</v>
      </c>
      <c r="AT6" s="1873">
        <v>42316</v>
      </c>
      <c r="AU6" s="1873">
        <v>42323</v>
      </c>
      <c r="AV6" s="1873">
        <v>42330</v>
      </c>
      <c r="AW6" s="1873">
        <v>42337</v>
      </c>
      <c r="AX6" s="1873">
        <v>42344</v>
      </c>
      <c r="AY6" s="1873">
        <v>42351</v>
      </c>
      <c r="AZ6" s="1873">
        <v>42358</v>
      </c>
      <c r="BA6" s="1873">
        <v>42365</v>
      </c>
      <c r="BB6" s="1873">
        <v>42372</v>
      </c>
    </row>
    <row r="7" spans="2:54" ht="15.75">
      <c r="B7" s="1877"/>
      <c r="C7" s="1879">
        <v>149.19999999999999</v>
      </c>
      <c r="D7" s="1879">
        <v>148.97999999999999</v>
      </c>
      <c r="E7" s="1879">
        <v>154.54</v>
      </c>
      <c r="F7" s="1879">
        <v>147.08000000000001</v>
      </c>
      <c r="G7" s="1879">
        <v>149.96</v>
      </c>
      <c r="H7" s="1879">
        <v>151.1</v>
      </c>
      <c r="I7" s="1879">
        <v>148.77000000000001</v>
      </c>
      <c r="J7" s="1879">
        <v>152.75</v>
      </c>
      <c r="K7" s="1879">
        <v>151.87</v>
      </c>
      <c r="L7" s="1879">
        <v>153.06</v>
      </c>
      <c r="M7" s="1879">
        <v>156.46</v>
      </c>
      <c r="N7" s="1879">
        <v>155.38</v>
      </c>
      <c r="O7" s="1879">
        <v>159.08000000000001</v>
      </c>
      <c r="P7" s="1879">
        <v>160.41999999999999</v>
      </c>
      <c r="Q7" s="1879">
        <v>159.13</v>
      </c>
      <c r="R7" s="1879">
        <v>164.54</v>
      </c>
      <c r="S7" s="1879">
        <v>163.27000000000001</v>
      </c>
      <c r="T7" s="1879">
        <v>164.93</v>
      </c>
      <c r="U7" s="1879">
        <v>163</v>
      </c>
      <c r="V7" s="1879">
        <v>159.88</v>
      </c>
      <c r="W7" s="1879">
        <v>160.28</v>
      </c>
      <c r="X7" s="1879">
        <v>157.97999999999999</v>
      </c>
      <c r="Y7" s="1879">
        <v>162.08000000000001</v>
      </c>
      <c r="Z7" s="1879">
        <v>162.46</v>
      </c>
      <c r="AA7" s="1879">
        <v>155.61000000000001</v>
      </c>
      <c r="AB7" s="1879">
        <v>156.13999999999999</v>
      </c>
      <c r="AC7" s="1879">
        <v>150.12</v>
      </c>
      <c r="AD7" s="1879">
        <v>149.88</v>
      </c>
      <c r="AE7" s="1879">
        <v>155.57</v>
      </c>
      <c r="AF7" s="1879">
        <v>149.09</v>
      </c>
      <c r="AG7" s="1879">
        <v>146.71</v>
      </c>
      <c r="AH7" s="1879">
        <v>148.94</v>
      </c>
      <c r="AI7" s="1879">
        <v>145.46</v>
      </c>
      <c r="AJ7" s="1879">
        <v>148.41999999999999</v>
      </c>
      <c r="AK7" s="1879">
        <v>149.25</v>
      </c>
      <c r="AL7" s="1879">
        <v>149.72999999999999</v>
      </c>
      <c r="AM7" s="1879">
        <v>149.6</v>
      </c>
      <c r="AN7" s="1879">
        <v>148.81</v>
      </c>
      <c r="AO7" s="1879">
        <v>149.34</v>
      </c>
      <c r="AP7" s="1879">
        <v>150.04</v>
      </c>
      <c r="AQ7" s="1879">
        <v>151.15</v>
      </c>
      <c r="AR7" s="1879">
        <v>148.91999999999999</v>
      </c>
      <c r="AS7" s="1879">
        <v>146.94</v>
      </c>
      <c r="AT7" s="1879">
        <v>144.81</v>
      </c>
      <c r="AU7" s="1879">
        <v>144.05000000000001</v>
      </c>
      <c r="AV7" s="1879">
        <v>141.76</v>
      </c>
      <c r="AW7" s="1879">
        <v>142.96</v>
      </c>
      <c r="AX7" s="1879">
        <v>137.96</v>
      </c>
      <c r="AY7" s="1879">
        <v>137.9</v>
      </c>
      <c r="AZ7" s="1879">
        <v>137.04</v>
      </c>
      <c r="BA7" s="1879">
        <v>136.63999999999999</v>
      </c>
      <c r="BB7" s="1879">
        <v>132.55000000000001</v>
      </c>
    </row>
    <row r="8" spans="2:54" ht="15.75">
      <c r="B8" s="1877" t="s">
        <v>638</v>
      </c>
      <c r="C8" s="1873">
        <v>42379</v>
      </c>
      <c r="D8" s="1873">
        <v>42386</v>
      </c>
      <c r="E8" s="1873">
        <v>42393</v>
      </c>
      <c r="F8" s="1873">
        <v>42400</v>
      </c>
      <c r="G8" s="1873">
        <v>42407</v>
      </c>
      <c r="H8" s="1873">
        <v>42414</v>
      </c>
      <c r="I8" s="1873">
        <v>42421</v>
      </c>
      <c r="J8" s="1873">
        <v>42428</v>
      </c>
      <c r="K8" s="1873">
        <v>42435</v>
      </c>
      <c r="L8" s="1873">
        <v>42442</v>
      </c>
      <c r="M8" s="1873">
        <v>42449</v>
      </c>
      <c r="N8" s="1873">
        <v>42456</v>
      </c>
      <c r="O8" s="1873">
        <v>42463</v>
      </c>
      <c r="P8" s="1873">
        <v>42470</v>
      </c>
      <c r="Q8" s="1873">
        <v>42477</v>
      </c>
      <c r="R8" s="1873">
        <v>42484</v>
      </c>
      <c r="S8" s="1873">
        <v>42491</v>
      </c>
      <c r="T8" s="1873">
        <v>42498</v>
      </c>
      <c r="U8" s="1873">
        <v>42505</v>
      </c>
      <c r="V8" s="1873">
        <v>42512</v>
      </c>
      <c r="W8" s="1873">
        <v>42519</v>
      </c>
      <c r="X8" s="1873">
        <v>42526</v>
      </c>
      <c r="Y8" s="1873">
        <v>42533</v>
      </c>
      <c r="Z8" s="1873">
        <v>42540</v>
      </c>
      <c r="AA8" s="1873">
        <v>42547</v>
      </c>
      <c r="AB8" s="1873">
        <v>42554</v>
      </c>
      <c r="AC8" s="1873">
        <v>42561</v>
      </c>
      <c r="AD8" s="1873">
        <v>42568</v>
      </c>
      <c r="AE8" s="1873">
        <v>42575</v>
      </c>
      <c r="AF8" s="1873">
        <v>42582</v>
      </c>
      <c r="AG8" s="1873">
        <v>42589</v>
      </c>
      <c r="AH8" s="1873">
        <v>42596</v>
      </c>
      <c r="AI8" s="1873">
        <v>42603</v>
      </c>
      <c r="AJ8" s="1873">
        <v>42610</v>
      </c>
      <c r="AK8" s="1873">
        <v>42617</v>
      </c>
      <c r="AL8" s="1873">
        <v>42624</v>
      </c>
      <c r="AM8" s="1873">
        <v>42631</v>
      </c>
      <c r="AN8" s="1873">
        <v>42638</v>
      </c>
      <c r="AO8" s="1873">
        <v>42645</v>
      </c>
      <c r="AP8" s="1873">
        <v>42652</v>
      </c>
      <c r="AQ8" s="1873">
        <v>42659</v>
      </c>
      <c r="AR8" s="1873">
        <v>42666</v>
      </c>
      <c r="AS8" s="1873">
        <v>42673</v>
      </c>
      <c r="AT8" s="1873">
        <v>42680</v>
      </c>
      <c r="AU8" s="1873">
        <v>42687</v>
      </c>
      <c r="AV8" s="1873">
        <v>42694</v>
      </c>
      <c r="AW8" s="1873">
        <v>42701</v>
      </c>
      <c r="AX8" s="1873">
        <v>42708</v>
      </c>
      <c r="AY8" s="1873">
        <v>42715</v>
      </c>
      <c r="AZ8" s="1873">
        <v>42722</v>
      </c>
      <c r="BA8" s="1873">
        <v>42729</v>
      </c>
      <c r="BB8" s="1873">
        <v>42736</v>
      </c>
    </row>
    <row r="9" spans="2:54" ht="15.75">
      <c r="B9" s="1880"/>
      <c r="C9" s="1879">
        <v>133.96</v>
      </c>
      <c r="D9" s="1879">
        <v>136.13</v>
      </c>
      <c r="E9" s="1879">
        <v>131.22</v>
      </c>
      <c r="F9" s="1879">
        <v>128.1</v>
      </c>
      <c r="G9" s="1879">
        <v>129.91999999999999</v>
      </c>
      <c r="H9" s="1879">
        <v>131.47999999999999</v>
      </c>
      <c r="I9" s="1879">
        <v>131.97999999999999</v>
      </c>
      <c r="J9" s="1879">
        <v>133.47999999999999</v>
      </c>
      <c r="K9" s="1879">
        <v>135.88999999999999</v>
      </c>
      <c r="L9" s="1879">
        <v>138.62</v>
      </c>
      <c r="M9" s="1879">
        <v>140.55000000000001</v>
      </c>
      <c r="N9" s="1879">
        <v>142.02000000000001</v>
      </c>
      <c r="O9" s="1879">
        <v>145.52000000000001</v>
      </c>
      <c r="P9" s="1879">
        <v>149.47999999999999</v>
      </c>
      <c r="Q9" s="1879">
        <v>147.96</v>
      </c>
      <c r="R9" s="1879">
        <v>147.69999999999999</v>
      </c>
      <c r="S9" s="1879">
        <v>145.93</v>
      </c>
      <c r="T9" s="1879">
        <v>149.33000000000001</v>
      </c>
      <c r="U9" s="1879">
        <v>150.88999999999999</v>
      </c>
      <c r="V9" s="1879">
        <v>149.80000000000001</v>
      </c>
      <c r="W9" s="1879">
        <v>144.83000000000001</v>
      </c>
      <c r="X9" s="1879">
        <v>152.02000000000001</v>
      </c>
      <c r="Y9" s="1879">
        <v>156.27000000000001</v>
      </c>
      <c r="Z9" s="1879">
        <v>153.32</v>
      </c>
      <c r="AA9" s="1879">
        <v>151.77000000000001</v>
      </c>
      <c r="AB9" s="1879">
        <v>155.22999999999999</v>
      </c>
      <c r="AC9" s="1879">
        <v>156.63</v>
      </c>
      <c r="AD9" s="1879">
        <v>156</v>
      </c>
      <c r="AE9" s="1879">
        <v>158.27000000000001</v>
      </c>
      <c r="AF9" s="1879">
        <v>158.68</v>
      </c>
      <c r="AG9" s="1879">
        <v>159.21</v>
      </c>
      <c r="AH9" s="1879">
        <v>160.77000000000001</v>
      </c>
      <c r="AI9" s="1879">
        <v>163.4</v>
      </c>
      <c r="AJ9" s="1879">
        <v>167.14</v>
      </c>
      <c r="AK9" s="1879">
        <v>167.58</v>
      </c>
      <c r="AL9" s="1879">
        <v>172.06</v>
      </c>
      <c r="AM9" s="1879">
        <v>169.53</v>
      </c>
      <c r="AN9" s="1879">
        <v>170.69</v>
      </c>
      <c r="AO9" s="1879">
        <v>162.07</v>
      </c>
      <c r="AP9" s="1879">
        <v>166.53</v>
      </c>
      <c r="AQ9" s="1879">
        <v>170.47</v>
      </c>
      <c r="AR9" s="1879">
        <v>170</v>
      </c>
      <c r="AS9" s="1879">
        <v>171.59</v>
      </c>
      <c r="AT9" s="1879">
        <v>166.58</v>
      </c>
      <c r="AU9" s="1879">
        <v>172.5</v>
      </c>
      <c r="AV9" s="1879">
        <v>171.36</v>
      </c>
      <c r="AW9" s="1879">
        <v>173.5</v>
      </c>
      <c r="AX9" s="1879">
        <v>178</v>
      </c>
      <c r="AY9" s="1879">
        <v>175.69</v>
      </c>
      <c r="AZ9" s="1879">
        <v>178.21</v>
      </c>
      <c r="BA9" s="1879">
        <v>178.46</v>
      </c>
      <c r="BB9" s="1879">
        <v>172.57</v>
      </c>
    </row>
    <row r="10" spans="2:54" ht="15.75">
      <c r="B10" s="1877" t="s">
        <v>639</v>
      </c>
      <c r="C10" s="1873">
        <v>42743</v>
      </c>
      <c r="D10" s="1873">
        <v>42750</v>
      </c>
      <c r="E10" s="1873">
        <v>42757</v>
      </c>
      <c r="F10" s="1873">
        <v>42764</v>
      </c>
      <c r="G10" s="1873">
        <v>42771</v>
      </c>
      <c r="H10" s="1873">
        <v>42778</v>
      </c>
      <c r="I10" s="1873">
        <v>42785</v>
      </c>
      <c r="J10" s="1873">
        <v>42792</v>
      </c>
      <c r="K10" s="1873">
        <v>42799</v>
      </c>
      <c r="L10" s="1873">
        <v>42806</v>
      </c>
      <c r="M10" s="1873">
        <v>42813</v>
      </c>
      <c r="N10" s="1873">
        <v>42820</v>
      </c>
      <c r="O10" s="1873">
        <v>42827</v>
      </c>
      <c r="P10" s="1873" t="s">
        <v>640</v>
      </c>
      <c r="Q10" s="1873" t="s">
        <v>641</v>
      </c>
      <c r="R10" s="1873" t="s">
        <v>642</v>
      </c>
      <c r="S10" s="1873" t="s">
        <v>643</v>
      </c>
      <c r="T10" s="1873">
        <v>42862</v>
      </c>
      <c r="U10" s="1873">
        <v>42869</v>
      </c>
      <c r="V10" s="1873">
        <v>42876</v>
      </c>
      <c r="W10" s="1873">
        <v>42883</v>
      </c>
      <c r="X10" s="1873">
        <v>42890</v>
      </c>
      <c r="Y10" s="1873">
        <v>42897</v>
      </c>
      <c r="Z10" s="1873">
        <v>42904</v>
      </c>
      <c r="AA10" s="1873">
        <v>42911</v>
      </c>
      <c r="AB10" s="1873">
        <v>42918</v>
      </c>
      <c r="AC10" s="1873">
        <v>42925</v>
      </c>
      <c r="AD10" s="1873">
        <v>42932</v>
      </c>
      <c r="AE10" s="1873">
        <v>42939</v>
      </c>
      <c r="AF10" s="1873">
        <v>42946</v>
      </c>
      <c r="AG10" s="1873">
        <v>42953</v>
      </c>
      <c r="AH10" s="1873">
        <v>42960</v>
      </c>
      <c r="AI10" s="1873">
        <v>42967</v>
      </c>
      <c r="AJ10" s="1873">
        <v>42974</v>
      </c>
      <c r="AK10" s="1873">
        <v>42981</v>
      </c>
      <c r="AL10" s="1873">
        <v>42988</v>
      </c>
      <c r="AM10" s="1873">
        <v>42995</v>
      </c>
      <c r="AN10" s="1873">
        <v>43002</v>
      </c>
      <c r="AO10" s="1873">
        <v>43009</v>
      </c>
      <c r="AP10" s="1873">
        <v>43016</v>
      </c>
      <c r="AQ10" s="1873">
        <v>43023</v>
      </c>
      <c r="AR10" s="1873">
        <v>43030</v>
      </c>
      <c r="AS10" s="1873">
        <v>43037</v>
      </c>
      <c r="AT10" s="1873">
        <v>43044</v>
      </c>
      <c r="AU10" s="1873">
        <v>43051</v>
      </c>
      <c r="AV10" s="1873">
        <v>43058</v>
      </c>
      <c r="AW10" s="1873">
        <v>43065</v>
      </c>
      <c r="AX10" s="1873">
        <v>43072</v>
      </c>
      <c r="AY10" s="1873">
        <v>43079</v>
      </c>
      <c r="AZ10" s="1873">
        <v>43086</v>
      </c>
      <c r="BA10" s="1873">
        <v>43100</v>
      </c>
      <c r="BB10" s="1873">
        <v>43107</v>
      </c>
    </row>
    <row r="11" spans="2:54">
      <c r="C11" s="1879">
        <v>180</v>
      </c>
      <c r="D11" s="1879">
        <v>173.5</v>
      </c>
      <c r="E11" s="1879">
        <v>171.82</v>
      </c>
      <c r="F11" s="1879">
        <v>184.64</v>
      </c>
      <c r="G11" s="1879">
        <v>176.31</v>
      </c>
      <c r="H11" s="1879">
        <v>178.86</v>
      </c>
      <c r="I11" s="1879">
        <v>176</v>
      </c>
      <c r="J11" s="1879">
        <v>185.71</v>
      </c>
      <c r="K11" s="1879">
        <v>176.25</v>
      </c>
      <c r="L11" s="1879">
        <v>183.93</v>
      </c>
      <c r="M11" s="1879">
        <v>185.17</v>
      </c>
      <c r="N11" s="1879">
        <v>178.08</v>
      </c>
      <c r="O11" s="1879">
        <v>190.67</v>
      </c>
      <c r="P11" s="1879">
        <v>198.71</v>
      </c>
      <c r="Q11" s="1879">
        <v>189.08</v>
      </c>
      <c r="R11" s="1879">
        <v>198.38</v>
      </c>
      <c r="S11" s="1879">
        <v>196.36</v>
      </c>
      <c r="T11" s="1879">
        <v>194.17</v>
      </c>
      <c r="U11" s="1879">
        <v>190.91</v>
      </c>
      <c r="V11" s="1879">
        <v>206</v>
      </c>
      <c r="W11" s="1879">
        <v>208.14</v>
      </c>
      <c r="X11" s="1879">
        <v>209.62</v>
      </c>
      <c r="Y11" s="1879">
        <v>210.63</v>
      </c>
      <c r="Z11" s="1879">
        <v>209.83</v>
      </c>
      <c r="AA11" s="1879">
        <v>213</v>
      </c>
      <c r="AB11" s="1879">
        <v>202.31</v>
      </c>
      <c r="AC11" s="1879">
        <v>206.57</v>
      </c>
      <c r="AD11" s="1879">
        <v>209.14</v>
      </c>
      <c r="AE11" s="1879">
        <v>202.06</v>
      </c>
      <c r="AF11" s="1879">
        <v>200.33</v>
      </c>
      <c r="AG11" s="1879">
        <v>193.33</v>
      </c>
      <c r="AH11" s="1879">
        <v>198.46</v>
      </c>
      <c r="AI11" s="1879">
        <v>194.75</v>
      </c>
      <c r="AJ11" s="1879">
        <v>196.87</v>
      </c>
      <c r="AK11" s="1879">
        <v>197.53</v>
      </c>
      <c r="AL11" s="1879">
        <v>197.67</v>
      </c>
      <c r="AM11" s="1879">
        <v>193.85</v>
      </c>
      <c r="AN11" s="1879">
        <v>196.18</v>
      </c>
      <c r="AO11" s="1879">
        <v>196.86</v>
      </c>
      <c r="AP11" s="1879">
        <v>194.33</v>
      </c>
      <c r="AQ11" s="1879">
        <v>194.69</v>
      </c>
      <c r="AR11" s="1879">
        <v>197.25</v>
      </c>
      <c r="AS11" s="1879">
        <v>194.46</v>
      </c>
      <c r="AT11" s="1879">
        <v>175.5</v>
      </c>
      <c r="AU11" s="1879">
        <v>191.07</v>
      </c>
      <c r="AV11" s="1879">
        <v>191</v>
      </c>
      <c r="AW11" s="1879">
        <v>192.31</v>
      </c>
      <c r="AX11" s="1879">
        <v>194.86</v>
      </c>
      <c r="AY11" s="1879">
        <v>179.44</v>
      </c>
      <c r="AZ11" s="1879">
        <v>193.21</v>
      </c>
      <c r="BA11" s="1879">
        <v>184.94</v>
      </c>
      <c r="BB11" s="1879">
        <v>184.94</v>
      </c>
    </row>
    <row r="12" spans="2:54" ht="15.75">
      <c r="B12" s="1877" t="s">
        <v>513</v>
      </c>
      <c r="C12" s="1873">
        <v>43107</v>
      </c>
      <c r="D12" s="1873">
        <v>43114</v>
      </c>
      <c r="E12" s="1873">
        <v>43121</v>
      </c>
      <c r="F12" s="1873">
        <v>43128</v>
      </c>
      <c r="G12" s="1873">
        <v>43135</v>
      </c>
      <c r="H12" s="1873">
        <v>43142</v>
      </c>
      <c r="I12" s="1873">
        <v>43149</v>
      </c>
      <c r="J12" s="1873">
        <v>43156</v>
      </c>
      <c r="K12" s="1873">
        <v>43163</v>
      </c>
      <c r="L12" s="1873">
        <v>43170</v>
      </c>
      <c r="M12" s="1873">
        <v>43177</v>
      </c>
      <c r="N12" s="1873">
        <v>43184</v>
      </c>
      <c r="O12" s="1873">
        <v>43191</v>
      </c>
      <c r="P12" s="1873">
        <v>43198</v>
      </c>
      <c r="Q12" s="1873">
        <v>43205</v>
      </c>
      <c r="R12" s="1873">
        <v>43212</v>
      </c>
      <c r="S12" s="1873">
        <v>43219</v>
      </c>
      <c r="T12" s="1873">
        <v>43226</v>
      </c>
      <c r="U12" s="1873">
        <v>43233</v>
      </c>
      <c r="V12" s="1873">
        <v>43240</v>
      </c>
      <c r="W12" s="1873">
        <v>43247</v>
      </c>
      <c r="X12" s="1873">
        <v>43254</v>
      </c>
      <c r="Y12" s="1873">
        <v>43261</v>
      </c>
      <c r="Z12" s="1873">
        <v>43268</v>
      </c>
      <c r="AA12" s="1873">
        <v>43275</v>
      </c>
      <c r="AB12" s="1873">
        <v>43282</v>
      </c>
      <c r="AC12" s="1873">
        <v>43289</v>
      </c>
      <c r="AD12" s="1873">
        <v>43296</v>
      </c>
      <c r="AE12" s="1873">
        <v>43303</v>
      </c>
      <c r="AF12" s="1873">
        <v>43310</v>
      </c>
      <c r="AG12" s="1873">
        <v>43317</v>
      </c>
      <c r="AH12" s="1873">
        <v>43324</v>
      </c>
      <c r="AI12" s="1873">
        <v>43331</v>
      </c>
      <c r="AJ12" s="1873">
        <v>43338</v>
      </c>
      <c r="AK12" s="1873">
        <v>43345</v>
      </c>
      <c r="AL12" s="1873">
        <v>43352</v>
      </c>
      <c r="AM12" s="1873">
        <v>43359</v>
      </c>
      <c r="AN12" s="1873">
        <v>43366</v>
      </c>
      <c r="AO12" s="1873">
        <v>43373</v>
      </c>
      <c r="AP12" s="1873">
        <v>43380</v>
      </c>
      <c r="AQ12" s="1873">
        <v>43387</v>
      </c>
      <c r="AR12" s="1873">
        <v>43394</v>
      </c>
      <c r="AS12" s="1873">
        <v>43401</v>
      </c>
      <c r="AT12" s="1873">
        <v>43408</v>
      </c>
      <c r="AU12" s="1873">
        <v>43415</v>
      </c>
      <c r="AV12" s="1873">
        <v>43422</v>
      </c>
      <c r="AW12" s="1873">
        <v>43429</v>
      </c>
      <c r="AX12" s="1873">
        <v>43436</v>
      </c>
      <c r="AY12" s="1873">
        <v>43443</v>
      </c>
      <c r="AZ12" s="1873">
        <v>43450</v>
      </c>
      <c r="BA12" s="1873">
        <v>43457</v>
      </c>
      <c r="BB12" s="1873">
        <v>43464</v>
      </c>
    </row>
    <row r="13" spans="2:54">
      <c r="C13" s="1881">
        <v>199.14</v>
      </c>
      <c r="D13" s="1881">
        <v>186.21</v>
      </c>
      <c r="E13" s="1881">
        <v>182.33</v>
      </c>
      <c r="F13" s="1881">
        <v>183.92</v>
      </c>
      <c r="G13" s="1881">
        <v>180.67</v>
      </c>
      <c r="H13" s="1881">
        <v>179.3</v>
      </c>
      <c r="I13" s="1881">
        <v>180.58</v>
      </c>
      <c r="J13" s="1881">
        <v>183.73</v>
      </c>
      <c r="K13" s="1881">
        <v>174.71</v>
      </c>
      <c r="L13" s="1881">
        <v>188.6</v>
      </c>
      <c r="M13" s="1881">
        <v>186.64</v>
      </c>
      <c r="N13" s="1881">
        <v>180.63</v>
      </c>
      <c r="O13" s="1881">
        <v>178.75</v>
      </c>
      <c r="P13" s="1881">
        <v>195.71</v>
      </c>
      <c r="Q13" s="1881">
        <v>189.78</v>
      </c>
      <c r="R13" s="1881">
        <v>198.18</v>
      </c>
      <c r="S13" s="1882">
        <v>176.93</v>
      </c>
      <c r="T13" s="1881">
        <v>176.93</v>
      </c>
      <c r="U13" s="1881">
        <v>186</v>
      </c>
      <c r="V13" s="1881">
        <v>180.88</v>
      </c>
      <c r="W13" s="1881">
        <v>187.33</v>
      </c>
      <c r="X13" s="1881">
        <v>184.55</v>
      </c>
      <c r="Y13" s="1881">
        <v>180</v>
      </c>
      <c r="Z13" s="1881">
        <v>188.36</v>
      </c>
      <c r="AA13" s="1881">
        <v>171.13</v>
      </c>
      <c r="AB13" s="1881">
        <v>178</v>
      </c>
      <c r="AC13" s="1881">
        <v>184.2</v>
      </c>
      <c r="AD13" s="1881">
        <v>186.89</v>
      </c>
      <c r="AE13" s="1881">
        <v>188.25</v>
      </c>
      <c r="AF13" s="1881">
        <v>180.5</v>
      </c>
      <c r="AG13" s="1881">
        <v>178.11</v>
      </c>
      <c r="AH13" s="1881">
        <v>186.5</v>
      </c>
      <c r="AI13" s="1881">
        <v>181.86</v>
      </c>
      <c r="AJ13" s="1881">
        <v>181.38</v>
      </c>
      <c r="AK13" s="1881">
        <v>176.14</v>
      </c>
      <c r="AL13" s="1881">
        <v>177.14</v>
      </c>
      <c r="AM13" s="1881">
        <v>172.19</v>
      </c>
      <c r="AN13" s="1881">
        <v>177.78</v>
      </c>
      <c r="AO13" s="1881">
        <v>182.63</v>
      </c>
      <c r="AP13" s="1881">
        <v>170.43</v>
      </c>
      <c r="AQ13" s="1881">
        <v>176.44</v>
      </c>
      <c r="AR13" s="1881">
        <v>189</v>
      </c>
      <c r="AS13" s="1881">
        <v>176.44</v>
      </c>
      <c r="AT13" s="1881">
        <v>184.44</v>
      </c>
      <c r="AU13" s="1881">
        <v>171</v>
      </c>
      <c r="AV13" s="1881">
        <v>165.5</v>
      </c>
      <c r="AW13" s="1881">
        <v>165.89</v>
      </c>
      <c r="AX13" s="1881">
        <v>169.25</v>
      </c>
      <c r="AY13" s="1881">
        <v>173.3</v>
      </c>
      <c r="AZ13" s="1881">
        <v>167</v>
      </c>
      <c r="BA13" s="1881">
        <v>161.5</v>
      </c>
      <c r="BB13" s="1881">
        <v>161.5</v>
      </c>
    </row>
    <row r="14" spans="2:54" ht="15.75">
      <c r="B14" s="1877" t="s">
        <v>514</v>
      </c>
      <c r="C14" s="1873">
        <v>43471</v>
      </c>
      <c r="D14" s="1873">
        <v>43478</v>
      </c>
      <c r="E14" s="1873">
        <v>43485</v>
      </c>
      <c r="F14" s="1873">
        <v>43492</v>
      </c>
      <c r="G14" s="1873">
        <v>43499</v>
      </c>
      <c r="H14" s="1873">
        <v>43506</v>
      </c>
      <c r="I14" s="1873">
        <v>43513</v>
      </c>
      <c r="J14" s="1873">
        <v>43520</v>
      </c>
      <c r="K14" s="1873">
        <v>43527</v>
      </c>
      <c r="L14" s="1873">
        <v>43534</v>
      </c>
      <c r="M14" s="1873">
        <v>43541</v>
      </c>
      <c r="N14" s="1873">
        <v>43548</v>
      </c>
      <c r="O14" s="1873">
        <v>43555</v>
      </c>
      <c r="P14" s="1873">
        <v>43562</v>
      </c>
      <c r="Q14" s="1873">
        <v>43569</v>
      </c>
      <c r="R14" s="1873">
        <v>43576</v>
      </c>
      <c r="S14" s="1873">
        <v>43583</v>
      </c>
      <c r="T14" s="1873">
        <v>43590</v>
      </c>
      <c r="U14" s="1873">
        <v>43597</v>
      </c>
      <c r="V14" s="1873">
        <v>43604</v>
      </c>
      <c r="W14" s="1873">
        <v>43611</v>
      </c>
      <c r="X14" s="1873">
        <v>43618</v>
      </c>
      <c r="Y14" s="1873">
        <v>43625</v>
      </c>
      <c r="Z14" s="1873">
        <v>43632</v>
      </c>
      <c r="AA14" s="1873">
        <v>43639</v>
      </c>
      <c r="AB14" s="1873">
        <v>43646</v>
      </c>
      <c r="AC14" s="1873">
        <v>43653</v>
      </c>
      <c r="AD14" s="1873">
        <v>43660</v>
      </c>
      <c r="AE14" s="1873">
        <v>43667</v>
      </c>
      <c r="AF14" s="1873">
        <v>43674</v>
      </c>
      <c r="AG14" s="1873">
        <v>43681</v>
      </c>
      <c r="AH14" s="1873">
        <v>43688</v>
      </c>
      <c r="AI14" s="1873">
        <v>43695</v>
      </c>
      <c r="AJ14" s="1873">
        <v>43702</v>
      </c>
      <c r="AK14" s="1873">
        <v>43709</v>
      </c>
      <c r="AL14" s="1873">
        <v>43716</v>
      </c>
      <c r="AM14" s="1873">
        <v>43723</v>
      </c>
      <c r="AN14" s="1873">
        <v>43730</v>
      </c>
      <c r="AO14" s="1873">
        <v>43737</v>
      </c>
      <c r="AP14" s="1873">
        <v>43744</v>
      </c>
      <c r="AQ14" s="1873">
        <v>43751</v>
      </c>
      <c r="AR14" s="1873">
        <v>43758</v>
      </c>
      <c r="AS14" s="1873">
        <v>43765</v>
      </c>
      <c r="AT14" s="1873">
        <v>43772</v>
      </c>
      <c r="AU14" s="1873">
        <v>43779</v>
      </c>
      <c r="AV14" s="1873">
        <v>43786</v>
      </c>
      <c r="AW14" s="1873">
        <v>43793</v>
      </c>
      <c r="AX14" s="1873">
        <v>43800</v>
      </c>
      <c r="AY14" s="1873">
        <v>43807</v>
      </c>
      <c r="AZ14" s="1873">
        <v>43814</v>
      </c>
      <c r="BA14" s="1873">
        <v>43821</v>
      </c>
      <c r="BB14" s="1873">
        <v>43828</v>
      </c>
    </row>
    <row r="15" spans="2:54">
      <c r="C15" s="1883">
        <v>158.29</v>
      </c>
      <c r="D15" s="1883">
        <v>169.78</v>
      </c>
      <c r="E15" s="1883">
        <v>151</v>
      </c>
      <c r="F15" s="1883">
        <v>163.5</v>
      </c>
      <c r="G15" s="1883">
        <v>166.33</v>
      </c>
      <c r="H15" s="1883">
        <v>163.75</v>
      </c>
      <c r="I15" s="1883">
        <v>166.44</v>
      </c>
      <c r="J15" s="1883">
        <v>162.75</v>
      </c>
      <c r="K15" s="1883">
        <v>151</v>
      </c>
      <c r="L15" s="1883">
        <v>164.5</v>
      </c>
      <c r="M15" s="1883">
        <v>162.13</v>
      </c>
      <c r="N15" s="1883">
        <v>169.75</v>
      </c>
      <c r="O15" s="1883">
        <v>168.11</v>
      </c>
      <c r="P15" s="1883">
        <v>177.14</v>
      </c>
      <c r="Q15" s="1883">
        <v>160.57</v>
      </c>
      <c r="R15" s="1883">
        <v>181.71</v>
      </c>
      <c r="S15" s="1884">
        <v>185.07</v>
      </c>
      <c r="T15" s="1883">
        <v>185.07</v>
      </c>
      <c r="U15" s="1883">
        <v>204.13</v>
      </c>
      <c r="V15" s="1883">
        <v>211.88</v>
      </c>
      <c r="W15" s="1883">
        <v>214.14</v>
      </c>
      <c r="X15" s="1883">
        <v>214.17</v>
      </c>
      <c r="Y15" s="1883">
        <v>222.75</v>
      </c>
      <c r="Z15" s="1883">
        <v>198</v>
      </c>
      <c r="AA15" s="1883">
        <v>200.5</v>
      </c>
      <c r="AB15" s="1883">
        <v>213.5</v>
      </c>
      <c r="AC15" s="1883">
        <v>219.33</v>
      </c>
      <c r="AD15" s="1883">
        <v>219.67</v>
      </c>
      <c r="AE15" s="1883">
        <v>205.6</v>
      </c>
      <c r="AF15" s="1883">
        <v>212.4</v>
      </c>
      <c r="AG15" s="1883">
        <v>221</v>
      </c>
      <c r="AH15" s="1883">
        <v>217.71</v>
      </c>
      <c r="AI15" s="1883">
        <v>221.5</v>
      </c>
      <c r="AJ15" s="1883">
        <v>226.44</v>
      </c>
      <c r="AK15" s="1883">
        <v>226.8</v>
      </c>
      <c r="AL15" s="1883">
        <v>234.57</v>
      </c>
      <c r="AM15" s="1883">
        <v>235.33</v>
      </c>
      <c r="AN15" s="1883">
        <v>236</v>
      </c>
      <c r="AO15" s="1883">
        <v>234.67</v>
      </c>
      <c r="AP15" s="1883">
        <v>223.29</v>
      </c>
      <c r="AQ15" s="1883">
        <v>238</v>
      </c>
      <c r="AR15" s="1883">
        <v>239</v>
      </c>
      <c r="AS15" s="1883">
        <v>237.5</v>
      </c>
      <c r="AT15" s="1883">
        <v>240.5</v>
      </c>
      <c r="AU15" s="1883">
        <v>234.71</v>
      </c>
      <c r="AV15" s="1883">
        <v>244.86</v>
      </c>
      <c r="AW15" s="1883">
        <v>239.29</v>
      </c>
      <c r="AX15" s="1883">
        <v>244.29</v>
      </c>
      <c r="AY15" s="1883">
        <v>252.83</v>
      </c>
      <c r="AZ15" s="1883">
        <v>230.8</v>
      </c>
      <c r="BA15" s="1883">
        <v>229.83</v>
      </c>
      <c r="BB15" s="1883">
        <v>229.83</v>
      </c>
    </row>
    <row r="16" spans="2:54" ht="15.75">
      <c r="B16" s="1877" t="s">
        <v>644</v>
      </c>
      <c r="C16" s="1873">
        <v>43835</v>
      </c>
      <c r="D16" s="1873">
        <v>43842</v>
      </c>
      <c r="E16" s="1873">
        <v>43849</v>
      </c>
      <c r="F16" s="1873">
        <v>43856</v>
      </c>
      <c r="G16" s="1873">
        <v>43863</v>
      </c>
      <c r="H16" s="1873">
        <v>43870</v>
      </c>
      <c r="I16" s="1873">
        <v>43877</v>
      </c>
      <c r="J16" s="1873">
        <v>43884</v>
      </c>
      <c r="K16" s="1873">
        <v>43891</v>
      </c>
      <c r="L16" s="1873">
        <v>43898</v>
      </c>
      <c r="M16" s="1873">
        <v>43905</v>
      </c>
      <c r="N16" s="1873">
        <v>43912</v>
      </c>
      <c r="O16" s="1873">
        <v>43919</v>
      </c>
      <c r="P16" s="1873">
        <v>43926</v>
      </c>
      <c r="Q16" s="1873">
        <v>43933</v>
      </c>
      <c r="R16" s="1873">
        <v>43940</v>
      </c>
      <c r="S16" s="1873">
        <v>43947</v>
      </c>
      <c r="T16" s="1873">
        <v>43954</v>
      </c>
      <c r="U16" s="1873">
        <v>43961</v>
      </c>
      <c r="V16" s="1873">
        <v>43968</v>
      </c>
      <c r="W16" s="1873">
        <v>43975</v>
      </c>
      <c r="X16" s="1873">
        <v>43982</v>
      </c>
      <c r="Y16" s="1873">
        <v>43989</v>
      </c>
      <c r="Z16" s="1873">
        <v>43996</v>
      </c>
      <c r="AA16" s="1873">
        <v>44003</v>
      </c>
      <c r="AB16" s="1873">
        <v>44010</v>
      </c>
      <c r="AC16" s="1873">
        <v>44017</v>
      </c>
      <c r="AD16" s="1873">
        <v>44024</v>
      </c>
      <c r="AE16" s="1873">
        <v>44031</v>
      </c>
      <c r="AF16" s="1873">
        <v>44038</v>
      </c>
      <c r="AG16" s="1873">
        <v>44045</v>
      </c>
      <c r="AH16" s="1873">
        <v>44052</v>
      </c>
      <c r="AI16" s="1873">
        <v>44059</v>
      </c>
      <c r="AJ16" s="1873">
        <v>44066</v>
      </c>
      <c r="AK16" s="1873">
        <v>44073</v>
      </c>
      <c r="AL16" s="1873">
        <v>44080</v>
      </c>
      <c r="AM16" s="1873">
        <v>44087</v>
      </c>
      <c r="AN16" s="1873">
        <v>44094</v>
      </c>
      <c r="AO16" s="1873">
        <v>44101</v>
      </c>
      <c r="AP16" s="1873">
        <v>44108</v>
      </c>
      <c r="AQ16" s="1873">
        <v>44115</v>
      </c>
      <c r="AR16" s="1873">
        <v>44122</v>
      </c>
      <c r="AS16" s="1873">
        <v>44129</v>
      </c>
      <c r="AT16" s="1873">
        <v>44136</v>
      </c>
      <c r="AU16" s="1873">
        <v>44143</v>
      </c>
      <c r="AV16" s="1873">
        <v>44150</v>
      </c>
      <c r="AW16" s="1873">
        <v>44157</v>
      </c>
      <c r="AX16" s="1873">
        <v>44164</v>
      </c>
      <c r="AY16" s="1873">
        <v>44171</v>
      </c>
      <c r="AZ16" s="1873">
        <v>44178</v>
      </c>
      <c r="BA16" s="1873">
        <v>44185</v>
      </c>
      <c r="BB16" s="1873">
        <v>44192</v>
      </c>
    </row>
    <row r="17" spans="3:49">
      <c r="C17" s="1883">
        <v>210</v>
      </c>
      <c r="D17" s="1883">
        <v>248</v>
      </c>
      <c r="E17" s="1883">
        <v>253.57</v>
      </c>
      <c r="F17" s="1883">
        <v>245.5</v>
      </c>
      <c r="G17" s="1883">
        <v>247.4</v>
      </c>
      <c r="H17" s="1883">
        <v>246.75</v>
      </c>
      <c r="I17" s="1883">
        <v>257.67</v>
      </c>
      <c r="J17" s="1883">
        <v>274</v>
      </c>
      <c r="K17" s="1883">
        <v>267.2</v>
      </c>
      <c r="L17" s="1883">
        <v>264.67</v>
      </c>
      <c r="M17" s="1883">
        <v>270.5</v>
      </c>
      <c r="N17" s="1883">
        <v>286.67</v>
      </c>
      <c r="O17" s="1883">
        <v>230</v>
      </c>
      <c r="P17" s="1883">
        <v>230</v>
      </c>
      <c r="Q17" s="1883">
        <v>236</v>
      </c>
      <c r="R17" s="1883">
        <v>238</v>
      </c>
      <c r="S17" s="1883">
        <v>239</v>
      </c>
      <c r="T17" s="1883">
        <v>268</v>
      </c>
      <c r="U17" s="1883">
        <v>268.67</v>
      </c>
      <c r="V17" s="1883">
        <v>225.33</v>
      </c>
      <c r="W17" s="1883">
        <v>255</v>
      </c>
      <c r="X17" s="1883">
        <v>268</v>
      </c>
      <c r="Y17" s="1883">
        <v>291.5</v>
      </c>
      <c r="Z17" s="1883">
        <v>285.8</v>
      </c>
      <c r="AA17" s="1883">
        <v>261</v>
      </c>
      <c r="AB17" s="1883">
        <v>274</v>
      </c>
      <c r="AC17" s="1883">
        <v>261</v>
      </c>
      <c r="AD17" s="1883">
        <v>248.5</v>
      </c>
      <c r="AE17" s="1883">
        <v>252</v>
      </c>
      <c r="AF17" s="1883">
        <v>258.83</v>
      </c>
      <c r="AG17" s="1883">
        <v>251</v>
      </c>
      <c r="AH17" s="1883">
        <v>259.39999999999998</v>
      </c>
      <c r="AI17" s="1883">
        <v>247.75</v>
      </c>
      <c r="AJ17" s="1883">
        <v>251.4</v>
      </c>
      <c r="AK17" s="1883">
        <v>241.6</v>
      </c>
      <c r="AL17" s="1875">
        <v>255.17</v>
      </c>
      <c r="AM17" s="1875">
        <v>241.4</v>
      </c>
      <c r="AN17" s="1885">
        <v>239</v>
      </c>
      <c r="AO17" s="1885">
        <v>252.6</v>
      </c>
      <c r="AP17" s="1885">
        <v>243.5</v>
      </c>
      <c r="AQ17" s="1885">
        <v>221.4</v>
      </c>
      <c r="AR17" s="1875">
        <v>243.33</v>
      </c>
      <c r="AS17" s="1875">
        <v>180.33</v>
      </c>
      <c r="AT17" s="1875">
        <v>176.33</v>
      </c>
      <c r="AU17" s="1885">
        <v>202.5</v>
      </c>
      <c r="AV17" s="1885">
        <v>202</v>
      </c>
      <c r="AW17" s="1885">
        <v>238.33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43" zoomScale="75" workbookViewId="0">
      <selection activeCell="L73" sqref="L73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4" t="s">
        <v>532</v>
      </c>
      <c r="C1" s="955"/>
      <c r="D1" s="955"/>
      <c r="E1" s="955"/>
      <c r="F1" s="955"/>
      <c r="G1" s="955"/>
      <c r="H1" s="955"/>
      <c r="Y1" s="769"/>
    </row>
    <row r="2" spans="2:27" ht="27" customHeight="1">
      <c r="Y2" s="769"/>
    </row>
    <row r="3" spans="2:27" ht="19.5" customHeight="1" thickBot="1">
      <c r="B3" s="962">
        <v>2003</v>
      </c>
      <c r="C3" s="979" t="s">
        <v>277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962">
        <v>2003</v>
      </c>
      <c r="Q3" s="1994" t="s">
        <v>278</v>
      </c>
      <c r="R3" s="1995"/>
      <c r="S3" s="1995"/>
      <c r="T3" s="1995"/>
      <c r="U3" s="769"/>
      <c r="V3" s="962">
        <v>2003</v>
      </c>
      <c r="W3" s="1994" t="s">
        <v>279</v>
      </c>
      <c r="X3" s="1994"/>
      <c r="Y3" s="769"/>
      <c r="Z3" s="962">
        <v>2003</v>
      </c>
      <c r="AA3" s="769"/>
    </row>
    <row r="4" spans="2:27" ht="19.5" customHeight="1" thickBot="1">
      <c r="B4" s="963"/>
      <c r="C4" s="964" t="s">
        <v>214</v>
      </c>
      <c r="D4" s="964" t="s">
        <v>215</v>
      </c>
      <c r="E4" s="964" t="s">
        <v>216</v>
      </c>
      <c r="F4" s="964" t="s">
        <v>217</v>
      </c>
      <c r="G4" s="964" t="s">
        <v>218</v>
      </c>
      <c r="H4" s="964" t="s">
        <v>219</v>
      </c>
      <c r="I4" s="964" t="s">
        <v>220</v>
      </c>
      <c r="J4" s="964" t="s">
        <v>221</v>
      </c>
      <c r="K4" s="964" t="s">
        <v>222</v>
      </c>
      <c r="L4" s="964" t="s">
        <v>223</v>
      </c>
      <c r="M4" s="964" t="s">
        <v>224</v>
      </c>
      <c r="N4" s="965" t="s">
        <v>225</v>
      </c>
      <c r="O4" s="769"/>
      <c r="P4" s="963"/>
      <c r="Q4" s="964" t="s">
        <v>280</v>
      </c>
      <c r="R4" s="964" t="s">
        <v>281</v>
      </c>
      <c r="S4" s="964" t="s">
        <v>282</v>
      </c>
      <c r="T4" s="965" t="s">
        <v>283</v>
      </c>
      <c r="U4" s="769"/>
      <c r="V4" s="963"/>
      <c r="W4" s="964" t="s">
        <v>284</v>
      </c>
      <c r="X4" s="965" t="s">
        <v>285</v>
      </c>
      <c r="Y4" s="769"/>
      <c r="Z4" s="963"/>
      <c r="AA4" s="965" t="s">
        <v>286</v>
      </c>
    </row>
    <row r="5" spans="2:27" ht="19.5" customHeight="1" thickBot="1">
      <c r="B5" s="966" t="s">
        <v>287</v>
      </c>
      <c r="C5" s="980">
        <v>72.36</v>
      </c>
      <c r="D5" s="980">
        <v>68.17</v>
      </c>
      <c r="E5" s="980">
        <v>65.150000000000006</v>
      </c>
      <c r="F5" s="980">
        <v>62.26</v>
      </c>
      <c r="G5" s="980">
        <v>59.78</v>
      </c>
      <c r="H5" s="980">
        <v>60.94</v>
      </c>
      <c r="I5" s="980">
        <v>74.510000000000005</v>
      </c>
      <c r="J5" s="980">
        <v>77.260000000000005</v>
      </c>
      <c r="K5" s="980">
        <v>85.09</v>
      </c>
      <c r="L5" s="980">
        <v>81.3</v>
      </c>
      <c r="M5" s="980">
        <v>75.760000000000005</v>
      </c>
      <c r="N5" s="981">
        <v>73.11</v>
      </c>
      <c r="O5" s="769"/>
      <c r="P5" s="966" t="s">
        <v>287</v>
      </c>
      <c r="Q5" s="980">
        <v>68.599999999999994</v>
      </c>
      <c r="R5" s="980">
        <v>61.04</v>
      </c>
      <c r="S5" s="980">
        <v>78.66</v>
      </c>
      <c r="T5" s="981">
        <v>77.3</v>
      </c>
      <c r="U5" s="769"/>
      <c r="V5" s="966" t="s">
        <v>287</v>
      </c>
      <c r="W5" s="980">
        <v>64.8</v>
      </c>
      <c r="X5" s="981">
        <v>78</v>
      </c>
      <c r="Y5" s="769"/>
      <c r="Z5" s="966" t="s">
        <v>287</v>
      </c>
      <c r="AA5" s="981">
        <v>71.55</v>
      </c>
    </row>
    <row r="6" spans="2:27" ht="19.5" customHeight="1"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</row>
    <row r="7" spans="2:27" ht="19.5" customHeight="1" thickBot="1">
      <c r="B7" s="962">
        <v>2004</v>
      </c>
      <c r="C7" s="979" t="s">
        <v>277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962">
        <v>2004</v>
      </c>
      <c r="Q7" s="1994" t="s">
        <v>278</v>
      </c>
      <c r="R7" s="1995"/>
      <c r="S7" s="1995"/>
      <c r="T7" s="1995"/>
      <c r="U7" s="769"/>
      <c r="V7" s="962">
        <v>2004</v>
      </c>
      <c r="W7" s="1994" t="s">
        <v>279</v>
      </c>
      <c r="X7" s="1994"/>
      <c r="Y7" s="769"/>
      <c r="Z7" s="962">
        <v>2004</v>
      </c>
      <c r="AA7" s="769"/>
    </row>
    <row r="8" spans="2:27" ht="19.5" customHeight="1" thickBot="1">
      <c r="B8" s="963"/>
      <c r="C8" s="964" t="s">
        <v>214</v>
      </c>
      <c r="D8" s="964" t="s">
        <v>215</v>
      </c>
      <c r="E8" s="964" t="s">
        <v>216</v>
      </c>
      <c r="F8" s="964" t="s">
        <v>217</v>
      </c>
      <c r="G8" s="964" t="s">
        <v>218</v>
      </c>
      <c r="H8" s="964" t="s">
        <v>219</v>
      </c>
      <c r="I8" s="964" t="s">
        <v>220</v>
      </c>
      <c r="J8" s="964" t="s">
        <v>221</v>
      </c>
      <c r="K8" s="964" t="s">
        <v>222</v>
      </c>
      <c r="L8" s="964" t="s">
        <v>223</v>
      </c>
      <c r="M8" s="964" t="s">
        <v>224</v>
      </c>
      <c r="N8" s="965" t="s">
        <v>225</v>
      </c>
      <c r="O8" s="769"/>
      <c r="P8" s="963"/>
      <c r="Q8" s="964" t="s">
        <v>280</v>
      </c>
      <c r="R8" s="964" t="s">
        <v>281</v>
      </c>
      <c r="S8" s="964" t="s">
        <v>282</v>
      </c>
      <c r="T8" s="965" t="s">
        <v>283</v>
      </c>
      <c r="U8" s="769"/>
      <c r="V8" s="963"/>
      <c r="W8" s="964" t="s">
        <v>284</v>
      </c>
      <c r="X8" s="965" t="s">
        <v>285</v>
      </c>
      <c r="Y8" s="769"/>
      <c r="Z8" s="963"/>
      <c r="AA8" s="965" t="s">
        <v>286</v>
      </c>
    </row>
    <row r="9" spans="2:27" ht="19.5" customHeight="1" thickBot="1">
      <c r="B9" s="966" t="s">
        <v>287</v>
      </c>
      <c r="C9" s="980">
        <v>68.739999999999995</v>
      </c>
      <c r="D9" s="980">
        <v>68.11</v>
      </c>
      <c r="E9" s="980">
        <v>83.01</v>
      </c>
      <c r="F9" s="980">
        <v>89.33</v>
      </c>
      <c r="G9" s="980">
        <v>98.58</v>
      </c>
      <c r="H9" s="980">
        <v>114.14</v>
      </c>
      <c r="I9" s="980">
        <v>129.82</v>
      </c>
      <c r="J9" s="980">
        <v>132.96</v>
      </c>
      <c r="K9" s="980">
        <v>142.47999999999999</v>
      </c>
      <c r="L9" s="980">
        <v>144.24</v>
      </c>
      <c r="M9" s="980">
        <v>147.36000000000001</v>
      </c>
      <c r="N9" s="981">
        <v>148.15</v>
      </c>
      <c r="O9" s="769"/>
      <c r="P9" s="966" t="s">
        <v>287</v>
      </c>
      <c r="Q9" s="980">
        <v>72.709999999999994</v>
      </c>
      <c r="R9" s="980">
        <v>102.45</v>
      </c>
      <c r="S9" s="980">
        <v>135.59</v>
      </c>
      <c r="T9" s="981">
        <v>146.32</v>
      </c>
      <c r="U9" s="769"/>
      <c r="V9" s="966" t="s">
        <v>287</v>
      </c>
      <c r="W9" s="980">
        <v>88.18</v>
      </c>
      <c r="X9" s="981">
        <v>140.77000000000001</v>
      </c>
      <c r="Y9" s="769"/>
      <c r="Z9" s="966" t="s">
        <v>287</v>
      </c>
      <c r="AA9" s="981">
        <v>114</v>
      </c>
    </row>
    <row r="10" spans="2:27" ht="19.5" customHeight="1">
      <c r="B10" s="769"/>
      <c r="C10" s="769"/>
      <c r="D10" s="769"/>
      <c r="E10" s="769"/>
      <c r="F10" s="769"/>
      <c r="G10" s="769"/>
      <c r="H10" s="769"/>
      <c r="I10" s="769"/>
      <c r="J10" s="769"/>
      <c r="K10" s="769"/>
      <c r="L10" s="769"/>
      <c r="M10" s="769"/>
      <c r="N10" s="769"/>
      <c r="O10" s="769"/>
      <c r="P10" s="769"/>
      <c r="Q10" s="769"/>
      <c r="R10" s="769"/>
      <c r="S10" s="769"/>
      <c r="T10" s="769"/>
      <c r="U10" s="769"/>
      <c r="V10" s="769"/>
      <c r="W10" s="769"/>
      <c r="X10" s="769"/>
      <c r="Y10" s="769"/>
      <c r="Z10" s="769"/>
      <c r="AA10" s="769"/>
    </row>
    <row r="11" spans="2:27" ht="19.5" customHeight="1" thickBot="1">
      <c r="B11" s="962">
        <v>2005</v>
      </c>
      <c r="C11" s="979" t="s">
        <v>277</v>
      </c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962">
        <v>2005</v>
      </c>
      <c r="Q11" s="1994" t="s">
        <v>278</v>
      </c>
      <c r="R11" s="1995"/>
      <c r="S11" s="1995"/>
      <c r="T11" s="1995"/>
      <c r="U11" s="769"/>
      <c r="V11" s="962">
        <v>2005</v>
      </c>
      <c r="W11" s="1994" t="s">
        <v>279</v>
      </c>
      <c r="X11" s="1994"/>
      <c r="Y11" s="769"/>
      <c r="Z11" s="962">
        <v>2005</v>
      </c>
      <c r="AA11" s="769"/>
    </row>
    <row r="12" spans="2:27" ht="19.5" customHeight="1" thickBot="1">
      <c r="B12" s="963"/>
      <c r="C12" s="964" t="s">
        <v>214</v>
      </c>
      <c r="D12" s="964" t="s">
        <v>215</v>
      </c>
      <c r="E12" s="964" t="s">
        <v>216</v>
      </c>
      <c r="F12" s="964" t="s">
        <v>217</v>
      </c>
      <c r="G12" s="964" t="s">
        <v>218</v>
      </c>
      <c r="H12" s="964" t="s">
        <v>219</v>
      </c>
      <c r="I12" s="964" t="s">
        <v>220</v>
      </c>
      <c r="J12" s="964" t="s">
        <v>221</v>
      </c>
      <c r="K12" s="964" t="s">
        <v>222</v>
      </c>
      <c r="L12" s="964" t="s">
        <v>223</v>
      </c>
      <c r="M12" s="964" t="s">
        <v>224</v>
      </c>
      <c r="N12" s="965" t="s">
        <v>225</v>
      </c>
      <c r="O12" s="769"/>
      <c r="P12" s="963"/>
      <c r="Q12" s="964" t="s">
        <v>280</v>
      </c>
      <c r="R12" s="964" t="s">
        <v>281</v>
      </c>
      <c r="S12" s="964" t="s">
        <v>282</v>
      </c>
      <c r="T12" s="965" t="s">
        <v>283</v>
      </c>
      <c r="U12" s="769"/>
      <c r="V12" s="963"/>
      <c r="W12" s="964" t="s">
        <v>284</v>
      </c>
      <c r="X12" s="965" t="s">
        <v>285</v>
      </c>
      <c r="Y12" s="769"/>
      <c r="Z12" s="963"/>
      <c r="AA12" s="965" t="s">
        <v>286</v>
      </c>
    </row>
    <row r="13" spans="2:27" ht="19.5" customHeight="1" thickBot="1">
      <c r="B13" s="966" t="s">
        <v>287</v>
      </c>
      <c r="C13" s="980">
        <v>135.94999999999999</v>
      </c>
      <c r="D13" s="980">
        <v>144.91</v>
      </c>
      <c r="E13" s="980">
        <v>147.18</v>
      </c>
      <c r="F13" s="980">
        <v>144.59</v>
      </c>
      <c r="G13" s="980">
        <v>138.82</v>
      </c>
      <c r="H13" s="980">
        <v>132.52000000000001</v>
      </c>
      <c r="I13" s="980">
        <v>132.71</v>
      </c>
      <c r="J13" s="980">
        <v>133.08000000000001</v>
      </c>
      <c r="K13" s="980">
        <v>133.07</v>
      </c>
      <c r="L13" s="980">
        <v>129.08000000000001</v>
      </c>
      <c r="M13" s="980">
        <v>124.8</v>
      </c>
      <c r="N13" s="981">
        <v>121.71</v>
      </c>
      <c r="O13" s="769"/>
      <c r="P13" s="966" t="s">
        <v>287</v>
      </c>
      <c r="Q13" s="980">
        <v>142.88</v>
      </c>
      <c r="R13" s="980">
        <v>138.04</v>
      </c>
      <c r="S13" s="980">
        <v>132.96</v>
      </c>
      <c r="T13" s="981">
        <v>125.14</v>
      </c>
      <c r="U13" s="769"/>
      <c r="V13" s="966" t="s">
        <v>287</v>
      </c>
      <c r="W13" s="980">
        <v>140.44</v>
      </c>
      <c r="X13" s="981">
        <v>129.24</v>
      </c>
      <c r="Y13" s="769"/>
      <c r="Z13" s="966" t="s">
        <v>287</v>
      </c>
      <c r="AA13" s="981">
        <v>134.93</v>
      </c>
    </row>
    <row r="14" spans="2:27" ht="19.5" customHeight="1"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  <c r="P14" s="769"/>
      <c r="Q14" s="769"/>
      <c r="R14" s="769"/>
      <c r="S14" s="769"/>
      <c r="T14" s="769"/>
      <c r="U14" s="769"/>
      <c r="V14" s="769"/>
      <c r="W14" s="769"/>
      <c r="X14" s="769"/>
      <c r="Y14" s="769"/>
      <c r="Z14" s="769"/>
      <c r="AA14" s="769"/>
    </row>
    <row r="15" spans="2:27" ht="19.5" customHeight="1" thickBot="1">
      <c r="B15" s="962">
        <v>2006</v>
      </c>
      <c r="C15" s="979" t="s">
        <v>277</v>
      </c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962">
        <v>2006</v>
      </c>
      <c r="Q15" s="1994" t="s">
        <v>278</v>
      </c>
      <c r="R15" s="1995"/>
      <c r="S15" s="1995"/>
      <c r="T15" s="1995"/>
      <c r="U15" s="769"/>
      <c r="V15" s="962">
        <v>2006</v>
      </c>
      <c r="W15" s="1994" t="s">
        <v>279</v>
      </c>
      <c r="X15" s="1994"/>
      <c r="Y15" s="769"/>
      <c r="Z15" s="962">
        <v>2006</v>
      </c>
      <c r="AA15" s="769"/>
    </row>
    <row r="16" spans="2:27" ht="19.5" customHeight="1" thickBot="1">
      <c r="B16" s="963"/>
      <c r="C16" s="964" t="s">
        <v>214</v>
      </c>
      <c r="D16" s="964" t="s">
        <v>215</v>
      </c>
      <c r="E16" s="964" t="s">
        <v>216</v>
      </c>
      <c r="F16" s="964" t="s">
        <v>217</v>
      </c>
      <c r="G16" s="964" t="s">
        <v>218</v>
      </c>
      <c r="H16" s="964" t="s">
        <v>219</v>
      </c>
      <c r="I16" s="964" t="s">
        <v>220</v>
      </c>
      <c r="J16" s="964" t="s">
        <v>221</v>
      </c>
      <c r="K16" s="964" t="s">
        <v>222</v>
      </c>
      <c r="L16" s="964" t="s">
        <v>223</v>
      </c>
      <c r="M16" s="964" t="s">
        <v>224</v>
      </c>
      <c r="N16" s="965" t="s">
        <v>225</v>
      </c>
      <c r="O16" s="769"/>
      <c r="P16" s="963"/>
      <c r="Q16" s="964" t="s">
        <v>280</v>
      </c>
      <c r="R16" s="964" t="s">
        <v>281</v>
      </c>
      <c r="S16" s="964" t="s">
        <v>282</v>
      </c>
      <c r="T16" s="965" t="s">
        <v>283</v>
      </c>
      <c r="U16" s="769"/>
      <c r="V16" s="963"/>
      <c r="W16" s="964" t="s">
        <v>284</v>
      </c>
      <c r="X16" s="965" t="s">
        <v>285</v>
      </c>
      <c r="Y16" s="769"/>
      <c r="Z16" s="963"/>
      <c r="AA16" s="982" t="s">
        <v>286</v>
      </c>
    </row>
    <row r="17" spans="2:27" ht="19.5" customHeight="1" thickBot="1">
      <c r="B17" s="966" t="s">
        <v>287</v>
      </c>
      <c r="C17" s="980">
        <v>121.49</v>
      </c>
      <c r="D17" s="980">
        <v>113.64</v>
      </c>
      <c r="E17" s="980">
        <v>115.51</v>
      </c>
      <c r="F17" s="980">
        <v>115.74</v>
      </c>
      <c r="G17" s="980">
        <v>111.15</v>
      </c>
      <c r="H17" s="980">
        <v>107.27</v>
      </c>
      <c r="I17" s="980">
        <v>109.35</v>
      </c>
      <c r="J17" s="980">
        <v>108.02</v>
      </c>
      <c r="K17" s="980">
        <v>104.51</v>
      </c>
      <c r="L17" s="980">
        <v>94.27</v>
      </c>
      <c r="M17" s="980">
        <v>88.98</v>
      </c>
      <c r="N17" s="981">
        <v>85.92</v>
      </c>
      <c r="O17" s="956"/>
      <c r="P17" s="966" t="s">
        <v>287</v>
      </c>
      <c r="Q17" s="980">
        <v>116.53</v>
      </c>
      <c r="R17" s="980">
        <v>111.37</v>
      </c>
      <c r="S17" s="980">
        <v>107.33</v>
      </c>
      <c r="T17" s="981">
        <v>89.88</v>
      </c>
      <c r="U17" s="769"/>
      <c r="V17" s="966" t="s">
        <v>287</v>
      </c>
      <c r="W17" s="980">
        <v>113.92</v>
      </c>
      <c r="X17" s="981">
        <v>98.76</v>
      </c>
      <c r="Y17" s="769"/>
      <c r="Z17" s="966" t="s">
        <v>287</v>
      </c>
      <c r="AA17" s="983">
        <v>106.29</v>
      </c>
    </row>
    <row r="18" spans="2:27" ht="19.5" customHeight="1">
      <c r="B18" s="984"/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769"/>
      <c r="P18" s="769"/>
      <c r="Q18" s="769"/>
      <c r="R18" s="769"/>
      <c r="S18" s="769"/>
      <c r="T18" s="769"/>
      <c r="U18" s="769"/>
      <c r="V18" s="769"/>
      <c r="W18" s="769"/>
      <c r="X18" s="769"/>
      <c r="Y18" s="769"/>
      <c r="Z18" s="769"/>
      <c r="AA18" s="769"/>
    </row>
    <row r="19" spans="2:27" ht="19.5" customHeight="1" thickBot="1">
      <c r="B19" s="962">
        <v>2007</v>
      </c>
      <c r="C19" s="979" t="s">
        <v>277</v>
      </c>
      <c r="D19" s="958"/>
      <c r="E19" s="958"/>
      <c r="F19" s="958"/>
      <c r="G19" s="958"/>
      <c r="H19" s="958"/>
      <c r="I19" s="958"/>
      <c r="J19" s="958"/>
      <c r="K19" s="958"/>
      <c r="L19" s="958"/>
      <c r="M19" s="958"/>
      <c r="N19" s="958"/>
      <c r="O19" s="769"/>
      <c r="P19" s="962">
        <v>2007</v>
      </c>
      <c r="Q19" s="1994" t="s">
        <v>278</v>
      </c>
      <c r="R19" s="1995"/>
      <c r="S19" s="1995"/>
      <c r="T19" s="1995"/>
      <c r="U19" s="769"/>
      <c r="V19" s="962">
        <v>2007</v>
      </c>
      <c r="W19" s="1994" t="s">
        <v>279</v>
      </c>
      <c r="X19" s="1994"/>
      <c r="Y19" s="769"/>
      <c r="Z19" s="962">
        <v>2007</v>
      </c>
      <c r="AA19" s="769"/>
    </row>
    <row r="20" spans="2:27" ht="19.5" customHeight="1" thickBot="1">
      <c r="B20" s="963"/>
      <c r="C20" s="964" t="s">
        <v>214</v>
      </c>
      <c r="D20" s="964" t="s">
        <v>215</v>
      </c>
      <c r="E20" s="964" t="s">
        <v>216</v>
      </c>
      <c r="F20" s="964" t="s">
        <v>217</v>
      </c>
      <c r="G20" s="964" t="s">
        <v>218</v>
      </c>
      <c r="H20" s="964" t="s">
        <v>219</v>
      </c>
      <c r="I20" s="964" t="s">
        <v>220</v>
      </c>
      <c r="J20" s="964" t="s">
        <v>221</v>
      </c>
      <c r="K20" s="964" t="s">
        <v>222</v>
      </c>
      <c r="L20" s="964" t="s">
        <v>223</v>
      </c>
      <c r="M20" s="964" t="s">
        <v>224</v>
      </c>
      <c r="N20" s="965" t="s">
        <v>225</v>
      </c>
      <c r="O20" s="769"/>
      <c r="P20" s="963"/>
      <c r="Q20" s="964" t="s">
        <v>280</v>
      </c>
      <c r="R20" s="964" t="s">
        <v>281</v>
      </c>
      <c r="S20" s="964" t="s">
        <v>282</v>
      </c>
      <c r="T20" s="965" t="s">
        <v>283</v>
      </c>
      <c r="U20" s="769"/>
      <c r="V20" s="963"/>
      <c r="W20" s="964" t="s">
        <v>284</v>
      </c>
      <c r="X20" s="965" t="s">
        <v>285</v>
      </c>
      <c r="Y20" s="769"/>
      <c r="Z20" s="963"/>
      <c r="AA20" s="982" t="s">
        <v>286</v>
      </c>
    </row>
    <row r="21" spans="2:27" ht="19.5" customHeight="1" thickBot="1">
      <c r="B21" s="966" t="s">
        <v>287</v>
      </c>
      <c r="C21" s="980">
        <v>79.34</v>
      </c>
      <c r="D21" s="980">
        <v>75.11</v>
      </c>
      <c r="E21" s="980">
        <v>76</v>
      </c>
      <c r="F21" s="980">
        <v>81.27</v>
      </c>
      <c r="G21" s="980">
        <v>78.31</v>
      </c>
      <c r="H21" s="980">
        <v>78.06</v>
      </c>
      <c r="I21" s="980">
        <v>91.6</v>
      </c>
      <c r="J21" s="980">
        <v>88.92</v>
      </c>
      <c r="K21" s="980">
        <v>82.87</v>
      </c>
      <c r="L21" s="980">
        <v>75.13</v>
      </c>
      <c r="M21" s="980">
        <v>68.88</v>
      </c>
      <c r="N21" s="981">
        <v>71.97</v>
      </c>
      <c r="O21" s="769"/>
      <c r="P21" s="966" t="s">
        <v>287</v>
      </c>
      <c r="Q21" s="980">
        <v>76.989999999999995</v>
      </c>
      <c r="R21" s="980">
        <v>79.17</v>
      </c>
      <c r="S21" s="980">
        <v>87.83</v>
      </c>
      <c r="T21" s="981">
        <v>72.19</v>
      </c>
      <c r="U21" s="769"/>
      <c r="V21" s="966" t="s">
        <v>287</v>
      </c>
      <c r="W21" s="980">
        <v>78.06</v>
      </c>
      <c r="X21" s="981">
        <v>80.36</v>
      </c>
      <c r="Y21" s="769"/>
      <c r="Z21" s="966" t="s">
        <v>287</v>
      </c>
      <c r="AA21" s="985">
        <v>79.2</v>
      </c>
    </row>
    <row r="22" spans="2:27" ht="19.5" customHeight="1">
      <c r="B22" s="984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769"/>
      <c r="P22" s="986"/>
      <c r="Q22" s="987"/>
      <c r="R22" s="987"/>
      <c r="S22" s="987"/>
      <c r="T22" s="987"/>
      <c r="U22" s="769"/>
      <c r="V22" s="984"/>
      <c r="W22" s="958"/>
      <c r="X22" s="958"/>
      <c r="Y22" s="769"/>
      <c r="Z22" s="984"/>
      <c r="AA22" s="988"/>
    </row>
    <row r="23" spans="2:27" ht="19.5" customHeight="1" thickBot="1">
      <c r="B23" s="962">
        <v>2008</v>
      </c>
      <c r="C23" s="979" t="s">
        <v>277</v>
      </c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769"/>
      <c r="P23" s="962">
        <v>2008</v>
      </c>
      <c r="Q23" s="1860" t="s">
        <v>278</v>
      </c>
      <c r="R23" s="1861"/>
      <c r="S23" s="1861"/>
      <c r="T23" s="1861"/>
      <c r="U23" s="769"/>
      <c r="V23" s="962">
        <v>2008</v>
      </c>
      <c r="W23" s="1860" t="s">
        <v>279</v>
      </c>
      <c r="X23" s="1860"/>
      <c r="Y23" s="769"/>
      <c r="Z23" s="962">
        <v>2008</v>
      </c>
      <c r="AA23" s="769"/>
    </row>
    <row r="24" spans="2:27" ht="19.5" customHeight="1" thickBot="1">
      <c r="B24" s="963"/>
      <c r="C24" s="964" t="s">
        <v>214</v>
      </c>
      <c r="D24" s="964" t="s">
        <v>215</v>
      </c>
      <c r="E24" s="964" t="s">
        <v>216</v>
      </c>
      <c r="F24" s="964" t="s">
        <v>217</v>
      </c>
      <c r="G24" s="964" t="s">
        <v>218</v>
      </c>
      <c r="H24" s="964" t="s">
        <v>219</v>
      </c>
      <c r="I24" s="964" t="s">
        <v>220</v>
      </c>
      <c r="J24" s="964" t="s">
        <v>221</v>
      </c>
      <c r="K24" s="964" t="s">
        <v>222</v>
      </c>
      <c r="L24" s="964" t="s">
        <v>223</v>
      </c>
      <c r="M24" s="964" t="s">
        <v>224</v>
      </c>
      <c r="N24" s="965" t="s">
        <v>225</v>
      </c>
      <c r="O24" s="769"/>
      <c r="P24" s="963"/>
      <c r="Q24" s="964" t="s">
        <v>280</v>
      </c>
      <c r="R24" s="964" t="s">
        <v>281</v>
      </c>
      <c r="S24" s="964" t="s">
        <v>282</v>
      </c>
      <c r="T24" s="965" t="s">
        <v>283</v>
      </c>
      <c r="U24" s="769"/>
      <c r="V24" s="963"/>
      <c r="W24" s="964" t="s">
        <v>284</v>
      </c>
      <c r="X24" s="965" t="s">
        <v>285</v>
      </c>
      <c r="Y24" s="769"/>
      <c r="Z24" s="963"/>
      <c r="AA24" s="982" t="s">
        <v>286</v>
      </c>
    </row>
    <row r="25" spans="2:27" ht="19.5" customHeight="1" thickBot="1">
      <c r="B25" s="966" t="s">
        <v>287</v>
      </c>
      <c r="C25" s="980">
        <v>77.84</v>
      </c>
      <c r="D25" s="980">
        <v>65.98</v>
      </c>
      <c r="E25" s="980">
        <v>70.89</v>
      </c>
      <c r="F25" s="980">
        <v>73.06</v>
      </c>
      <c r="G25" s="980">
        <v>83.41</v>
      </c>
      <c r="H25" s="980">
        <v>97.9</v>
      </c>
      <c r="I25" s="980">
        <v>97.96</v>
      </c>
      <c r="J25" s="980">
        <v>110.52</v>
      </c>
      <c r="K25" s="980">
        <v>128</v>
      </c>
      <c r="L25" s="980">
        <v>133.18</v>
      </c>
      <c r="M25" s="980">
        <v>139.5</v>
      </c>
      <c r="N25" s="981">
        <v>150.01</v>
      </c>
      <c r="O25" s="769"/>
      <c r="P25" s="966" t="s">
        <v>287</v>
      </c>
      <c r="Q25" s="980">
        <v>71.89</v>
      </c>
      <c r="R25" s="980">
        <v>84.07</v>
      </c>
      <c r="S25" s="980">
        <v>111.15</v>
      </c>
      <c r="T25" s="981">
        <v>140.24</v>
      </c>
      <c r="U25" s="769"/>
      <c r="V25" s="966" t="s">
        <v>287</v>
      </c>
      <c r="W25" s="980">
        <v>77.94</v>
      </c>
      <c r="X25" s="981">
        <v>125.48</v>
      </c>
      <c r="Y25" s="769"/>
      <c r="Z25" s="966" t="s">
        <v>287</v>
      </c>
      <c r="AA25" s="985">
        <v>101.37</v>
      </c>
    </row>
    <row r="26" spans="2:27" ht="19.5" customHeight="1">
      <c r="B26" s="984"/>
      <c r="C26" s="958"/>
      <c r="D26" s="958"/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769"/>
      <c r="P26" s="986"/>
      <c r="Q26" s="987"/>
      <c r="R26" s="987"/>
      <c r="S26" s="987"/>
      <c r="T26" s="987"/>
      <c r="U26" s="769"/>
      <c r="V26" s="984"/>
      <c r="W26" s="958"/>
      <c r="X26" s="958"/>
      <c r="Y26" s="769"/>
      <c r="Z26" s="984"/>
      <c r="AA26" s="988"/>
    </row>
    <row r="27" spans="2:27" ht="19.5" customHeight="1" thickBot="1">
      <c r="B27" s="962">
        <v>2009</v>
      </c>
      <c r="C27" s="979" t="s">
        <v>277</v>
      </c>
      <c r="D27" s="958"/>
      <c r="E27" s="958"/>
      <c r="F27" s="958"/>
      <c r="G27" s="958"/>
      <c r="H27" s="958"/>
      <c r="I27" s="958"/>
      <c r="J27" s="958"/>
      <c r="K27" s="958"/>
      <c r="L27" s="958"/>
      <c r="M27" s="958"/>
      <c r="N27" s="958"/>
      <c r="O27" s="769"/>
      <c r="P27" s="962">
        <v>2009</v>
      </c>
      <c r="Q27" s="1860" t="s">
        <v>278</v>
      </c>
      <c r="R27" s="1861"/>
      <c r="S27" s="1861"/>
      <c r="T27" s="1861"/>
      <c r="U27" s="769"/>
      <c r="V27" s="962">
        <v>2009</v>
      </c>
      <c r="W27" s="1860" t="s">
        <v>279</v>
      </c>
      <c r="X27" s="1860"/>
      <c r="Y27" s="769"/>
      <c r="Z27" s="962">
        <v>2009</v>
      </c>
      <c r="AA27" s="769"/>
    </row>
    <row r="28" spans="2:27" ht="19.5" customHeight="1" thickBot="1">
      <c r="B28" s="963"/>
      <c r="C28" s="964" t="s">
        <v>214</v>
      </c>
      <c r="D28" s="964" t="s">
        <v>215</v>
      </c>
      <c r="E28" s="964" t="s">
        <v>216</v>
      </c>
      <c r="F28" s="964" t="s">
        <v>217</v>
      </c>
      <c r="G28" s="964" t="s">
        <v>218</v>
      </c>
      <c r="H28" s="964" t="s">
        <v>219</v>
      </c>
      <c r="I28" s="964" t="s">
        <v>220</v>
      </c>
      <c r="J28" s="964" t="s">
        <v>221</v>
      </c>
      <c r="K28" s="964" t="s">
        <v>222</v>
      </c>
      <c r="L28" s="964" t="s">
        <v>223</v>
      </c>
      <c r="M28" s="964" t="s">
        <v>224</v>
      </c>
      <c r="N28" s="965" t="s">
        <v>225</v>
      </c>
      <c r="O28" s="769"/>
      <c r="P28" s="963"/>
      <c r="Q28" s="964" t="s">
        <v>280</v>
      </c>
      <c r="R28" s="964" t="s">
        <v>281</v>
      </c>
      <c r="S28" s="964" t="s">
        <v>282</v>
      </c>
      <c r="T28" s="965" t="s">
        <v>283</v>
      </c>
      <c r="U28" s="769"/>
      <c r="V28" s="963"/>
      <c r="W28" s="964" t="s">
        <v>284</v>
      </c>
      <c r="X28" s="965" t="s">
        <v>285</v>
      </c>
      <c r="Y28" s="769"/>
      <c r="Z28" s="963"/>
      <c r="AA28" s="982" t="s">
        <v>286</v>
      </c>
    </row>
    <row r="29" spans="2:27" ht="19.5" customHeight="1" thickBot="1">
      <c r="B29" s="966" t="s">
        <v>287</v>
      </c>
      <c r="C29" s="980">
        <v>157.63999999999999</v>
      </c>
      <c r="D29" s="980">
        <v>164.67</v>
      </c>
      <c r="E29" s="980">
        <v>184.13</v>
      </c>
      <c r="F29" s="980">
        <v>190.88</v>
      </c>
      <c r="G29" s="980">
        <v>189.16</v>
      </c>
      <c r="H29" s="980">
        <v>189.39</v>
      </c>
      <c r="I29" s="980">
        <v>193.46</v>
      </c>
      <c r="J29" s="980">
        <v>187.76</v>
      </c>
      <c r="K29" s="980">
        <v>181.9</v>
      </c>
      <c r="L29" s="980">
        <v>165.79</v>
      </c>
      <c r="M29" s="980">
        <v>157.02000000000001</v>
      </c>
      <c r="N29" s="981">
        <v>154.63999999999999</v>
      </c>
      <c r="O29" s="769"/>
      <c r="P29" s="966" t="s">
        <v>287</v>
      </c>
      <c r="Q29" s="980">
        <v>169.08</v>
      </c>
      <c r="R29" s="980">
        <v>189.88</v>
      </c>
      <c r="S29" s="980">
        <v>187.69</v>
      </c>
      <c r="T29" s="981">
        <v>159.29</v>
      </c>
      <c r="U29" s="769"/>
      <c r="V29" s="963" t="s">
        <v>287</v>
      </c>
      <c r="W29" s="964">
        <v>179.76</v>
      </c>
      <c r="X29" s="965">
        <v>175.01</v>
      </c>
      <c r="Y29" s="769"/>
      <c r="Z29" s="963" t="s">
        <v>287</v>
      </c>
      <c r="AA29" s="982">
        <v>177.29</v>
      </c>
    </row>
    <row r="30" spans="2:27" ht="19.5" customHeight="1">
      <c r="B30" s="984"/>
      <c r="C30" s="958"/>
      <c r="D30" s="958"/>
      <c r="E30" s="958"/>
      <c r="F30" s="958"/>
      <c r="G30" s="958"/>
      <c r="H30" s="958"/>
      <c r="I30" s="958"/>
      <c r="J30" s="958"/>
      <c r="K30" s="958"/>
      <c r="L30" s="958"/>
      <c r="M30" s="958"/>
      <c r="N30" s="958"/>
      <c r="O30" s="769"/>
      <c r="P30" s="986"/>
      <c r="Q30" s="987"/>
      <c r="R30" s="987"/>
      <c r="S30" s="987"/>
      <c r="T30" s="987"/>
      <c r="U30" s="769"/>
      <c r="V30" s="984"/>
      <c r="W30" s="958"/>
      <c r="X30" s="958"/>
      <c r="Y30" s="769"/>
      <c r="Z30" s="984"/>
      <c r="AA30" s="988"/>
    </row>
    <row r="31" spans="2:27" ht="19.5" customHeight="1" thickBot="1">
      <c r="B31" s="962">
        <v>2010</v>
      </c>
      <c r="C31" s="979" t="s">
        <v>277</v>
      </c>
      <c r="D31" s="958"/>
      <c r="E31" s="958"/>
      <c r="F31" s="958"/>
      <c r="G31" s="958"/>
      <c r="H31" s="958"/>
      <c r="I31" s="958"/>
      <c r="J31" s="958"/>
      <c r="K31" s="958"/>
      <c r="L31" s="958"/>
      <c r="M31" s="958"/>
      <c r="N31" s="958"/>
      <c r="O31" s="769"/>
      <c r="P31" s="962">
        <v>2010</v>
      </c>
      <c r="Q31" s="1860" t="s">
        <v>278</v>
      </c>
      <c r="R31" s="1861"/>
      <c r="S31" s="1861"/>
      <c r="T31" s="1861"/>
      <c r="U31" s="769"/>
      <c r="V31" s="962">
        <v>2010</v>
      </c>
      <c r="W31" s="1860" t="s">
        <v>279</v>
      </c>
      <c r="X31" s="1860"/>
      <c r="Y31" s="769"/>
      <c r="Z31" s="962">
        <v>2010</v>
      </c>
      <c r="AA31" s="769"/>
    </row>
    <row r="32" spans="2:27" ht="19.5" customHeight="1" thickBot="1">
      <c r="B32" s="963"/>
      <c r="C32" s="964" t="s">
        <v>214</v>
      </c>
      <c r="D32" s="964" t="s">
        <v>215</v>
      </c>
      <c r="E32" s="964" t="s">
        <v>216</v>
      </c>
      <c r="F32" s="964" t="s">
        <v>217</v>
      </c>
      <c r="G32" s="964" t="s">
        <v>218</v>
      </c>
      <c r="H32" s="964" t="s">
        <v>219</v>
      </c>
      <c r="I32" s="964" t="s">
        <v>220</v>
      </c>
      <c r="J32" s="964" t="s">
        <v>221</v>
      </c>
      <c r="K32" s="964" t="s">
        <v>222</v>
      </c>
      <c r="L32" s="964" t="s">
        <v>223</v>
      </c>
      <c r="M32" s="964" t="s">
        <v>224</v>
      </c>
      <c r="N32" s="965" t="s">
        <v>225</v>
      </c>
      <c r="O32" s="769"/>
      <c r="P32" s="963"/>
      <c r="Q32" s="964" t="s">
        <v>280</v>
      </c>
      <c r="R32" s="964" t="s">
        <v>281</v>
      </c>
      <c r="S32" s="964" t="s">
        <v>282</v>
      </c>
      <c r="T32" s="965" t="s">
        <v>283</v>
      </c>
      <c r="U32" s="769"/>
      <c r="V32" s="963"/>
      <c r="W32" s="964" t="s">
        <v>284</v>
      </c>
      <c r="X32" s="965" t="s">
        <v>285</v>
      </c>
      <c r="Y32" s="769"/>
      <c r="Z32" s="963"/>
      <c r="AA32" s="982" t="s">
        <v>286</v>
      </c>
    </row>
    <row r="33" spans="2:32" ht="19.5" customHeight="1" thickBot="1">
      <c r="B33" s="966" t="s">
        <v>287</v>
      </c>
      <c r="C33" s="980">
        <v>146.53</v>
      </c>
      <c r="D33" s="980">
        <v>135.78</v>
      </c>
      <c r="E33" s="980">
        <v>151.1</v>
      </c>
      <c r="F33" s="980">
        <v>148.16</v>
      </c>
      <c r="G33" s="980">
        <v>138.93</v>
      </c>
      <c r="H33" s="980">
        <v>131.65</v>
      </c>
      <c r="I33" s="980">
        <v>121.06</v>
      </c>
      <c r="J33" s="980">
        <v>113.93</v>
      </c>
      <c r="K33" s="980">
        <v>103.77</v>
      </c>
      <c r="L33" s="980">
        <v>89.22</v>
      </c>
      <c r="M33" s="980">
        <v>87.51</v>
      </c>
      <c r="N33" s="981">
        <v>80.459999999999994</v>
      </c>
      <c r="O33" s="769"/>
      <c r="P33" s="966" t="s">
        <v>287</v>
      </c>
      <c r="Q33" s="980">
        <v>145.30000000000001</v>
      </c>
      <c r="R33" s="980">
        <v>138.97999999999999</v>
      </c>
      <c r="S33" s="980">
        <v>112.06</v>
      </c>
      <c r="T33" s="981">
        <v>85.92</v>
      </c>
      <c r="U33" s="769"/>
      <c r="V33" s="963" t="s">
        <v>287</v>
      </c>
      <c r="W33" s="964">
        <v>141.96</v>
      </c>
      <c r="X33" s="965">
        <v>100.04</v>
      </c>
      <c r="Y33" s="769"/>
      <c r="Z33" s="963" t="s">
        <v>287</v>
      </c>
      <c r="AA33" s="982">
        <v>120.97</v>
      </c>
    </row>
    <row r="34" spans="2:32" ht="19.5" customHeight="1">
      <c r="B34" s="984"/>
      <c r="C34" s="958"/>
      <c r="D34" s="958"/>
      <c r="E34" s="958"/>
      <c r="F34" s="958"/>
      <c r="G34" s="958"/>
      <c r="H34" s="958"/>
      <c r="I34" s="958"/>
      <c r="J34" s="958"/>
      <c r="K34" s="958"/>
      <c r="L34" s="958"/>
      <c r="M34" s="958"/>
      <c r="N34" s="958"/>
      <c r="O34" s="769"/>
      <c r="P34" s="986"/>
      <c r="Q34" s="987"/>
      <c r="R34" s="987"/>
      <c r="S34" s="987"/>
      <c r="T34" s="987"/>
      <c r="U34" s="769"/>
      <c r="V34" s="984"/>
      <c r="W34" s="958"/>
      <c r="X34" s="958"/>
      <c r="Y34" s="769"/>
      <c r="Z34" s="984"/>
      <c r="AA34" s="988"/>
    </row>
    <row r="35" spans="2:32" ht="19.5" customHeight="1" thickBot="1">
      <c r="B35" s="962">
        <v>2011</v>
      </c>
      <c r="C35" s="979" t="s">
        <v>277</v>
      </c>
      <c r="D35" s="958"/>
      <c r="E35" s="958"/>
      <c r="F35" s="958"/>
      <c r="G35" s="958"/>
      <c r="H35" s="958"/>
      <c r="I35" s="958"/>
      <c r="J35" s="958"/>
      <c r="K35" s="958"/>
      <c r="L35" s="958"/>
      <c r="M35" s="958"/>
      <c r="N35" s="958"/>
      <c r="O35" s="769"/>
      <c r="P35" s="962">
        <v>2011</v>
      </c>
      <c r="Q35" s="1860" t="s">
        <v>278</v>
      </c>
      <c r="R35" s="1861"/>
      <c r="S35" s="1861"/>
      <c r="T35" s="1861"/>
      <c r="U35" s="769"/>
      <c r="V35" s="962">
        <v>2011</v>
      </c>
      <c r="W35" s="1860" t="s">
        <v>279</v>
      </c>
      <c r="X35" s="1860"/>
      <c r="Y35" s="769"/>
      <c r="Z35" s="962">
        <v>2011</v>
      </c>
      <c r="AA35" s="769"/>
    </row>
    <row r="36" spans="2:32" ht="19.5" customHeight="1" thickBot="1">
      <c r="B36" s="963"/>
      <c r="C36" s="964" t="s">
        <v>214</v>
      </c>
      <c r="D36" s="964" t="s">
        <v>215</v>
      </c>
      <c r="E36" s="964" t="s">
        <v>216</v>
      </c>
      <c r="F36" s="964" t="s">
        <v>217</v>
      </c>
      <c r="G36" s="964" t="s">
        <v>218</v>
      </c>
      <c r="H36" s="964" t="s">
        <v>219</v>
      </c>
      <c r="I36" s="964" t="s">
        <v>220</v>
      </c>
      <c r="J36" s="964" t="s">
        <v>221</v>
      </c>
      <c r="K36" s="964" t="s">
        <v>222</v>
      </c>
      <c r="L36" s="964" t="s">
        <v>223</v>
      </c>
      <c r="M36" s="964" t="s">
        <v>224</v>
      </c>
      <c r="N36" s="965" t="s">
        <v>225</v>
      </c>
      <c r="O36" s="769"/>
      <c r="P36" s="963"/>
      <c r="Q36" s="964" t="s">
        <v>280</v>
      </c>
      <c r="R36" s="964" t="s">
        <v>281</v>
      </c>
      <c r="S36" s="964" t="s">
        <v>282</v>
      </c>
      <c r="T36" s="965" t="s">
        <v>283</v>
      </c>
      <c r="U36" s="769"/>
      <c r="V36" s="963"/>
      <c r="W36" s="964" t="s">
        <v>284</v>
      </c>
      <c r="X36" s="965" t="s">
        <v>285</v>
      </c>
      <c r="Y36" s="769"/>
      <c r="Z36" s="963"/>
      <c r="AA36" s="982" t="s">
        <v>286</v>
      </c>
    </row>
    <row r="37" spans="2:32" ht="19.5" customHeight="1" thickBot="1">
      <c r="B37" s="966" t="s">
        <v>287</v>
      </c>
      <c r="C37" s="980">
        <v>78.56</v>
      </c>
      <c r="D37" s="980">
        <v>79.5</v>
      </c>
      <c r="E37" s="980">
        <v>95.8</v>
      </c>
      <c r="F37" s="980">
        <v>112.05</v>
      </c>
      <c r="G37" s="980">
        <v>115.05</v>
      </c>
      <c r="H37" s="980">
        <v>113.46</v>
      </c>
      <c r="I37" s="980">
        <v>126.2</v>
      </c>
      <c r="J37" s="980">
        <v>126.39</v>
      </c>
      <c r="K37" s="980">
        <v>131.16</v>
      </c>
      <c r="L37" s="980">
        <v>135.18</v>
      </c>
      <c r="M37" s="980">
        <v>142.22999999999999</v>
      </c>
      <c r="N37" s="981">
        <v>156.77000000000001</v>
      </c>
      <c r="O37" s="769"/>
      <c r="P37" s="966" t="s">
        <v>287</v>
      </c>
      <c r="Q37" s="980">
        <v>85.89</v>
      </c>
      <c r="R37" s="980">
        <v>113.58</v>
      </c>
      <c r="S37" s="980">
        <v>127.81</v>
      </c>
      <c r="T37" s="981">
        <v>143.93</v>
      </c>
      <c r="U37" s="769"/>
      <c r="V37" s="963" t="s">
        <v>287</v>
      </c>
      <c r="W37" s="964">
        <v>99.62</v>
      </c>
      <c r="X37" s="965">
        <v>135.55000000000001</v>
      </c>
      <c r="Y37" s="769"/>
      <c r="Z37" s="963" t="s">
        <v>287</v>
      </c>
      <c r="AA37" s="982">
        <v>117.31</v>
      </c>
      <c r="AB37" s="425"/>
      <c r="AF37" s="957"/>
    </row>
    <row r="38" spans="2:32" ht="19.5" customHeight="1">
      <c r="B38" s="984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769"/>
      <c r="P38" s="958"/>
      <c r="Q38" s="958"/>
      <c r="R38" s="958"/>
      <c r="S38" s="958"/>
      <c r="T38" s="958"/>
      <c r="U38" s="769"/>
      <c r="V38" s="958"/>
      <c r="W38" s="958"/>
      <c r="X38" s="958"/>
      <c r="Y38" s="958"/>
      <c r="Z38" s="958"/>
      <c r="AA38" s="958"/>
      <c r="AF38" s="957"/>
    </row>
    <row r="39" spans="2:32" ht="19.5" customHeight="1" thickBot="1">
      <c r="B39" s="962">
        <v>2012</v>
      </c>
      <c r="C39" s="979" t="s">
        <v>277</v>
      </c>
      <c r="D39" s="958"/>
      <c r="E39" s="958"/>
      <c r="F39" s="958"/>
      <c r="G39" s="958"/>
      <c r="H39" s="958"/>
      <c r="I39" s="958"/>
      <c r="J39" s="958"/>
      <c r="K39" s="958"/>
      <c r="L39" s="958"/>
      <c r="M39" s="958"/>
      <c r="N39" s="958"/>
      <c r="O39" s="769"/>
      <c r="P39" s="962">
        <v>2012</v>
      </c>
      <c r="Q39" s="1860" t="s">
        <v>278</v>
      </c>
      <c r="R39" s="1861"/>
      <c r="S39" s="1861"/>
      <c r="T39" s="1861"/>
      <c r="U39" s="769"/>
      <c r="V39" s="962">
        <v>2012</v>
      </c>
      <c r="W39" s="1860" t="s">
        <v>279</v>
      </c>
      <c r="X39" s="1860"/>
      <c r="Y39" s="769"/>
      <c r="Z39" s="962">
        <v>2012</v>
      </c>
      <c r="AA39" s="769"/>
      <c r="AF39" s="957"/>
    </row>
    <row r="40" spans="2:32" ht="19.5" customHeight="1" thickBot="1">
      <c r="B40" s="963"/>
      <c r="C40" s="964" t="s">
        <v>214</v>
      </c>
      <c r="D40" s="964" t="s">
        <v>215</v>
      </c>
      <c r="E40" s="964" t="s">
        <v>216</v>
      </c>
      <c r="F40" s="964" t="s">
        <v>217</v>
      </c>
      <c r="G40" s="964" t="s">
        <v>218</v>
      </c>
      <c r="H40" s="964" t="s">
        <v>219</v>
      </c>
      <c r="I40" s="964" t="s">
        <v>220</v>
      </c>
      <c r="J40" s="964" t="s">
        <v>221</v>
      </c>
      <c r="K40" s="964" t="s">
        <v>222</v>
      </c>
      <c r="L40" s="964" t="s">
        <v>223</v>
      </c>
      <c r="M40" s="964" t="s">
        <v>224</v>
      </c>
      <c r="N40" s="965" t="s">
        <v>225</v>
      </c>
      <c r="O40" s="769"/>
      <c r="P40" s="963"/>
      <c r="Q40" s="964" t="s">
        <v>280</v>
      </c>
      <c r="R40" s="964" t="s">
        <v>281</v>
      </c>
      <c r="S40" s="964" t="s">
        <v>282</v>
      </c>
      <c r="T40" s="965" t="s">
        <v>283</v>
      </c>
      <c r="U40" s="769"/>
      <c r="V40" s="963"/>
      <c r="W40" s="964" t="s">
        <v>284</v>
      </c>
      <c r="X40" s="965" t="s">
        <v>285</v>
      </c>
      <c r="Y40" s="769"/>
      <c r="Z40" s="963"/>
      <c r="AA40" s="982" t="s">
        <v>286</v>
      </c>
      <c r="AF40" s="957"/>
    </row>
    <row r="41" spans="2:32" ht="19.5" customHeight="1" thickBot="1">
      <c r="B41" s="966" t="s">
        <v>287</v>
      </c>
      <c r="C41" s="980">
        <v>164.61</v>
      </c>
      <c r="D41" s="980">
        <v>169.95</v>
      </c>
      <c r="E41" s="980">
        <v>176.6</v>
      </c>
      <c r="F41" s="980">
        <v>182.99</v>
      </c>
      <c r="G41" s="980">
        <v>183.27</v>
      </c>
      <c r="H41" s="980">
        <v>176.31</v>
      </c>
      <c r="I41" s="980">
        <v>175.64</v>
      </c>
      <c r="J41" s="980">
        <v>178.38</v>
      </c>
      <c r="K41" s="980">
        <v>185.49</v>
      </c>
      <c r="L41" s="980">
        <v>186.13</v>
      </c>
      <c r="M41" s="980">
        <v>184.29</v>
      </c>
      <c r="N41" s="981">
        <v>177.08</v>
      </c>
      <c r="O41" s="769"/>
      <c r="P41" s="966" t="s">
        <v>287</v>
      </c>
      <c r="Q41" s="980">
        <v>170.4</v>
      </c>
      <c r="R41" s="980">
        <v>180.93</v>
      </c>
      <c r="S41" s="980">
        <v>179.75</v>
      </c>
      <c r="T41" s="981">
        <v>183.05</v>
      </c>
      <c r="U41" s="769"/>
      <c r="V41" s="963" t="s">
        <v>287</v>
      </c>
      <c r="W41" s="964">
        <v>175.82</v>
      </c>
      <c r="X41" s="989">
        <v>181.3</v>
      </c>
      <c r="Y41" s="769"/>
      <c r="Z41" s="963" t="s">
        <v>287</v>
      </c>
      <c r="AA41" s="990">
        <v>178.6</v>
      </c>
      <c r="AF41" s="957"/>
    </row>
    <row r="42" spans="2:32" ht="19.5" customHeight="1">
      <c r="B42" s="984"/>
      <c r="C42" s="958"/>
      <c r="D42" s="958"/>
      <c r="E42" s="958"/>
      <c r="F42" s="958"/>
      <c r="G42" s="958"/>
      <c r="H42" s="958"/>
      <c r="I42" s="958"/>
      <c r="J42" s="958"/>
      <c r="K42" s="958"/>
      <c r="L42" s="958"/>
      <c r="M42" s="958"/>
      <c r="N42" s="958"/>
      <c r="O42" s="769"/>
      <c r="P42" s="958"/>
      <c r="Q42" s="958"/>
      <c r="R42" s="958"/>
      <c r="S42" s="958"/>
      <c r="T42" s="958"/>
      <c r="U42" s="769"/>
      <c r="V42" s="958"/>
      <c r="W42" s="958"/>
      <c r="X42" s="958"/>
      <c r="Y42" s="958"/>
      <c r="Z42" s="958"/>
      <c r="AA42" s="958"/>
      <c r="AF42" s="957"/>
    </row>
    <row r="43" spans="2:32" ht="19.5" customHeight="1" thickBot="1">
      <c r="B43" s="962">
        <v>2013</v>
      </c>
      <c r="C43" s="979" t="s">
        <v>277</v>
      </c>
      <c r="D43" s="958"/>
      <c r="E43" s="958"/>
      <c r="F43" s="958"/>
      <c r="G43" s="958"/>
      <c r="H43" s="958"/>
      <c r="I43" s="958"/>
      <c r="J43" s="958"/>
      <c r="K43" s="958"/>
      <c r="L43" s="958"/>
      <c r="M43" s="958"/>
      <c r="N43" s="958"/>
      <c r="O43" s="769"/>
      <c r="P43" s="962">
        <v>2013</v>
      </c>
      <c r="Q43" s="1860" t="s">
        <v>278</v>
      </c>
      <c r="R43" s="1861"/>
      <c r="S43" s="1861"/>
      <c r="T43" s="1861"/>
      <c r="U43" s="769"/>
      <c r="V43" s="962">
        <v>2013</v>
      </c>
      <c r="W43" s="1860" t="s">
        <v>279</v>
      </c>
      <c r="X43" s="1860"/>
      <c r="Y43" s="769"/>
      <c r="Z43" s="962">
        <v>2013</v>
      </c>
      <c r="AA43" s="769"/>
      <c r="AF43" s="957"/>
    </row>
    <row r="44" spans="2:32" ht="19.5" customHeight="1" thickBot="1">
      <c r="B44" s="963"/>
      <c r="C44" s="964" t="s">
        <v>214</v>
      </c>
      <c r="D44" s="964" t="s">
        <v>215</v>
      </c>
      <c r="E44" s="964" t="s">
        <v>216</v>
      </c>
      <c r="F44" s="964" t="s">
        <v>217</v>
      </c>
      <c r="G44" s="964" t="s">
        <v>218</v>
      </c>
      <c r="H44" s="964" t="s">
        <v>219</v>
      </c>
      <c r="I44" s="964" t="s">
        <v>220</v>
      </c>
      <c r="J44" s="964" t="s">
        <v>221</v>
      </c>
      <c r="K44" s="964" t="s">
        <v>222</v>
      </c>
      <c r="L44" s="964" t="s">
        <v>223</v>
      </c>
      <c r="M44" s="964" t="s">
        <v>224</v>
      </c>
      <c r="N44" s="965" t="s">
        <v>225</v>
      </c>
      <c r="O44" s="769"/>
      <c r="P44" s="963"/>
      <c r="Q44" s="964" t="s">
        <v>280</v>
      </c>
      <c r="R44" s="964" t="s">
        <v>281</v>
      </c>
      <c r="S44" s="964" t="s">
        <v>282</v>
      </c>
      <c r="T44" s="965" t="s">
        <v>283</v>
      </c>
      <c r="U44" s="769"/>
      <c r="V44" s="963"/>
      <c r="W44" s="964" t="s">
        <v>284</v>
      </c>
      <c r="X44" s="965" t="s">
        <v>285</v>
      </c>
      <c r="Y44" s="769"/>
      <c r="Z44" s="963"/>
      <c r="AA44" s="982" t="s">
        <v>286</v>
      </c>
      <c r="AF44" s="957"/>
    </row>
    <row r="45" spans="2:32" ht="19.5" customHeight="1" thickBot="1">
      <c r="B45" s="966" t="s">
        <v>287</v>
      </c>
      <c r="C45" s="980">
        <v>173.39</v>
      </c>
      <c r="D45" s="980">
        <v>168.68</v>
      </c>
      <c r="E45" s="980">
        <v>172.45</v>
      </c>
      <c r="F45" s="980">
        <v>175.46</v>
      </c>
      <c r="G45" s="980">
        <v>174.43</v>
      </c>
      <c r="H45" s="980">
        <v>175.06</v>
      </c>
      <c r="I45" s="980">
        <v>172.62</v>
      </c>
      <c r="J45" s="980">
        <v>172.44</v>
      </c>
      <c r="K45" s="980">
        <v>180.5</v>
      </c>
      <c r="L45" s="980">
        <v>173.82</v>
      </c>
      <c r="M45" s="980">
        <v>167.38</v>
      </c>
      <c r="N45" s="981">
        <v>163.43</v>
      </c>
      <c r="O45" s="769"/>
      <c r="P45" s="966" t="s">
        <v>287</v>
      </c>
      <c r="Q45" s="980">
        <v>171.59</v>
      </c>
      <c r="R45" s="980">
        <v>174.95</v>
      </c>
      <c r="S45" s="980">
        <v>174.8</v>
      </c>
      <c r="T45" s="981">
        <v>169.13</v>
      </c>
      <c r="U45" s="769"/>
      <c r="V45" s="963" t="s">
        <v>287</v>
      </c>
      <c r="W45" s="964">
        <v>173.22</v>
      </c>
      <c r="X45" s="965">
        <v>172.22</v>
      </c>
      <c r="Y45" s="769"/>
      <c r="Z45" s="963" t="s">
        <v>287</v>
      </c>
      <c r="AA45" s="982">
        <v>172.76</v>
      </c>
      <c r="AF45" s="957"/>
    </row>
    <row r="46" spans="2:32" ht="19.5" customHeight="1">
      <c r="B46" s="984"/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769"/>
      <c r="P46" s="958"/>
      <c r="Q46" s="958"/>
      <c r="R46" s="958"/>
      <c r="S46" s="958"/>
      <c r="T46" s="958"/>
      <c r="U46" s="769"/>
      <c r="V46" s="958"/>
      <c r="W46" s="958"/>
      <c r="X46" s="958"/>
      <c r="Y46" s="958"/>
      <c r="Z46" s="958"/>
      <c r="AA46" s="958"/>
      <c r="AF46" s="957"/>
    </row>
    <row r="47" spans="2:32" ht="19.5" customHeight="1" thickBot="1">
      <c r="B47" s="962">
        <v>2014</v>
      </c>
      <c r="C47" s="979" t="s">
        <v>277</v>
      </c>
      <c r="D47" s="958"/>
      <c r="E47" s="958"/>
      <c r="F47" s="958"/>
      <c r="G47" s="958"/>
      <c r="H47" s="958"/>
      <c r="I47" s="958"/>
      <c r="J47" s="958"/>
      <c r="K47" s="958"/>
      <c r="L47" s="958"/>
      <c r="M47" s="958"/>
      <c r="N47" s="958"/>
      <c r="O47" s="769"/>
      <c r="P47" s="962">
        <v>2014</v>
      </c>
      <c r="Q47" s="1860" t="s">
        <v>278</v>
      </c>
      <c r="R47" s="1861"/>
      <c r="S47" s="1861"/>
      <c r="T47" s="1861"/>
      <c r="U47" s="769"/>
      <c r="V47" s="962">
        <v>2014</v>
      </c>
      <c r="W47" s="1860" t="s">
        <v>279</v>
      </c>
      <c r="X47" s="1860"/>
      <c r="Y47" s="769"/>
      <c r="Z47" s="962">
        <v>2014</v>
      </c>
      <c r="AA47" s="769"/>
      <c r="AF47" s="957"/>
    </row>
    <row r="48" spans="2:32" ht="19.5" customHeight="1" thickBot="1">
      <c r="B48" s="963"/>
      <c r="C48" s="964" t="s">
        <v>214</v>
      </c>
      <c r="D48" s="964" t="s">
        <v>215</v>
      </c>
      <c r="E48" s="964" t="s">
        <v>216</v>
      </c>
      <c r="F48" s="964" t="s">
        <v>217</v>
      </c>
      <c r="G48" s="964" t="s">
        <v>218</v>
      </c>
      <c r="H48" s="964" t="s">
        <v>219</v>
      </c>
      <c r="I48" s="964" t="s">
        <v>220</v>
      </c>
      <c r="J48" s="964" t="s">
        <v>221</v>
      </c>
      <c r="K48" s="964" t="s">
        <v>222</v>
      </c>
      <c r="L48" s="964" t="s">
        <v>223</v>
      </c>
      <c r="M48" s="964" t="s">
        <v>224</v>
      </c>
      <c r="N48" s="965" t="s">
        <v>225</v>
      </c>
      <c r="O48" s="769"/>
      <c r="P48" s="963"/>
      <c r="Q48" s="964" t="s">
        <v>280</v>
      </c>
      <c r="R48" s="964" t="s">
        <v>281</v>
      </c>
      <c r="S48" s="964" t="s">
        <v>282</v>
      </c>
      <c r="T48" s="965" t="s">
        <v>283</v>
      </c>
      <c r="U48" s="769"/>
      <c r="V48" s="963"/>
      <c r="W48" s="964" t="s">
        <v>284</v>
      </c>
      <c r="X48" s="965" t="s">
        <v>285</v>
      </c>
      <c r="Y48" s="769"/>
      <c r="Z48" s="963"/>
      <c r="AA48" s="982" t="s">
        <v>286</v>
      </c>
      <c r="AF48" s="957"/>
    </row>
    <row r="49" spans="2:35" ht="19.5" customHeight="1" thickBot="1">
      <c r="B49" s="966" t="s">
        <v>287</v>
      </c>
      <c r="C49" s="980">
        <v>167.21</v>
      </c>
      <c r="D49" s="980">
        <v>161.33000000000001</v>
      </c>
      <c r="E49" s="980">
        <v>166.11</v>
      </c>
      <c r="F49" s="980">
        <v>174.34</v>
      </c>
      <c r="G49" s="980">
        <v>176.06</v>
      </c>
      <c r="H49" s="980">
        <v>170.78</v>
      </c>
      <c r="I49" s="980">
        <v>164.81</v>
      </c>
      <c r="J49" s="980">
        <v>164.4</v>
      </c>
      <c r="K49" s="980">
        <v>167.18</v>
      </c>
      <c r="L49" s="980">
        <v>160.56</v>
      </c>
      <c r="M49" s="980">
        <v>158.87</v>
      </c>
      <c r="N49" s="981">
        <v>152.19</v>
      </c>
      <c r="O49" s="769"/>
      <c r="P49" s="966" t="s">
        <v>287</v>
      </c>
      <c r="Q49" s="980">
        <v>164.85</v>
      </c>
      <c r="R49" s="980">
        <v>173.84</v>
      </c>
      <c r="S49" s="980">
        <v>165.41</v>
      </c>
      <c r="T49" s="981">
        <v>157.51</v>
      </c>
      <c r="U49" s="769"/>
      <c r="V49" s="963" t="s">
        <v>287</v>
      </c>
      <c r="W49" s="964">
        <v>169.45</v>
      </c>
      <c r="X49" s="965">
        <v>161.41999999999999</v>
      </c>
      <c r="Y49" s="769"/>
      <c r="Z49" s="963" t="s">
        <v>287</v>
      </c>
      <c r="AA49" s="982">
        <v>165.25</v>
      </c>
      <c r="AF49" s="957"/>
    </row>
    <row r="50" spans="2:35" ht="19.5" customHeight="1">
      <c r="B50" s="984"/>
      <c r="C50" s="958"/>
      <c r="D50" s="958"/>
      <c r="E50" s="958"/>
      <c r="F50" s="958"/>
      <c r="G50" s="958"/>
      <c r="H50" s="958"/>
      <c r="I50" s="958"/>
      <c r="J50" s="958"/>
      <c r="K50" s="958"/>
      <c r="L50" s="958"/>
      <c r="M50" s="958"/>
      <c r="N50" s="958"/>
      <c r="O50" s="769"/>
      <c r="P50" s="958"/>
      <c r="Q50" s="958"/>
      <c r="R50" s="958"/>
      <c r="S50" s="958"/>
      <c r="T50" s="958"/>
      <c r="U50" s="769"/>
      <c r="V50" s="958"/>
      <c r="W50" s="958"/>
      <c r="X50" s="958"/>
      <c r="Y50" s="958"/>
      <c r="Z50" s="958"/>
      <c r="AA50" s="958"/>
      <c r="AF50" s="957"/>
    </row>
    <row r="51" spans="2:35" ht="19.5" customHeight="1" thickBot="1">
      <c r="B51" s="962">
        <v>2015</v>
      </c>
      <c r="C51" s="979" t="s">
        <v>277</v>
      </c>
      <c r="D51" s="958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769"/>
      <c r="P51" s="962">
        <v>2015</v>
      </c>
      <c r="Q51" s="1860" t="s">
        <v>278</v>
      </c>
      <c r="R51" s="1861"/>
      <c r="S51" s="1861"/>
      <c r="T51" s="1861"/>
      <c r="U51" s="769"/>
      <c r="V51" s="962">
        <v>2015</v>
      </c>
      <c r="W51" s="1860" t="s">
        <v>279</v>
      </c>
      <c r="X51" s="1860"/>
      <c r="Y51" s="769"/>
      <c r="Z51" s="962">
        <v>2015</v>
      </c>
      <c r="AA51" s="769"/>
      <c r="AF51" s="957"/>
    </row>
    <row r="52" spans="2:35" ht="19.5" customHeight="1" thickBot="1">
      <c r="B52" s="963"/>
      <c r="C52" s="964" t="s">
        <v>214</v>
      </c>
      <c r="D52" s="964" t="s">
        <v>215</v>
      </c>
      <c r="E52" s="964" t="s">
        <v>216</v>
      </c>
      <c r="F52" s="964" t="s">
        <v>217</v>
      </c>
      <c r="G52" s="964" t="s">
        <v>218</v>
      </c>
      <c r="H52" s="964" t="s">
        <v>219</v>
      </c>
      <c r="I52" s="964" t="s">
        <v>220</v>
      </c>
      <c r="J52" s="964" t="s">
        <v>221</v>
      </c>
      <c r="K52" s="964" t="s">
        <v>222</v>
      </c>
      <c r="L52" s="964" t="s">
        <v>223</v>
      </c>
      <c r="M52" s="964" t="s">
        <v>224</v>
      </c>
      <c r="N52" s="965" t="s">
        <v>225</v>
      </c>
      <c r="O52" s="769"/>
      <c r="P52" s="963"/>
      <c r="Q52" s="964" t="s">
        <v>280</v>
      </c>
      <c r="R52" s="964" t="s">
        <v>281</v>
      </c>
      <c r="S52" s="964" t="s">
        <v>282</v>
      </c>
      <c r="T52" s="965" t="s">
        <v>283</v>
      </c>
      <c r="U52" s="769"/>
      <c r="V52" s="963"/>
      <c r="W52" s="964" t="s">
        <v>284</v>
      </c>
      <c r="X52" s="965" t="s">
        <v>285</v>
      </c>
      <c r="Y52" s="769"/>
      <c r="Z52" s="963"/>
      <c r="AA52" s="982" t="s">
        <v>286</v>
      </c>
      <c r="AF52" s="957"/>
    </row>
    <row r="53" spans="2:35" ht="19.5" customHeight="1" thickBot="1">
      <c r="B53" s="966" t="s">
        <v>287</v>
      </c>
      <c r="C53" s="980">
        <v>150.22</v>
      </c>
      <c r="D53" s="980">
        <v>151.1</v>
      </c>
      <c r="E53" s="980">
        <v>156.03</v>
      </c>
      <c r="F53" s="980">
        <v>162.61000000000001</v>
      </c>
      <c r="G53" s="980">
        <v>160.38999999999999</v>
      </c>
      <c r="H53" s="980">
        <v>158.78</v>
      </c>
      <c r="I53" s="980">
        <v>150.13999999999999</v>
      </c>
      <c r="J53" s="980">
        <v>148.04</v>
      </c>
      <c r="K53" s="980">
        <v>149.5</v>
      </c>
      <c r="L53" s="980">
        <v>147.91999999999999</v>
      </c>
      <c r="M53" s="980">
        <v>141.63</v>
      </c>
      <c r="N53" s="981">
        <v>135.77000000000001</v>
      </c>
      <c r="O53" s="769"/>
      <c r="P53" s="966" t="s">
        <v>287</v>
      </c>
      <c r="Q53" s="980">
        <v>152.46</v>
      </c>
      <c r="R53" s="980">
        <v>160.72999999999999</v>
      </c>
      <c r="S53" s="980">
        <v>149.34</v>
      </c>
      <c r="T53" s="981">
        <v>141.62</v>
      </c>
      <c r="U53" s="769"/>
      <c r="V53" s="963" t="s">
        <v>287</v>
      </c>
      <c r="W53" s="964">
        <v>156.76</v>
      </c>
      <c r="X53" s="965">
        <v>145.74</v>
      </c>
      <c r="Y53" s="769"/>
      <c r="Z53" s="963" t="s">
        <v>287</v>
      </c>
      <c r="AA53" s="982">
        <v>151.05000000000001</v>
      </c>
      <c r="AF53" s="957"/>
    </row>
    <row r="54" spans="2:35" ht="19.5" customHeight="1">
      <c r="B54" s="984"/>
      <c r="C54" s="958"/>
      <c r="D54" s="958"/>
      <c r="E54" s="958"/>
      <c r="F54" s="958"/>
      <c r="G54" s="958"/>
      <c r="H54" s="958"/>
      <c r="I54" s="958"/>
      <c r="J54" s="958"/>
      <c r="K54" s="958"/>
      <c r="L54" s="958"/>
      <c r="M54" s="958"/>
      <c r="N54" s="958"/>
      <c r="O54" s="769"/>
      <c r="P54" s="958"/>
      <c r="Q54" s="958"/>
      <c r="R54" s="958"/>
      <c r="S54" s="958"/>
      <c r="T54" s="958"/>
      <c r="U54" s="769"/>
      <c r="V54" s="958"/>
      <c r="W54" s="958"/>
      <c r="X54" s="958"/>
      <c r="Y54" s="958"/>
      <c r="Z54" s="958"/>
      <c r="AA54" s="958"/>
      <c r="AF54" s="957"/>
    </row>
    <row r="55" spans="2:35" ht="19.5" customHeight="1" thickBot="1">
      <c r="B55" s="962">
        <v>2016</v>
      </c>
      <c r="C55" s="979" t="s">
        <v>277</v>
      </c>
      <c r="D55" s="958"/>
      <c r="E55" s="958"/>
      <c r="F55" s="958"/>
      <c r="G55" s="958"/>
      <c r="H55" s="958"/>
      <c r="I55" s="958"/>
      <c r="J55" s="958"/>
      <c r="K55" s="958"/>
      <c r="L55" s="958"/>
      <c r="M55" s="958"/>
      <c r="N55" s="958"/>
      <c r="O55" s="769"/>
      <c r="P55" s="962">
        <v>2016</v>
      </c>
      <c r="Q55" s="1860" t="s">
        <v>278</v>
      </c>
      <c r="R55" s="1861"/>
      <c r="S55" s="1861"/>
      <c r="T55" s="1861"/>
      <c r="U55" s="769"/>
      <c r="V55" s="962">
        <v>2016</v>
      </c>
      <c r="W55" s="1860" t="s">
        <v>279</v>
      </c>
      <c r="X55" s="1860"/>
      <c r="Y55" s="769"/>
      <c r="Z55" s="962">
        <v>2016</v>
      </c>
      <c r="AA55" s="769"/>
      <c r="AF55" s="957"/>
    </row>
    <row r="56" spans="2:35" ht="19.5" customHeight="1" thickBot="1">
      <c r="B56" s="963"/>
      <c r="C56" s="964" t="s">
        <v>214</v>
      </c>
      <c r="D56" s="964" t="s">
        <v>215</v>
      </c>
      <c r="E56" s="964" t="s">
        <v>216</v>
      </c>
      <c r="F56" s="964" t="s">
        <v>217</v>
      </c>
      <c r="G56" s="964" t="s">
        <v>218</v>
      </c>
      <c r="H56" s="964" t="s">
        <v>219</v>
      </c>
      <c r="I56" s="964" t="s">
        <v>220</v>
      </c>
      <c r="J56" s="964" t="s">
        <v>221</v>
      </c>
      <c r="K56" s="964" t="s">
        <v>222</v>
      </c>
      <c r="L56" s="964" t="s">
        <v>223</v>
      </c>
      <c r="M56" s="964" t="s">
        <v>224</v>
      </c>
      <c r="N56" s="965" t="s">
        <v>225</v>
      </c>
      <c r="O56" s="769"/>
      <c r="P56" s="963"/>
      <c r="Q56" s="964" t="s">
        <v>280</v>
      </c>
      <c r="R56" s="964" t="s">
        <v>281</v>
      </c>
      <c r="S56" s="964" t="s">
        <v>282</v>
      </c>
      <c r="T56" s="965" t="s">
        <v>283</v>
      </c>
      <c r="U56" s="769"/>
      <c r="V56" s="963"/>
      <c r="W56" s="964" t="s">
        <v>284</v>
      </c>
      <c r="X56" s="965" t="s">
        <v>285</v>
      </c>
      <c r="Y56" s="769"/>
      <c r="Z56" s="963"/>
      <c r="AA56" s="982" t="s">
        <v>286</v>
      </c>
      <c r="AF56" s="957"/>
    </row>
    <row r="57" spans="2:35" ht="19.5" customHeight="1" thickBot="1">
      <c r="B57" s="966" t="s">
        <v>287</v>
      </c>
      <c r="C57" s="980">
        <v>132.08000000000001</v>
      </c>
      <c r="D57" s="980">
        <v>131.72</v>
      </c>
      <c r="E57" s="980">
        <v>140.28</v>
      </c>
      <c r="F57" s="980">
        <v>147.78</v>
      </c>
      <c r="G57" s="980">
        <v>149.07</v>
      </c>
      <c r="H57" s="980">
        <v>153.72999999999999</v>
      </c>
      <c r="I57" s="980">
        <v>157.59</v>
      </c>
      <c r="J57" s="980">
        <v>163.19999999999999</v>
      </c>
      <c r="K57" s="980">
        <v>168.82</v>
      </c>
      <c r="L57" s="980">
        <v>169.74</v>
      </c>
      <c r="M57" s="980">
        <v>172.36</v>
      </c>
      <c r="N57" s="981">
        <v>176.74</v>
      </c>
      <c r="O57" s="769"/>
      <c r="P57" s="966" t="s">
        <v>287</v>
      </c>
      <c r="Q57" s="980">
        <v>135.25</v>
      </c>
      <c r="R57" s="980">
        <v>150.47999999999999</v>
      </c>
      <c r="S57" s="980">
        <v>162.43</v>
      </c>
      <c r="T57" s="981">
        <v>172.56</v>
      </c>
      <c r="U57" s="769"/>
      <c r="V57" s="963" t="s">
        <v>287</v>
      </c>
      <c r="W57" s="964">
        <v>143.08000000000001</v>
      </c>
      <c r="X57" s="965">
        <v>166.26</v>
      </c>
      <c r="Y57" s="769"/>
      <c r="Z57" s="963" t="s">
        <v>287</v>
      </c>
      <c r="AA57" s="982">
        <v>152.68</v>
      </c>
      <c r="AF57" s="959"/>
      <c r="AH57" s="960"/>
      <c r="AI57" s="960"/>
    </row>
    <row r="58" spans="2:35">
      <c r="B58" s="769"/>
      <c r="C58" s="769"/>
      <c r="D58" s="769"/>
      <c r="E58" s="769"/>
      <c r="F58" s="769"/>
      <c r="G58" s="769"/>
      <c r="H58" s="769"/>
      <c r="I58" s="769"/>
      <c r="J58" s="769"/>
      <c r="K58" s="769"/>
      <c r="L58" s="769"/>
      <c r="M58" s="769"/>
      <c r="N58" s="769"/>
      <c r="O58" s="769"/>
      <c r="P58" s="769"/>
      <c r="Q58" s="769"/>
      <c r="R58" s="769"/>
      <c r="S58" s="769"/>
      <c r="T58" s="769"/>
      <c r="U58" s="769"/>
      <c r="V58" s="769"/>
      <c r="W58" s="769"/>
      <c r="X58" s="769"/>
      <c r="Y58" s="769"/>
      <c r="Z58" s="769"/>
      <c r="AA58" s="769"/>
    </row>
    <row r="59" spans="2:35" ht="15.75" thickBot="1">
      <c r="B59" s="962">
        <v>2017</v>
      </c>
      <c r="C59" s="979" t="s">
        <v>277</v>
      </c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769"/>
      <c r="P59" s="962">
        <v>2017</v>
      </c>
      <c r="Q59" s="1860" t="s">
        <v>278</v>
      </c>
      <c r="R59" s="1861"/>
      <c r="S59" s="1861"/>
      <c r="T59" s="1861"/>
      <c r="U59" s="769"/>
      <c r="V59" s="962">
        <v>2017</v>
      </c>
      <c r="W59" s="1860" t="s">
        <v>279</v>
      </c>
      <c r="X59" s="1860"/>
      <c r="Y59" s="769"/>
      <c r="Z59" s="962">
        <v>2017</v>
      </c>
      <c r="AA59" s="769"/>
    </row>
    <row r="60" spans="2:35" ht="13.5" thickBot="1">
      <c r="B60" s="963"/>
      <c r="C60" s="964" t="s">
        <v>214</v>
      </c>
      <c r="D60" s="964" t="s">
        <v>215</v>
      </c>
      <c r="E60" s="964" t="s">
        <v>216</v>
      </c>
      <c r="F60" s="964" t="s">
        <v>217</v>
      </c>
      <c r="G60" s="964" t="s">
        <v>218</v>
      </c>
      <c r="H60" s="964" t="s">
        <v>219</v>
      </c>
      <c r="I60" s="964" t="s">
        <v>220</v>
      </c>
      <c r="J60" s="964" t="s">
        <v>221</v>
      </c>
      <c r="K60" s="964" t="s">
        <v>222</v>
      </c>
      <c r="L60" s="964" t="s">
        <v>223</v>
      </c>
      <c r="M60" s="964" t="s">
        <v>224</v>
      </c>
      <c r="N60" s="965" t="s">
        <v>225</v>
      </c>
      <c r="O60" s="769"/>
      <c r="P60" s="963"/>
      <c r="Q60" s="964" t="s">
        <v>280</v>
      </c>
      <c r="R60" s="964" t="s">
        <v>281</v>
      </c>
      <c r="S60" s="964" t="s">
        <v>282</v>
      </c>
      <c r="T60" s="965" t="s">
        <v>283</v>
      </c>
      <c r="U60" s="769"/>
      <c r="V60" s="963"/>
      <c r="W60" s="964" t="s">
        <v>284</v>
      </c>
      <c r="X60" s="965" t="s">
        <v>285</v>
      </c>
      <c r="Y60" s="769"/>
      <c r="Z60" s="963"/>
      <c r="AA60" s="982" t="s">
        <v>286</v>
      </c>
    </row>
    <row r="61" spans="2:35" ht="13.5" thickBot="1">
      <c r="B61" s="966" t="s">
        <v>287</v>
      </c>
      <c r="C61" s="980">
        <v>178.04</v>
      </c>
      <c r="D61" s="980">
        <v>179.33</v>
      </c>
      <c r="E61" s="980">
        <v>183.14</v>
      </c>
      <c r="F61" s="980">
        <v>195.51</v>
      </c>
      <c r="G61" s="980">
        <v>203.24</v>
      </c>
      <c r="H61" s="980">
        <v>209.23</v>
      </c>
      <c r="I61" s="980">
        <v>204.37</v>
      </c>
      <c r="J61" s="980">
        <v>196.31</v>
      </c>
      <c r="K61" s="980">
        <v>196.12</v>
      </c>
      <c r="L61" s="980">
        <v>195.15</v>
      </c>
      <c r="M61" s="980">
        <v>190.16</v>
      </c>
      <c r="N61" s="981">
        <v>186.6</v>
      </c>
      <c r="O61" s="769"/>
      <c r="P61" s="966" t="s">
        <v>287</v>
      </c>
      <c r="Q61" s="980">
        <v>180.49</v>
      </c>
      <c r="R61" s="980">
        <v>203.2</v>
      </c>
      <c r="S61" s="980">
        <v>198.96</v>
      </c>
      <c r="T61" s="981">
        <v>190.89</v>
      </c>
      <c r="U61" s="769"/>
      <c r="V61" s="966" t="s">
        <v>287</v>
      </c>
      <c r="W61" s="964">
        <v>191.63</v>
      </c>
      <c r="X61" s="965">
        <v>195.21</v>
      </c>
      <c r="Y61" s="769"/>
      <c r="Z61" s="963" t="s">
        <v>287</v>
      </c>
      <c r="AA61" s="982">
        <v>193.43</v>
      </c>
    </row>
    <row r="62" spans="2:35"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</row>
    <row r="63" spans="2:35" ht="15.75" thickBot="1">
      <c r="B63" s="962">
        <v>2018</v>
      </c>
      <c r="C63" s="979" t="s">
        <v>277</v>
      </c>
      <c r="D63" s="958"/>
      <c r="E63" s="958"/>
      <c r="F63" s="958"/>
      <c r="G63" s="958"/>
      <c r="H63" s="958"/>
      <c r="I63" s="958"/>
      <c r="J63" s="958"/>
      <c r="K63" s="958"/>
      <c r="L63" s="958"/>
      <c r="M63" s="958"/>
      <c r="N63" s="958"/>
      <c r="O63" s="769"/>
      <c r="P63" s="962">
        <v>2018</v>
      </c>
      <c r="Q63" s="1860" t="s">
        <v>278</v>
      </c>
      <c r="R63" s="1861"/>
      <c r="S63" s="1861"/>
      <c r="T63" s="1861"/>
      <c r="U63" s="769"/>
      <c r="V63" s="962">
        <v>2018</v>
      </c>
      <c r="W63" s="1860" t="s">
        <v>279</v>
      </c>
      <c r="X63" s="1860"/>
      <c r="Y63" s="769"/>
      <c r="Z63" s="962">
        <v>2018</v>
      </c>
      <c r="AA63" s="769"/>
    </row>
    <row r="64" spans="2:35" ht="13.5" thickBot="1">
      <c r="B64" s="963"/>
      <c r="C64" s="964" t="s">
        <v>214</v>
      </c>
      <c r="D64" s="964" t="s">
        <v>215</v>
      </c>
      <c r="E64" s="964" t="s">
        <v>216</v>
      </c>
      <c r="F64" s="964" t="s">
        <v>217</v>
      </c>
      <c r="G64" s="964" t="s">
        <v>218</v>
      </c>
      <c r="H64" s="964" t="s">
        <v>219</v>
      </c>
      <c r="I64" s="964" t="s">
        <v>220</v>
      </c>
      <c r="J64" s="964" t="s">
        <v>221</v>
      </c>
      <c r="K64" s="964" t="s">
        <v>222</v>
      </c>
      <c r="L64" s="964" t="s">
        <v>223</v>
      </c>
      <c r="M64" s="964" t="s">
        <v>224</v>
      </c>
      <c r="N64" s="965" t="s">
        <v>225</v>
      </c>
      <c r="O64" s="769"/>
      <c r="P64" s="963"/>
      <c r="Q64" s="964" t="s">
        <v>280</v>
      </c>
      <c r="R64" s="964" t="s">
        <v>281</v>
      </c>
      <c r="S64" s="964" t="s">
        <v>282</v>
      </c>
      <c r="T64" s="965" t="s">
        <v>283</v>
      </c>
      <c r="U64" s="769"/>
      <c r="V64" s="963"/>
      <c r="W64" s="964" t="s">
        <v>284</v>
      </c>
      <c r="X64" s="965" t="s">
        <v>285</v>
      </c>
      <c r="Y64" s="769"/>
      <c r="Z64" s="963"/>
      <c r="AA64" s="982" t="s">
        <v>286</v>
      </c>
    </row>
    <row r="65" spans="2:30" ht="13.5" thickBot="1">
      <c r="B65" s="966" t="s">
        <v>287</v>
      </c>
      <c r="C65" s="980">
        <v>185.33</v>
      </c>
      <c r="D65" s="980">
        <v>180.1</v>
      </c>
      <c r="E65" s="980">
        <v>184.16</v>
      </c>
      <c r="F65" s="980">
        <v>190.89</v>
      </c>
      <c r="G65" s="980">
        <v>183.51</v>
      </c>
      <c r="H65" s="980">
        <v>180.03</v>
      </c>
      <c r="I65" s="980">
        <v>184.73</v>
      </c>
      <c r="J65" s="980">
        <v>180.82</v>
      </c>
      <c r="K65" s="980">
        <v>177.45</v>
      </c>
      <c r="L65" s="980">
        <v>179.98</v>
      </c>
      <c r="M65" s="980">
        <v>168.09</v>
      </c>
      <c r="N65" s="981">
        <v>166.58</v>
      </c>
      <c r="O65" s="769"/>
      <c r="P65" s="966" t="s">
        <v>287</v>
      </c>
      <c r="Q65" s="980">
        <v>183.45</v>
      </c>
      <c r="R65" s="980">
        <v>184.56</v>
      </c>
      <c r="S65" s="980">
        <v>181.16</v>
      </c>
      <c r="T65" s="981">
        <v>172.43</v>
      </c>
      <c r="U65" s="769"/>
      <c r="V65" s="966" t="s">
        <v>287</v>
      </c>
      <c r="W65" s="964">
        <v>183.96</v>
      </c>
      <c r="X65" s="965">
        <v>176.78</v>
      </c>
      <c r="Y65" s="769"/>
      <c r="Z65" s="966" t="s">
        <v>287</v>
      </c>
      <c r="AA65" s="982">
        <v>180.63</v>
      </c>
      <c r="AD65" s="961"/>
    </row>
    <row r="66" spans="2:30">
      <c r="Y66" s="769"/>
      <c r="AA66" s="425"/>
      <c r="AB66" s="960"/>
    </row>
    <row r="67" spans="2:30" ht="15.75" thickBot="1">
      <c r="B67" s="962">
        <v>2019</v>
      </c>
      <c r="C67" s="979" t="s">
        <v>277</v>
      </c>
      <c r="D67" s="958"/>
      <c r="E67" s="958"/>
      <c r="F67" s="958"/>
      <c r="G67" s="958"/>
      <c r="H67" s="958"/>
      <c r="I67" s="958"/>
      <c r="J67" s="958"/>
      <c r="K67" s="958"/>
      <c r="L67" s="958"/>
      <c r="M67" s="958"/>
      <c r="N67" s="958"/>
      <c r="O67" s="769"/>
      <c r="P67" s="962">
        <v>2019</v>
      </c>
      <c r="Q67" s="1860" t="s">
        <v>278</v>
      </c>
      <c r="R67" s="1861"/>
      <c r="S67" s="1861"/>
      <c r="T67" s="1861"/>
      <c r="U67" s="769"/>
      <c r="V67" s="962">
        <v>2019</v>
      </c>
      <c r="W67" s="1860" t="s">
        <v>279</v>
      </c>
      <c r="X67" s="1860"/>
      <c r="Y67" s="769"/>
      <c r="Z67" s="962">
        <v>2019</v>
      </c>
      <c r="AA67" s="769"/>
    </row>
    <row r="68" spans="2:30" ht="13.5" thickBot="1">
      <c r="B68" s="963"/>
      <c r="C68" s="964" t="s">
        <v>214</v>
      </c>
      <c r="D68" s="964" t="s">
        <v>215</v>
      </c>
      <c r="E68" s="964" t="s">
        <v>216</v>
      </c>
      <c r="F68" s="964" t="s">
        <v>217</v>
      </c>
      <c r="G68" s="964" t="s">
        <v>218</v>
      </c>
      <c r="H68" s="964" t="s">
        <v>219</v>
      </c>
      <c r="I68" s="964" t="s">
        <v>220</v>
      </c>
      <c r="J68" s="964" t="s">
        <v>221</v>
      </c>
      <c r="K68" s="964" t="s">
        <v>222</v>
      </c>
      <c r="L68" s="964" t="s">
        <v>223</v>
      </c>
      <c r="M68" s="964" t="s">
        <v>224</v>
      </c>
      <c r="N68" s="965" t="s">
        <v>225</v>
      </c>
      <c r="O68" s="769"/>
      <c r="P68" s="963"/>
      <c r="Q68" s="964" t="s">
        <v>280</v>
      </c>
      <c r="R68" s="964" t="s">
        <v>281</v>
      </c>
      <c r="S68" s="964" t="s">
        <v>282</v>
      </c>
      <c r="T68" s="965" t="s">
        <v>283</v>
      </c>
      <c r="U68" s="769"/>
      <c r="V68" s="963"/>
      <c r="W68" s="964" t="s">
        <v>284</v>
      </c>
      <c r="X68" s="965" t="s">
        <v>285</v>
      </c>
      <c r="Y68" s="769"/>
      <c r="Z68" s="963"/>
      <c r="AA68" s="982" t="s">
        <v>286</v>
      </c>
    </row>
    <row r="69" spans="2:30" ht="13.5" thickBot="1">
      <c r="B69" s="966" t="s">
        <v>287</v>
      </c>
      <c r="C69" s="980">
        <v>162.74</v>
      </c>
      <c r="D69" s="980">
        <v>161.47</v>
      </c>
      <c r="E69" s="980">
        <v>166.18</v>
      </c>
      <c r="F69" s="980">
        <v>175.41</v>
      </c>
      <c r="G69" s="980">
        <v>204.95</v>
      </c>
      <c r="H69" s="980">
        <v>211.09</v>
      </c>
      <c r="I69" s="980">
        <v>216.07</v>
      </c>
      <c r="J69" s="980">
        <v>223.72</v>
      </c>
      <c r="K69" s="980">
        <v>235.12</v>
      </c>
      <c r="L69" s="980">
        <v>234.7</v>
      </c>
      <c r="M69" s="980">
        <v>240.79</v>
      </c>
      <c r="N69" s="981">
        <v>238.24</v>
      </c>
      <c r="O69" s="769"/>
      <c r="P69" s="966" t="s">
        <v>287</v>
      </c>
      <c r="Q69" s="980">
        <v>163.44</v>
      </c>
      <c r="R69" s="980">
        <v>197.49</v>
      </c>
      <c r="S69" s="980">
        <v>224.55</v>
      </c>
      <c r="T69" s="981">
        <v>237.51</v>
      </c>
      <c r="U69" s="769"/>
      <c r="V69" s="966" t="s">
        <v>287</v>
      </c>
      <c r="W69" s="964">
        <v>179.05</v>
      </c>
      <c r="X69" s="965">
        <v>230.92</v>
      </c>
      <c r="Y69" s="769"/>
      <c r="Z69" s="966" t="s">
        <v>287</v>
      </c>
      <c r="AA69" s="982">
        <v>203.18</v>
      </c>
    </row>
    <row r="71" spans="2:30" ht="15.75" thickBot="1">
      <c r="B71" s="962">
        <v>2020</v>
      </c>
      <c r="C71" s="979" t="s">
        <v>277</v>
      </c>
      <c r="D71" s="958"/>
      <c r="E71" s="958"/>
      <c r="F71" s="958"/>
      <c r="G71" s="958"/>
      <c r="H71" s="958"/>
      <c r="I71" s="958"/>
      <c r="J71" s="958"/>
      <c r="K71" s="958"/>
      <c r="L71" s="958"/>
      <c r="M71" s="958"/>
      <c r="N71" s="958"/>
      <c r="O71" s="769"/>
      <c r="P71" s="962">
        <v>2020</v>
      </c>
      <c r="Q71" s="1860" t="s">
        <v>278</v>
      </c>
      <c r="R71" s="1861"/>
      <c r="S71" s="1861"/>
      <c r="T71" s="1861"/>
      <c r="U71" s="769"/>
      <c r="V71" s="962">
        <v>2020</v>
      </c>
      <c r="W71" s="1860" t="s">
        <v>279</v>
      </c>
      <c r="X71" s="1860"/>
      <c r="Y71" s="769"/>
      <c r="Z71" s="962">
        <v>2020</v>
      </c>
      <c r="AA71" s="769"/>
    </row>
    <row r="72" spans="2:30" ht="13.5" thickBot="1">
      <c r="B72" s="963"/>
      <c r="C72" s="964" t="s">
        <v>214</v>
      </c>
      <c r="D72" s="964" t="s">
        <v>215</v>
      </c>
      <c r="E72" s="964" t="s">
        <v>216</v>
      </c>
      <c r="F72" s="964" t="s">
        <v>217</v>
      </c>
      <c r="G72" s="964" t="s">
        <v>218</v>
      </c>
      <c r="H72" s="964" t="s">
        <v>219</v>
      </c>
      <c r="I72" s="964" t="s">
        <v>220</v>
      </c>
      <c r="J72" s="964" t="s">
        <v>221</v>
      </c>
      <c r="K72" s="964" t="s">
        <v>222</v>
      </c>
      <c r="L72" s="964" t="s">
        <v>223</v>
      </c>
      <c r="M72" s="964" t="s">
        <v>224</v>
      </c>
      <c r="N72" s="965" t="s">
        <v>225</v>
      </c>
      <c r="O72" s="769"/>
      <c r="P72" s="963"/>
      <c r="Q72" s="964" t="s">
        <v>280</v>
      </c>
      <c r="R72" s="964" t="s">
        <v>281</v>
      </c>
      <c r="S72" s="964" t="s">
        <v>282</v>
      </c>
      <c r="T72" s="965" t="s">
        <v>283</v>
      </c>
      <c r="U72" s="769"/>
      <c r="V72" s="963"/>
      <c r="W72" s="964" t="s">
        <v>284</v>
      </c>
      <c r="X72" s="965" t="s">
        <v>285</v>
      </c>
      <c r="Y72" s="769"/>
      <c r="Z72" s="963"/>
      <c r="AA72" s="982" t="s">
        <v>286</v>
      </c>
    </row>
    <row r="73" spans="2:30" ht="13.5" thickBot="1">
      <c r="B73" s="966" t="s">
        <v>287</v>
      </c>
      <c r="C73" s="980">
        <v>245.83</v>
      </c>
      <c r="D73" s="980">
        <v>262.52</v>
      </c>
      <c r="E73" s="980">
        <v>266.52999999999997</v>
      </c>
      <c r="F73" s="980">
        <v>244.55</v>
      </c>
      <c r="G73" s="980">
        <v>257.64999999999998</v>
      </c>
      <c r="H73" s="980">
        <v>279.60000000000002</v>
      </c>
      <c r="I73" s="980">
        <v>254.52</v>
      </c>
      <c r="J73" s="980">
        <v>250.16</v>
      </c>
      <c r="K73" s="980">
        <v>246.22</v>
      </c>
      <c r="L73" s="980">
        <v>207.64</v>
      </c>
      <c r="M73" s="980"/>
      <c r="N73" s="981"/>
      <c r="O73" s="769"/>
      <c r="P73" s="966" t="s">
        <v>287</v>
      </c>
      <c r="Q73" s="980">
        <v>257.33999999999997</v>
      </c>
      <c r="R73" s="980">
        <v>263.79000000000002</v>
      </c>
      <c r="S73" s="980">
        <v>248.64</v>
      </c>
      <c r="T73" s="981"/>
      <c r="U73" s="769"/>
      <c r="V73" s="966" t="s">
        <v>287</v>
      </c>
      <c r="W73" s="964">
        <v>260.18</v>
      </c>
      <c r="X73" s="965"/>
      <c r="Y73" s="769"/>
      <c r="Z73" s="966" t="s">
        <v>287</v>
      </c>
      <c r="AA73" s="982"/>
    </row>
    <row r="78" spans="2:30" ht="15.75">
      <c r="B78" s="769"/>
      <c r="C78" s="769"/>
      <c r="D78" s="1408" t="s">
        <v>288</v>
      </c>
      <c r="E78" s="769"/>
      <c r="F78" s="769"/>
      <c r="G78" s="769"/>
      <c r="H78" s="1409"/>
      <c r="I78" s="769"/>
      <c r="J78" s="769"/>
      <c r="K78" s="769"/>
      <c r="L78" s="769"/>
      <c r="M78" s="769"/>
      <c r="N78" s="769"/>
      <c r="O78" s="769"/>
    </row>
    <row r="79" spans="2:30" ht="16.5" thickBot="1">
      <c r="B79" s="962">
        <v>2017</v>
      </c>
      <c r="C79" s="1410" t="s">
        <v>4</v>
      </c>
      <c r="D79" s="958"/>
      <c r="E79" s="958"/>
      <c r="F79" s="958"/>
      <c r="G79" s="958"/>
      <c r="H79" s="958"/>
      <c r="I79" s="958"/>
      <c r="J79" s="958"/>
      <c r="K79" s="958"/>
      <c r="L79" s="958"/>
      <c r="M79" s="958"/>
      <c r="N79" s="958"/>
      <c r="O79" s="769"/>
    </row>
    <row r="80" spans="2:30" ht="13.5" thickBot="1">
      <c r="B80" s="963"/>
      <c r="C80" s="964" t="s">
        <v>214</v>
      </c>
      <c r="D80" s="964" t="s">
        <v>215</v>
      </c>
      <c r="E80" s="964" t="s">
        <v>216</v>
      </c>
      <c r="F80" s="964" t="s">
        <v>217</v>
      </c>
      <c r="G80" s="964" t="s">
        <v>218</v>
      </c>
      <c r="H80" s="964" t="s">
        <v>219</v>
      </c>
      <c r="I80" s="964" t="s">
        <v>220</v>
      </c>
      <c r="J80" s="964" t="s">
        <v>221</v>
      </c>
      <c r="K80" s="964" t="s">
        <v>222</v>
      </c>
      <c r="L80" s="964" t="s">
        <v>223</v>
      </c>
      <c r="M80" s="964" t="s">
        <v>224</v>
      </c>
      <c r="N80" s="965" t="s">
        <v>225</v>
      </c>
      <c r="O80" s="769"/>
    </row>
    <row r="81" spans="2:15" ht="13.5" thickBot="1">
      <c r="B81" s="966" t="s">
        <v>287</v>
      </c>
      <c r="C81" s="1411">
        <f>(C61-N57)/N57*100</f>
        <v>0.73554373656217209</v>
      </c>
      <c r="D81" s="1411">
        <f t="shared" ref="D81:N81" si="0">(D61-C61)/C61*100</f>
        <v>0.72455627948776713</v>
      </c>
      <c r="E81" s="1411">
        <f t="shared" si="0"/>
        <v>2.1245748062231491</v>
      </c>
      <c r="F81" s="1411">
        <f t="shared" si="0"/>
        <v>6.7543955443922705</v>
      </c>
      <c r="G81" s="1411">
        <f t="shared" si="0"/>
        <v>3.9537619559101933</v>
      </c>
      <c r="H81" s="1411">
        <f t="shared" si="0"/>
        <v>2.9472544774650564</v>
      </c>
      <c r="I81" s="1411">
        <f t="shared" si="0"/>
        <v>-2.3228026573627041</v>
      </c>
      <c r="J81" s="1411">
        <f t="shared" si="0"/>
        <v>-3.9438273719234731</v>
      </c>
      <c r="K81" s="1411">
        <f t="shared" si="0"/>
        <v>-9.6785696092913112E-2</v>
      </c>
      <c r="L81" s="1411">
        <f t="shared" si="0"/>
        <v>-0.49459514582908365</v>
      </c>
      <c r="M81" s="1411">
        <f t="shared" si="0"/>
        <v>-2.5570074301819159</v>
      </c>
      <c r="N81" s="1411">
        <f t="shared" si="0"/>
        <v>-1.8721076987799758</v>
      </c>
      <c r="O81" s="769"/>
    </row>
    <row r="82" spans="2:15">
      <c r="B82" s="769"/>
      <c r="C82" s="769"/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</row>
    <row r="83" spans="2:15">
      <c r="B83" s="769"/>
      <c r="C83" s="769"/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769"/>
    </row>
    <row r="84" spans="2:15">
      <c r="B84" s="769"/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</row>
    <row r="85" spans="2:15">
      <c r="B85" s="769"/>
      <c r="C85" s="769"/>
      <c r="D85" s="769"/>
      <c r="E85" s="769"/>
      <c r="F85" s="769"/>
      <c r="G85" s="769"/>
      <c r="H85" s="769"/>
      <c r="I85" s="769"/>
      <c r="J85" s="769"/>
      <c r="K85" s="769"/>
      <c r="L85" s="769"/>
      <c r="M85" s="769"/>
      <c r="N85" s="769"/>
      <c r="O85" s="769"/>
    </row>
    <row r="86" spans="2:15" ht="15.75">
      <c r="B86" s="769"/>
      <c r="C86" s="769"/>
      <c r="D86" s="1408" t="s">
        <v>289</v>
      </c>
      <c r="E86" s="769"/>
      <c r="F86" s="769"/>
      <c r="G86" s="769"/>
      <c r="H86" s="1409"/>
      <c r="I86" s="769"/>
      <c r="J86" s="769"/>
      <c r="K86" s="769"/>
      <c r="L86" s="769"/>
      <c r="M86" s="769"/>
      <c r="N86" s="769"/>
      <c r="O86" s="769"/>
    </row>
    <row r="87" spans="2:15" ht="16.5" thickBot="1">
      <c r="B87" s="962">
        <v>2017</v>
      </c>
      <c r="C87" s="1410" t="s">
        <v>4</v>
      </c>
      <c r="D87" s="958"/>
      <c r="E87" s="958"/>
      <c r="F87" s="958"/>
      <c r="G87" s="958"/>
      <c r="H87" s="958"/>
      <c r="I87" s="958"/>
      <c r="J87" s="958"/>
      <c r="K87" s="958"/>
      <c r="L87" s="958"/>
      <c r="M87" s="958"/>
      <c r="N87" s="958"/>
      <c r="O87" s="769"/>
    </row>
    <row r="88" spans="2:15" ht="13.5" thickBot="1">
      <c r="B88" s="963"/>
      <c r="C88" s="964" t="s">
        <v>214</v>
      </c>
      <c r="D88" s="964" t="s">
        <v>215</v>
      </c>
      <c r="E88" s="964" t="s">
        <v>216</v>
      </c>
      <c r="F88" s="964" t="s">
        <v>217</v>
      </c>
      <c r="G88" s="964" t="s">
        <v>218</v>
      </c>
      <c r="H88" s="964" t="s">
        <v>219</v>
      </c>
      <c r="I88" s="964" t="s">
        <v>220</v>
      </c>
      <c r="J88" s="964" t="s">
        <v>221</v>
      </c>
      <c r="K88" s="964" t="s">
        <v>222</v>
      </c>
      <c r="L88" s="964" t="s">
        <v>223</v>
      </c>
      <c r="M88" s="964" t="s">
        <v>224</v>
      </c>
      <c r="N88" s="965" t="s">
        <v>225</v>
      </c>
      <c r="O88" s="769"/>
    </row>
    <row r="89" spans="2:15" ht="13.5" thickBot="1">
      <c r="B89" s="966" t="s">
        <v>287</v>
      </c>
      <c r="C89" s="1411">
        <f t="shared" ref="C89:N89" si="1">(C61-C57)/C57*100</f>
        <v>34.797092671108402</v>
      </c>
      <c r="D89" s="1411">
        <f t="shared" si="1"/>
        <v>36.144852717886437</v>
      </c>
      <c r="E89" s="1411">
        <f t="shared" si="1"/>
        <v>30.553179355574557</v>
      </c>
      <c r="F89" s="1411">
        <f t="shared" si="1"/>
        <v>32.298010556232235</v>
      </c>
      <c r="G89" s="1411">
        <f t="shared" si="1"/>
        <v>36.338632857047038</v>
      </c>
      <c r="H89" s="1411">
        <f t="shared" si="1"/>
        <v>36.102257204189165</v>
      </c>
      <c r="I89" s="1411">
        <f t="shared" si="1"/>
        <v>29.684624658925056</v>
      </c>
      <c r="J89" s="1411">
        <f t="shared" si="1"/>
        <v>20.287990196078439</v>
      </c>
      <c r="K89" s="1411">
        <f t="shared" si="1"/>
        <v>16.171069778462275</v>
      </c>
      <c r="L89" s="1411">
        <f t="shared" si="1"/>
        <v>14.969954047366556</v>
      </c>
      <c r="M89" s="1411">
        <f t="shared" si="1"/>
        <v>10.327222093293097</v>
      </c>
      <c r="N89" s="1411">
        <f t="shared" si="1"/>
        <v>5.578816340387001</v>
      </c>
      <c r="O89" s="769"/>
    </row>
    <row r="90" spans="2:15">
      <c r="B90" s="769"/>
      <c r="C90" s="769"/>
      <c r="D90" s="769"/>
      <c r="E90" s="769"/>
      <c r="F90" s="769"/>
      <c r="G90" s="769"/>
      <c r="H90" s="769"/>
      <c r="I90" s="769"/>
      <c r="J90" s="769"/>
      <c r="K90" s="769"/>
      <c r="L90" s="769"/>
      <c r="M90" s="769"/>
      <c r="N90" s="769"/>
      <c r="O90" s="769"/>
    </row>
    <row r="91" spans="2:15">
      <c r="B91" s="769"/>
      <c r="C91" s="769"/>
      <c r="D91" s="769"/>
      <c r="E91" s="769"/>
      <c r="F91" s="769"/>
      <c r="G91" s="769"/>
      <c r="H91" s="769"/>
      <c r="I91" s="769"/>
      <c r="J91" s="769"/>
      <c r="K91" s="769"/>
      <c r="L91" s="769"/>
      <c r="M91" s="769"/>
      <c r="N91" s="769"/>
      <c r="O91" s="769"/>
    </row>
    <row r="92" spans="2:15">
      <c r="B92" s="769"/>
      <c r="C92" s="769"/>
      <c r="D92" s="769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</row>
    <row r="93" spans="2:15" ht="15.75">
      <c r="B93" s="769"/>
      <c r="C93" s="769"/>
      <c r="D93" s="1408" t="s">
        <v>288</v>
      </c>
      <c r="E93" s="769"/>
      <c r="F93" s="769"/>
      <c r="G93" s="769"/>
      <c r="H93" s="1409"/>
      <c r="I93" s="769"/>
      <c r="J93" s="769"/>
      <c r="K93" s="769"/>
      <c r="L93" s="769"/>
      <c r="M93" s="769"/>
      <c r="N93" s="769"/>
      <c r="O93" s="769"/>
    </row>
    <row r="94" spans="2:15" ht="16.5" thickBot="1">
      <c r="B94" s="962">
        <v>2018</v>
      </c>
      <c r="C94" s="1410" t="s">
        <v>4</v>
      </c>
      <c r="D94" s="958"/>
      <c r="E94" s="958"/>
      <c r="F94" s="958"/>
      <c r="G94" s="958"/>
      <c r="H94" s="958"/>
      <c r="I94" s="958"/>
      <c r="J94" s="958"/>
      <c r="K94" s="958"/>
      <c r="L94" s="958"/>
      <c r="M94" s="958"/>
      <c r="N94" s="958"/>
      <c r="O94" s="769"/>
    </row>
    <row r="95" spans="2:15" ht="13.5" thickBot="1">
      <c r="B95" s="963"/>
      <c r="C95" s="964" t="s">
        <v>214</v>
      </c>
      <c r="D95" s="964" t="s">
        <v>215</v>
      </c>
      <c r="E95" s="964" t="s">
        <v>216</v>
      </c>
      <c r="F95" s="964" t="s">
        <v>217</v>
      </c>
      <c r="G95" s="964" t="s">
        <v>218</v>
      </c>
      <c r="H95" s="964" t="s">
        <v>219</v>
      </c>
      <c r="I95" s="964" t="s">
        <v>220</v>
      </c>
      <c r="J95" s="964" t="s">
        <v>221</v>
      </c>
      <c r="K95" s="964" t="s">
        <v>222</v>
      </c>
      <c r="L95" s="964" t="s">
        <v>223</v>
      </c>
      <c r="M95" s="964" t="s">
        <v>224</v>
      </c>
      <c r="N95" s="965" t="s">
        <v>225</v>
      </c>
      <c r="O95" s="769"/>
    </row>
    <row r="96" spans="2:15" ht="13.5" thickBot="1">
      <c r="B96" s="966" t="s">
        <v>287</v>
      </c>
      <c r="C96" s="1411">
        <f>(C65-N61)/N61*100</f>
        <v>-0.68060021436226248</v>
      </c>
      <c r="D96" s="1411">
        <f>(D65-C65)/C65*100</f>
        <v>-2.8219932013165803</v>
      </c>
      <c r="E96" s="1411">
        <f>(E65-D65)/D65*100</f>
        <v>2.2543031649083853</v>
      </c>
      <c r="F96" s="1411">
        <f>(F65-E65)/E65*100</f>
        <v>3.6544309296264066</v>
      </c>
      <c r="G96" s="1411">
        <f t="shared" ref="G96:N96" si="2">(G65-F65)/F65*100</f>
        <v>-3.8661008958038638</v>
      </c>
      <c r="H96" s="1411">
        <f t="shared" si="2"/>
        <v>-1.8963544221023323</v>
      </c>
      <c r="I96" s="1411">
        <f t="shared" si="2"/>
        <v>2.6106759984446972</v>
      </c>
      <c r="J96" s="1411">
        <f t="shared" si="2"/>
        <v>-2.1166026092134449</v>
      </c>
      <c r="K96" s="1411">
        <f t="shared" si="2"/>
        <v>-1.8637318880654821</v>
      </c>
      <c r="L96" s="1411">
        <f t="shared" si="2"/>
        <v>1.4257537334460419</v>
      </c>
      <c r="M96" s="1411">
        <f t="shared" si="2"/>
        <v>-6.606289587731963</v>
      </c>
      <c r="N96" s="1411">
        <f t="shared" si="2"/>
        <v>-0.89832827651852631</v>
      </c>
      <c r="O96" s="769"/>
    </row>
    <row r="97" spans="2:15">
      <c r="B97" s="769"/>
      <c r="C97" s="769"/>
      <c r="D97" s="769"/>
      <c r="E97" s="769"/>
      <c r="F97" s="769"/>
      <c r="G97" s="769"/>
      <c r="H97" s="769"/>
      <c r="I97" s="769"/>
      <c r="J97" s="769"/>
      <c r="K97" s="769"/>
      <c r="L97" s="769"/>
      <c r="M97" s="769"/>
      <c r="N97" s="769"/>
      <c r="O97" s="769"/>
    </row>
    <row r="98" spans="2:15">
      <c r="B98" s="769"/>
      <c r="C98" s="769"/>
      <c r="D98" s="769"/>
      <c r="E98" s="769"/>
      <c r="F98" s="769"/>
      <c r="G98" s="769"/>
      <c r="H98" s="769"/>
      <c r="I98" s="769"/>
      <c r="J98" s="769"/>
      <c r="K98" s="769"/>
      <c r="L98" s="769"/>
      <c r="M98" s="769"/>
      <c r="N98" s="769"/>
      <c r="O98" s="769"/>
    </row>
    <row r="99" spans="2:15">
      <c r="B99" s="769"/>
      <c r="C99" s="769"/>
      <c r="D99" s="769"/>
      <c r="E99" s="769"/>
      <c r="F99" s="769"/>
      <c r="G99" s="769"/>
      <c r="H99" s="769"/>
      <c r="I99" s="769"/>
      <c r="J99" s="769"/>
      <c r="K99" s="769"/>
      <c r="L99" s="769"/>
      <c r="M99" s="769"/>
      <c r="N99" s="769"/>
      <c r="O99" s="769"/>
    </row>
    <row r="100" spans="2:15">
      <c r="B100" s="769"/>
      <c r="C100" s="769"/>
      <c r="D100" s="769"/>
      <c r="E100" s="769"/>
      <c r="F100" s="769"/>
      <c r="G100" s="769"/>
      <c r="H100" s="769"/>
      <c r="I100" s="769"/>
      <c r="J100" s="769"/>
      <c r="K100" s="769"/>
      <c r="L100" s="769"/>
      <c r="M100" s="769"/>
      <c r="N100" s="769"/>
      <c r="O100" s="769"/>
    </row>
    <row r="101" spans="2:15" ht="15.75">
      <c r="B101" s="769"/>
      <c r="C101" s="769"/>
      <c r="D101" s="1408" t="s">
        <v>289</v>
      </c>
      <c r="E101" s="769"/>
      <c r="F101" s="769"/>
      <c r="G101" s="769"/>
      <c r="H101" s="1409"/>
      <c r="I101" s="769"/>
      <c r="J101" s="769"/>
      <c r="K101" s="769"/>
      <c r="L101" s="769"/>
      <c r="M101" s="769"/>
      <c r="N101" s="769"/>
      <c r="O101" s="769"/>
    </row>
    <row r="102" spans="2:15" ht="16.5" thickBot="1">
      <c r="B102" s="962">
        <v>2018</v>
      </c>
      <c r="C102" s="1410" t="s">
        <v>4</v>
      </c>
      <c r="D102" s="958"/>
      <c r="E102" s="958"/>
      <c r="F102" s="958"/>
      <c r="G102" s="958"/>
      <c r="H102" s="958"/>
      <c r="I102" s="958"/>
      <c r="J102" s="958"/>
      <c r="K102" s="958"/>
      <c r="L102" s="958"/>
      <c r="M102" s="958"/>
      <c r="N102" s="958"/>
      <c r="O102" s="769"/>
    </row>
    <row r="103" spans="2:15" ht="13.5" thickBot="1">
      <c r="B103" s="963"/>
      <c r="C103" s="964" t="s">
        <v>214</v>
      </c>
      <c r="D103" s="964" t="s">
        <v>215</v>
      </c>
      <c r="E103" s="964" t="s">
        <v>216</v>
      </c>
      <c r="F103" s="964" t="s">
        <v>217</v>
      </c>
      <c r="G103" s="964" t="s">
        <v>218</v>
      </c>
      <c r="H103" s="964" t="s">
        <v>219</v>
      </c>
      <c r="I103" s="964" t="s">
        <v>220</v>
      </c>
      <c r="J103" s="964" t="s">
        <v>221</v>
      </c>
      <c r="K103" s="964" t="s">
        <v>222</v>
      </c>
      <c r="L103" s="964" t="s">
        <v>223</v>
      </c>
      <c r="M103" s="964" t="s">
        <v>224</v>
      </c>
      <c r="N103" s="965" t="s">
        <v>225</v>
      </c>
      <c r="O103" s="769"/>
    </row>
    <row r="104" spans="2:15" ht="13.5" thickBot="1">
      <c r="B104" s="966" t="s">
        <v>287</v>
      </c>
      <c r="C104" s="1411">
        <f>(C65-C61)/C61*100</f>
        <v>4.0945854864075608</v>
      </c>
      <c r="D104" s="1411">
        <f t="shared" ref="D104:N104" si="3">(D65-D61)/D61*100</f>
        <v>0.42937601070650855</v>
      </c>
      <c r="E104" s="1411">
        <f t="shared" si="3"/>
        <v>0.55695096647374154</v>
      </c>
      <c r="F104" s="1411">
        <f t="shared" si="3"/>
        <v>-2.3630504833512376</v>
      </c>
      <c r="G104" s="1411">
        <f t="shared" si="3"/>
        <v>-9.707734697894125</v>
      </c>
      <c r="H104" s="1411">
        <f t="shared" si="3"/>
        <v>-13.955933661520808</v>
      </c>
      <c r="I104" s="1411">
        <f t="shared" si="3"/>
        <v>-9.6100210402701052</v>
      </c>
      <c r="J104" s="1411">
        <f t="shared" si="3"/>
        <v>-7.8905812235749622</v>
      </c>
      <c r="K104" s="1411">
        <f t="shared" si="3"/>
        <v>-9.5196818274525885</v>
      </c>
      <c r="L104" s="1411">
        <f t="shared" si="3"/>
        <v>-7.7735075582885047</v>
      </c>
      <c r="M104" s="1411">
        <f t="shared" si="3"/>
        <v>-11.606015986537649</v>
      </c>
      <c r="N104" s="1411">
        <f t="shared" si="3"/>
        <v>-10.728831725616281</v>
      </c>
      <c r="O104" s="769"/>
    </row>
    <row r="106" spans="2:15" ht="15.75">
      <c r="D106" s="1408"/>
      <c r="E106" s="769"/>
      <c r="F106" s="769"/>
    </row>
    <row r="107" spans="2:15" ht="15.75">
      <c r="D107" s="1408" t="s">
        <v>288</v>
      </c>
      <c r="E107" s="769"/>
      <c r="F107" s="769"/>
      <c r="H107" s="224">
        <v>2019</v>
      </c>
    </row>
    <row r="108" spans="2:15" ht="15.75" thickBot="1">
      <c r="B108" s="962">
        <v>2019</v>
      </c>
      <c r="C108" s="224" t="s">
        <v>4</v>
      </c>
    </row>
    <row r="109" spans="2:15" ht="13.5" thickBot="1">
      <c r="B109" s="974"/>
      <c r="C109" s="975" t="s">
        <v>214</v>
      </c>
      <c r="D109" s="975" t="s">
        <v>215</v>
      </c>
      <c r="E109" s="975" t="s">
        <v>216</v>
      </c>
      <c r="F109" s="975" t="s">
        <v>217</v>
      </c>
      <c r="G109" s="975" t="s">
        <v>218</v>
      </c>
      <c r="H109" s="975" t="s">
        <v>219</v>
      </c>
      <c r="I109" s="975" t="s">
        <v>220</v>
      </c>
      <c r="J109" s="975" t="s">
        <v>221</v>
      </c>
      <c r="K109" s="975" t="s">
        <v>222</v>
      </c>
      <c r="L109" s="975" t="s">
        <v>223</v>
      </c>
      <c r="M109" s="975" t="s">
        <v>224</v>
      </c>
      <c r="N109" s="976" t="s">
        <v>225</v>
      </c>
    </row>
    <row r="110" spans="2:15" ht="13.5" thickBot="1">
      <c r="B110" s="977" t="s">
        <v>287</v>
      </c>
      <c r="C110" s="978">
        <f>(C69-N65)/N65*100</f>
        <v>-2.3051987033257313</v>
      </c>
      <c r="D110" s="978">
        <f>(D69-C69)/C69*100</f>
        <v>-0.78038589160624938</v>
      </c>
      <c r="E110" s="978">
        <f t="shared" ref="E110:N110" si="4">(E69-D69)/D69*100</f>
        <v>2.9169505171239289</v>
      </c>
      <c r="F110" s="978">
        <f t="shared" si="4"/>
        <v>5.5542183174870559</v>
      </c>
      <c r="G110" s="978">
        <f t="shared" si="4"/>
        <v>16.840545008836436</v>
      </c>
      <c r="H110" s="978">
        <f t="shared" si="4"/>
        <v>2.9958526469870774</v>
      </c>
      <c r="I110" s="978">
        <f t="shared" si="4"/>
        <v>2.3591832867497229</v>
      </c>
      <c r="J110" s="978">
        <f t="shared" si="4"/>
        <v>3.5405192761605067</v>
      </c>
      <c r="K110" s="978">
        <f t="shared" si="4"/>
        <v>5.095655283389954</v>
      </c>
      <c r="L110" s="978">
        <f t="shared" si="4"/>
        <v>-0.17863218781899282</v>
      </c>
      <c r="M110" s="978">
        <f t="shared" si="4"/>
        <v>2.5948018747337045</v>
      </c>
      <c r="N110" s="978">
        <f t="shared" si="4"/>
        <v>-1.0590140786577444</v>
      </c>
    </row>
    <row r="115" spans="2:14" ht="15.75">
      <c r="D115" s="1408" t="s">
        <v>289</v>
      </c>
      <c r="E115" s="769"/>
      <c r="F115" s="769"/>
      <c r="H115" s="224">
        <v>2019</v>
      </c>
    </row>
    <row r="116" spans="2:14" ht="15.75" thickBot="1">
      <c r="B116" s="962">
        <v>2019</v>
      </c>
      <c r="C116" s="224" t="s">
        <v>4</v>
      </c>
    </row>
    <row r="117" spans="2:14" ht="13.5" thickBot="1">
      <c r="B117" s="974"/>
      <c r="C117" s="975" t="s">
        <v>214</v>
      </c>
      <c r="D117" s="975" t="s">
        <v>215</v>
      </c>
      <c r="E117" s="975" t="s">
        <v>216</v>
      </c>
      <c r="F117" s="975" t="s">
        <v>217</v>
      </c>
      <c r="G117" s="975" t="s">
        <v>218</v>
      </c>
      <c r="H117" s="975" t="s">
        <v>219</v>
      </c>
      <c r="I117" s="975" t="s">
        <v>220</v>
      </c>
      <c r="J117" s="975" t="s">
        <v>221</v>
      </c>
      <c r="K117" s="975" t="s">
        <v>222</v>
      </c>
      <c r="L117" s="975" t="s">
        <v>223</v>
      </c>
      <c r="M117" s="975" t="s">
        <v>224</v>
      </c>
      <c r="N117" s="976" t="s">
        <v>225</v>
      </c>
    </row>
    <row r="118" spans="2:14" ht="13.5" thickBot="1">
      <c r="B118" s="977" t="s">
        <v>287</v>
      </c>
      <c r="C118" s="978">
        <f>(C69-C65)/C65*100</f>
        <v>-12.189068148707712</v>
      </c>
      <c r="D118" s="978">
        <f>(D69-D65)/D65*100</f>
        <v>-10.344253192670736</v>
      </c>
      <c r="E118" s="978">
        <f t="shared" ref="E118:N118" si="5">(E69-E65)/E65*100</f>
        <v>-9.7632493483926961</v>
      </c>
      <c r="F118" s="978">
        <f t="shared" si="5"/>
        <v>-8.109382366808104</v>
      </c>
      <c r="G118" s="978">
        <f t="shared" si="5"/>
        <v>11.683287014331643</v>
      </c>
      <c r="H118" s="978">
        <f t="shared" si="5"/>
        <v>17.252680108870745</v>
      </c>
      <c r="I118" s="978">
        <f t="shared" si="5"/>
        <v>16.965300709143076</v>
      </c>
      <c r="J118" s="978">
        <f t="shared" si="5"/>
        <v>23.7252516314567</v>
      </c>
      <c r="K118" s="978">
        <f t="shared" si="5"/>
        <v>32.499295576218664</v>
      </c>
      <c r="L118" s="978">
        <f t="shared" si="5"/>
        <v>30.403378153128124</v>
      </c>
      <c r="M118" s="978">
        <f t="shared" si="5"/>
        <v>43.250639538342547</v>
      </c>
      <c r="N118" s="978">
        <f t="shared" si="5"/>
        <v>43.018369552167123</v>
      </c>
    </row>
    <row r="120" spans="2:14" ht="15.75">
      <c r="B120" s="967"/>
      <c r="C120" s="967"/>
      <c r="D120" s="968" t="s">
        <v>288</v>
      </c>
      <c r="E120" s="967"/>
      <c r="F120" s="967"/>
      <c r="G120" s="967"/>
      <c r="H120" s="967">
        <v>2020</v>
      </c>
      <c r="I120" s="967"/>
      <c r="J120" s="967"/>
      <c r="K120" s="967"/>
      <c r="L120" s="967"/>
      <c r="M120" s="967"/>
      <c r="N120" s="967"/>
    </row>
    <row r="121" spans="2:14" ht="15.75" thickBot="1">
      <c r="B121" s="1412">
        <v>2020</v>
      </c>
      <c r="C121" s="967" t="s">
        <v>4</v>
      </c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</row>
    <row r="122" spans="2:14" ht="13.5" thickBot="1">
      <c r="B122" s="969"/>
      <c r="C122" s="970" t="s">
        <v>214</v>
      </c>
      <c r="D122" s="970" t="s">
        <v>215</v>
      </c>
      <c r="E122" s="970" t="s">
        <v>216</v>
      </c>
      <c r="F122" s="970" t="s">
        <v>217</v>
      </c>
      <c r="G122" s="970" t="s">
        <v>218</v>
      </c>
      <c r="H122" s="970" t="s">
        <v>219</v>
      </c>
      <c r="I122" s="970" t="s">
        <v>220</v>
      </c>
      <c r="J122" s="970" t="s">
        <v>221</v>
      </c>
      <c r="K122" s="970" t="s">
        <v>222</v>
      </c>
      <c r="L122" s="970" t="s">
        <v>223</v>
      </c>
      <c r="M122" s="970" t="s">
        <v>224</v>
      </c>
      <c r="N122" s="971" t="s">
        <v>225</v>
      </c>
    </row>
    <row r="123" spans="2:14" ht="13.5" thickBot="1">
      <c r="B123" s="972" t="s">
        <v>287</v>
      </c>
      <c r="C123" s="973">
        <f>(C73-N69)/N69*100</f>
        <v>3.1858629952988595</v>
      </c>
      <c r="D123" s="973">
        <f>(D73-C73)/C73*100</f>
        <v>6.7892445999267661</v>
      </c>
      <c r="E123" s="973">
        <f t="shared" ref="E123:N123" si="6">(E73-D73)/D73*100</f>
        <v>1.5275026664635043</v>
      </c>
      <c r="F123" s="973">
        <f t="shared" si="6"/>
        <v>-8.2467264473042299</v>
      </c>
      <c r="G123" s="973">
        <f t="shared" si="6"/>
        <v>5.3567777550603006</v>
      </c>
      <c r="H123" s="973">
        <f t="shared" si="6"/>
        <v>8.5193091403066354</v>
      </c>
      <c r="I123" s="973">
        <f t="shared" si="6"/>
        <v>-8.9699570815450684</v>
      </c>
      <c r="J123" s="973">
        <f t="shared" si="6"/>
        <v>-1.7130284457017184</v>
      </c>
      <c r="K123" s="973">
        <f t="shared" si="6"/>
        <v>-1.5749920051167245</v>
      </c>
      <c r="L123" s="973">
        <f t="shared" si="6"/>
        <v>-15.66891397936805</v>
      </c>
      <c r="M123" s="973">
        <f t="shared" si="6"/>
        <v>-100</v>
      </c>
      <c r="N123" s="973" t="e">
        <f t="shared" si="6"/>
        <v>#DIV/0!</v>
      </c>
    </row>
    <row r="124" spans="2:14">
      <c r="B124" s="967"/>
      <c r="C124" s="967"/>
      <c r="D124" s="967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</row>
    <row r="125" spans="2:14">
      <c r="B125" s="967"/>
      <c r="C125" s="967"/>
      <c r="D125" s="967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</row>
    <row r="126" spans="2:14">
      <c r="B126" s="967"/>
      <c r="C126" s="967"/>
      <c r="D126" s="967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</row>
    <row r="127" spans="2:14">
      <c r="B127" s="967"/>
      <c r="C127" s="967"/>
      <c r="D127" s="967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</row>
    <row r="128" spans="2:14" ht="15.75">
      <c r="B128" s="967"/>
      <c r="C128" s="967"/>
      <c r="D128" s="968" t="s">
        <v>289</v>
      </c>
      <c r="E128" s="967"/>
      <c r="F128" s="967"/>
      <c r="G128" s="967"/>
      <c r="H128" s="967">
        <v>2020</v>
      </c>
      <c r="I128" s="967"/>
      <c r="J128" s="967"/>
      <c r="K128" s="967"/>
      <c r="L128" s="967"/>
      <c r="M128" s="967"/>
      <c r="N128" s="967"/>
    </row>
    <row r="129" spans="2:14" ht="15.75" thickBot="1">
      <c r="B129" s="1412">
        <v>2020</v>
      </c>
      <c r="C129" s="967" t="s">
        <v>4</v>
      </c>
      <c r="D129" s="967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</row>
    <row r="130" spans="2:14" ht="13.5" thickBot="1">
      <c r="B130" s="969"/>
      <c r="C130" s="970" t="s">
        <v>214</v>
      </c>
      <c r="D130" s="970" t="s">
        <v>215</v>
      </c>
      <c r="E130" s="970" t="s">
        <v>216</v>
      </c>
      <c r="F130" s="970" t="s">
        <v>217</v>
      </c>
      <c r="G130" s="970" t="s">
        <v>218</v>
      </c>
      <c r="H130" s="970" t="s">
        <v>219</v>
      </c>
      <c r="I130" s="970" t="s">
        <v>220</v>
      </c>
      <c r="J130" s="970" t="s">
        <v>221</v>
      </c>
      <c r="K130" s="970" t="s">
        <v>222</v>
      </c>
      <c r="L130" s="970" t="s">
        <v>223</v>
      </c>
      <c r="M130" s="970" t="s">
        <v>224</v>
      </c>
      <c r="N130" s="971" t="s">
        <v>225</v>
      </c>
    </row>
    <row r="131" spans="2:14" ht="13.5" thickBot="1">
      <c r="B131" s="972" t="s">
        <v>287</v>
      </c>
      <c r="C131" s="973">
        <f>(C73-C69)/C69*100</f>
        <v>51.056900577608452</v>
      </c>
      <c r="D131" s="973">
        <f t="shared" ref="D131:N131" si="7">(D73-D69)/D69*100</f>
        <v>62.581284449123665</v>
      </c>
      <c r="E131" s="973">
        <f t="shared" si="7"/>
        <v>60.386328077987706</v>
      </c>
      <c r="F131" s="973">
        <f t="shared" si="7"/>
        <v>39.41622484464969</v>
      </c>
      <c r="G131" s="973">
        <f t="shared" si="7"/>
        <v>25.713588680165888</v>
      </c>
      <c r="H131" s="973">
        <f t="shared" si="7"/>
        <v>32.455350798237724</v>
      </c>
      <c r="I131" s="973">
        <f t="shared" si="7"/>
        <v>17.795158976257703</v>
      </c>
      <c r="J131" s="973">
        <f t="shared" si="7"/>
        <v>11.818344359020202</v>
      </c>
      <c r="K131" s="973">
        <f t="shared" si="7"/>
        <v>4.7209935352160572</v>
      </c>
      <c r="L131" s="973">
        <f t="shared" si="7"/>
        <v>-11.529612270984236</v>
      </c>
      <c r="M131" s="973">
        <f t="shared" si="7"/>
        <v>-100</v>
      </c>
      <c r="N131" s="973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1432"/>
      <c r="U1" s="1432"/>
      <c r="V1" s="1432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22" t="s">
        <v>504</v>
      </c>
      <c r="B3" s="1923"/>
      <c r="C3" s="1923"/>
      <c r="D3" s="1923"/>
      <c r="E3" s="1923"/>
      <c r="F3" s="1923"/>
      <c r="G3" s="1923"/>
      <c r="H3" s="1923"/>
      <c r="I3" s="1923"/>
      <c r="J3" s="1924"/>
      <c r="K3" s="1922">
        <v>2018</v>
      </c>
      <c r="L3" s="1923"/>
      <c r="M3" s="1924"/>
      <c r="N3" s="1922">
        <v>2017</v>
      </c>
      <c r="O3" s="1923"/>
      <c r="P3" s="1924"/>
      <c r="Q3" s="1922">
        <v>2016</v>
      </c>
      <c r="R3" s="1923"/>
      <c r="S3" s="1924"/>
      <c r="T3" s="1922">
        <v>2015</v>
      </c>
      <c r="U3" s="1923"/>
      <c r="V3" s="1924"/>
    </row>
    <row r="4" spans="1:22" ht="24.75" customHeight="1">
      <c r="A4" s="79" t="s">
        <v>2</v>
      </c>
      <c r="B4" s="1908" t="s">
        <v>154</v>
      </c>
      <c r="C4" s="1909"/>
      <c r="D4" s="1909"/>
      <c r="E4" s="1909"/>
      <c r="F4" s="1910"/>
      <c r="G4" s="937" t="s">
        <v>185</v>
      </c>
      <c r="H4" s="938" t="s">
        <v>4</v>
      </c>
      <c r="I4" s="939" t="s">
        <v>5</v>
      </c>
      <c r="J4" s="940" t="s">
        <v>186</v>
      </c>
      <c r="K4" s="501" t="s">
        <v>4</v>
      </c>
      <c r="L4" s="502" t="s">
        <v>5</v>
      </c>
      <c r="M4" s="503" t="s">
        <v>186</v>
      </c>
      <c r="N4" s="1066" t="s">
        <v>4</v>
      </c>
      <c r="O4" s="1067" t="s">
        <v>5</v>
      </c>
      <c r="P4" s="1068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11"/>
      <c r="C5" s="1912"/>
      <c r="D5" s="1912"/>
      <c r="E5" s="1912"/>
      <c r="F5" s="1913"/>
      <c r="G5" s="941" t="s">
        <v>503</v>
      </c>
      <c r="H5" s="942" t="s">
        <v>8</v>
      </c>
      <c r="I5" s="943" t="s">
        <v>9</v>
      </c>
      <c r="J5" s="944" t="s">
        <v>188</v>
      </c>
      <c r="K5" s="516" t="s">
        <v>8</v>
      </c>
      <c r="L5" s="517" t="s">
        <v>9</v>
      </c>
      <c r="M5" s="518" t="s">
        <v>188</v>
      </c>
      <c r="N5" s="1069" t="s">
        <v>8</v>
      </c>
      <c r="O5" s="1070" t="s">
        <v>9</v>
      </c>
      <c r="P5" s="1071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5" t="s">
        <v>18</v>
      </c>
      <c r="H6" s="946" t="s">
        <v>10</v>
      </c>
      <c r="I6" s="947" t="s">
        <v>190</v>
      </c>
      <c r="J6" s="948" t="s">
        <v>18</v>
      </c>
      <c r="K6" s="531" t="s">
        <v>10</v>
      </c>
      <c r="L6" s="532" t="s">
        <v>190</v>
      </c>
      <c r="M6" s="533" t="s">
        <v>18</v>
      </c>
      <c r="N6" s="1072" t="s">
        <v>10</v>
      </c>
      <c r="O6" s="1073" t="s">
        <v>190</v>
      </c>
      <c r="P6" s="1074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14" t="s">
        <v>11</v>
      </c>
      <c r="B7" s="1915"/>
      <c r="C7" s="1915"/>
      <c r="D7" s="1915"/>
      <c r="E7" s="1915"/>
      <c r="F7" s="1915"/>
      <c r="G7" s="1915"/>
      <c r="H7" s="1915"/>
      <c r="I7" s="1915"/>
      <c r="J7" s="1915"/>
      <c r="K7" s="1915"/>
      <c r="L7" s="1915"/>
      <c r="M7" s="1915"/>
      <c r="N7" s="1915"/>
      <c r="O7" s="1915"/>
      <c r="P7" s="1915"/>
      <c r="Q7" s="1915"/>
      <c r="R7" s="1915"/>
      <c r="S7" s="1915"/>
      <c r="T7" s="1915"/>
      <c r="U7" s="1915"/>
      <c r="V7" s="1916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9">
        <v>20.21177021370163</v>
      </c>
      <c r="H8" s="949">
        <v>61.47</v>
      </c>
      <c r="I8" s="949">
        <v>93.3</v>
      </c>
      <c r="J8" s="949">
        <v>29.255639110049664</v>
      </c>
      <c r="K8" s="544">
        <v>61.43</v>
      </c>
      <c r="L8" s="544">
        <v>92.8</v>
      </c>
      <c r="M8" s="1063">
        <v>27.907274336214442</v>
      </c>
      <c r="N8" s="1075">
        <v>61.28</v>
      </c>
      <c r="O8" s="1075">
        <v>92.1</v>
      </c>
      <c r="P8" s="1075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35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0">
        <v>19.366716938472326</v>
      </c>
      <c r="H9" s="950">
        <v>57.79</v>
      </c>
      <c r="I9" s="950">
        <v>95.4</v>
      </c>
      <c r="J9" s="950">
        <v>56.206283106854414</v>
      </c>
      <c r="K9" s="553">
        <v>57.58</v>
      </c>
      <c r="L9" s="553">
        <v>94.7</v>
      </c>
      <c r="M9" s="1064">
        <v>56.13318590833417</v>
      </c>
      <c r="N9" s="1076">
        <v>57.54</v>
      </c>
      <c r="O9" s="1076">
        <v>93.5</v>
      </c>
      <c r="P9" s="1076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34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0">
        <v>19.421965963536579</v>
      </c>
      <c r="H10" s="950">
        <v>53.29</v>
      </c>
      <c r="I10" s="950">
        <v>96.8</v>
      </c>
      <c r="J10" s="950">
        <v>12.844362243869387</v>
      </c>
      <c r="K10" s="553">
        <v>53.25</v>
      </c>
      <c r="L10" s="553">
        <v>96.4</v>
      </c>
      <c r="M10" s="1064">
        <v>13.819110834286082</v>
      </c>
      <c r="N10" s="1076">
        <v>53.29</v>
      </c>
      <c r="O10" s="1076">
        <v>95.3</v>
      </c>
      <c r="P10" s="1076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34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0">
        <v>20.037234855087267</v>
      </c>
      <c r="H11" s="950">
        <v>48.38</v>
      </c>
      <c r="I11" s="950">
        <v>98</v>
      </c>
      <c r="J11" s="950">
        <v>1.5280241158276262</v>
      </c>
      <c r="K11" s="553">
        <v>48.34</v>
      </c>
      <c r="L11" s="553">
        <v>97.2</v>
      </c>
      <c r="M11" s="1064">
        <v>1.9354811893782318</v>
      </c>
      <c r="N11" s="1076">
        <v>48.35</v>
      </c>
      <c r="O11" s="1076">
        <v>97</v>
      </c>
      <c r="P11" s="1076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34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0">
        <v>18.468927640906546</v>
      </c>
      <c r="H12" s="950">
        <v>43.46</v>
      </c>
      <c r="I12" s="950">
        <v>102.1</v>
      </c>
      <c r="J12" s="950">
        <v>0.15410872029505318</v>
      </c>
      <c r="K12" s="553">
        <v>43.49</v>
      </c>
      <c r="L12" s="553">
        <v>100.5</v>
      </c>
      <c r="M12" s="1064">
        <v>0.18928944707244247</v>
      </c>
      <c r="N12" s="1076">
        <v>43.52</v>
      </c>
      <c r="O12" s="1076">
        <v>100</v>
      </c>
      <c r="P12" s="1076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34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0">
        <v>14.590852234438835</v>
      </c>
      <c r="H13" s="950">
        <v>37.590000000000003</v>
      </c>
      <c r="I13" s="950">
        <v>91.5</v>
      </c>
      <c r="J13" s="950">
        <v>1.1582703103851989E-2</v>
      </c>
      <c r="K13" s="553">
        <v>37.9</v>
      </c>
      <c r="L13" s="553">
        <v>94.7</v>
      </c>
      <c r="M13" s="1064">
        <v>1.5658284714631852E-2</v>
      </c>
      <c r="N13" s="1076">
        <v>38.409999999999997</v>
      </c>
      <c r="O13" s="1076">
        <v>101.9</v>
      </c>
      <c r="P13" s="1076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34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1">
        <v>19.814109419803323</v>
      </c>
      <c r="H14" s="951">
        <v>58.12</v>
      </c>
      <c r="I14" s="951">
        <v>95</v>
      </c>
      <c r="J14" s="951">
        <v>100</v>
      </c>
      <c r="K14" s="564">
        <v>57.85</v>
      </c>
      <c r="L14" s="564">
        <v>94.5</v>
      </c>
      <c r="M14" s="1065">
        <v>100</v>
      </c>
      <c r="N14" s="1077">
        <v>57.58</v>
      </c>
      <c r="O14" s="1077">
        <v>93.5</v>
      </c>
      <c r="P14" s="1077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33">
        <v>100</v>
      </c>
    </row>
    <row r="15" spans="1:22" ht="15" thickBot="1">
      <c r="A15" s="1917" t="s">
        <v>46</v>
      </c>
      <c r="B15" s="1918"/>
      <c r="C15" s="1918"/>
      <c r="D15" s="1918"/>
      <c r="E15" s="1918"/>
      <c r="F15" s="1918"/>
      <c r="G15" s="1918"/>
      <c r="H15" s="1918"/>
      <c r="I15" s="1918"/>
      <c r="J15" s="1918"/>
      <c r="K15" s="1918"/>
      <c r="L15" s="1918"/>
      <c r="M15" s="1918"/>
      <c r="N15" s="1918"/>
      <c r="O15" s="1918"/>
      <c r="P15" s="1918"/>
      <c r="Q15" s="1918"/>
      <c r="R15" s="1918"/>
      <c r="S15" s="1918"/>
      <c r="T15" s="1918"/>
      <c r="U15" s="1918"/>
      <c r="V15" s="1919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9">
        <v>19.788066629695813</v>
      </c>
      <c r="H16" s="949">
        <v>61.5</v>
      </c>
      <c r="I16" s="949">
        <v>92.2</v>
      </c>
      <c r="J16" s="949">
        <v>26.541192998484835</v>
      </c>
      <c r="K16" s="544">
        <v>61.37</v>
      </c>
      <c r="L16" s="544">
        <v>91.3</v>
      </c>
      <c r="M16" s="1063">
        <v>26.752288825942884</v>
      </c>
      <c r="N16" s="1075">
        <v>61.12</v>
      </c>
      <c r="O16" s="1075">
        <v>91.8</v>
      </c>
      <c r="P16" s="1075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35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0">
        <v>19.349309987145297</v>
      </c>
      <c r="H17" s="950">
        <v>57.72</v>
      </c>
      <c r="I17" s="950">
        <v>94</v>
      </c>
      <c r="J17" s="950">
        <v>58.465991713137186</v>
      </c>
      <c r="K17" s="553">
        <v>57.79</v>
      </c>
      <c r="L17" s="553">
        <v>93.3</v>
      </c>
      <c r="M17" s="1064">
        <v>58.766661831776943</v>
      </c>
      <c r="N17" s="1076">
        <v>57.82</v>
      </c>
      <c r="O17" s="1076">
        <v>92.2</v>
      </c>
      <c r="P17" s="1076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34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0">
        <v>20.195280759862129</v>
      </c>
      <c r="H18" s="950">
        <v>53.26</v>
      </c>
      <c r="I18" s="950">
        <v>95.5</v>
      </c>
      <c r="J18" s="950">
        <v>13.713490752959343</v>
      </c>
      <c r="K18" s="553">
        <v>53.23</v>
      </c>
      <c r="L18" s="553">
        <v>95.1</v>
      </c>
      <c r="M18" s="1064">
        <v>13.002983765983622</v>
      </c>
      <c r="N18" s="1076">
        <v>53.26</v>
      </c>
      <c r="O18" s="1076">
        <v>94.6</v>
      </c>
      <c r="P18" s="1076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34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0">
        <v>22.31696716409677</v>
      </c>
      <c r="H19" s="950">
        <v>48.38</v>
      </c>
      <c r="I19" s="950">
        <v>96.4</v>
      </c>
      <c r="J19" s="950">
        <v>1.1960960850557216</v>
      </c>
      <c r="K19" s="553">
        <v>48.33</v>
      </c>
      <c r="L19" s="553">
        <v>96.6</v>
      </c>
      <c r="M19" s="1064">
        <v>1.3648857513147343</v>
      </c>
      <c r="N19" s="1076">
        <v>48.25</v>
      </c>
      <c r="O19" s="1076">
        <v>96</v>
      </c>
      <c r="P19" s="1076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34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0">
        <v>25.742066197898804</v>
      </c>
      <c r="H20" s="950">
        <v>43.35</v>
      </c>
      <c r="I20" s="950">
        <v>97.2</v>
      </c>
      <c r="J20" s="950">
        <v>7.5406227584442848E-2</v>
      </c>
      <c r="K20" s="553">
        <v>43.38</v>
      </c>
      <c r="L20" s="553">
        <v>98.1</v>
      </c>
      <c r="M20" s="1064">
        <v>0.10540300734963523</v>
      </c>
      <c r="N20" s="1076">
        <v>43.35</v>
      </c>
      <c r="O20" s="1076">
        <v>96.5</v>
      </c>
      <c r="P20" s="1076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34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0">
        <v>15.17200074967857</v>
      </c>
      <c r="H21" s="950">
        <v>36.22</v>
      </c>
      <c r="I21" s="950">
        <v>98.6</v>
      </c>
      <c r="J21" s="950">
        <v>7.8222227784691747E-3</v>
      </c>
      <c r="K21" s="553">
        <v>37.39</v>
      </c>
      <c r="L21" s="553">
        <v>98.1</v>
      </c>
      <c r="M21" s="1064">
        <v>7.776817632179675E-3</v>
      </c>
      <c r="N21" s="1076">
        <v>38.39</v>
      </c>
      <c r="O21" s="1076">
        <v>93.4</v>
      </c>
      <c r="P21" s="1076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34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1">
        <v>19.594951414400342</v>
      </c>
      <c r="H22" s="951">
        <v>57.99</v>
      </c>
      <c r="I22" s="951">
        <v>93.8</v>
      </c>
      <c r="J22" s="951">
        <v>100</v>
      </c>
      <c r="K22" s="564">
        <v>58.01</v>
      </c>
      <c r="L22" s="564">
        <v>93.1</v>
      </c>
      <c r="M22" s="1065">
        <v>100</v>
      </c>
      <c r="N22" s="1077">
        <v>57.84</v>
      </c>
      <c r="O22" s="1077">
        <v>92.5</v>
      </c>
      <c r="P22" s="1077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33">
        <v>100</v>
      </c>
    </row>
    <row r="23" spans="1:22" ht="15" thickBot="1">
      <c r="A23" s="1917" t="s">
        <v>47</v>
      </c>
      <c r="B23" s="1918"/>
      <c r="C23" s="1918"/>
      <c r="D23" s="1918"/>
      <c r="E23" s="1918"/>
      <c r="F23" s="1918"/>
      <c r="G23" s="1918"/>
      <c r="H23" s="1918"/>
      <c r="I23" s="1918"/>
      <c r="J23" s="1918"/>
      <c r="K23" s="1918"/>
      <c r="L23" s="1918"/>
      <c r="M23" s="1918"/>
      <c r="N23" s="1918"/>
      <c r="O23" s="1918"/>
      <c r="P23" s="1918"/>
      <c r="Q23" s="1918"/>
      <c r="R23" s="1918"/>
      <c r="S23" s="1918"/>
      <c r="T23" s="1918"/>
      <c r="U23" s="1918"/>
      <c r="V23" s="1919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9">
        <v>19.74485799039612</v>
      </c>
      <c r="H24" s="949">
        <v>61.49</v>
      </c>
      <c r="I24" s="949">
        <v>93.8</v>
      </c>
      <c r="J24" s="949">
        <v>33.289620012123528</v>
      </c>
      <c r="K24" s="544">
        <v>61.49</v>
      </c>
      <c r="L24" s="544">
        <v>93.2</v>
      </c>
      <c r="M24" s="1063">
        <v>31.483889726549226</v>
      </c>
      <c r="N24" s="1075">
        <v>61.2</v>
      </c>
      <c r="O24" s="1075">
        <v>92.2</v>
      </c>
      <c r="P24" s="1075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35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0">
        <v>18.550183153609822</v>
      </c>
      <c r="H25" s="950">
        <v>57.71</v>
      </c>
      <c r="I25" s="950">
        <v>96.2</v>
      </c>
      <c r="J25" s="950">
        <v>53.501463732711407</v>
      </c>
      <c r="K25" s="553">
        <v>57.05</v>
      </c>
      <c r="L25" s="553">
        <v>95.6</v>
      </c>
      <c r="M25" s="1064">
        <v>52.829976489621124</v>
      </c>
      <c r="N25" s="1076">
        <v>57.03</v>
      </c>
      <c r="O25" s="1076">
        <v>94.1</v>
      </c>
      <c r="P25" s="1076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34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0">
        <v>17.830290262298803</v>
      </c>
      <c r="H26" s="950">
        <v>53.22</v>
      </c>
      <c r="I26" s="950">
        <v>97.5</v>
      </c>
      <c r="J26" s="950">
        <v>11.782641700711997</v>
      </c>
      <c r="K26" s="553">
        <v>53.17</v>
      </c>
      <c r="L26" s="553">
        <v>97.2</v>
      </c>
      <c r="M26" s="1064">
        <v>13.744186303292475</v>
      </c>
      <c r="N26" s="1076">
        <v>53.27</v>
      </c>
      <c r="O26" s="1076">
        <v>95.4</v>
      </c>
      <c r="P26" s="1076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34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0">
        <v>18.412252955026524</v>
      </c>
      <c r="H27" s="950">
        <v>48.39</v>
      </c>
      <c r="I27" s="950">
        <v>97.9</v>
      </c>
      <c r="J27" s="950">
        <v>1.3107684554251573</v>
      </c>
      <c r="K27" s="553">
        <v>48.33</v>
      </c>
      <c r="L27" s="553">
        <v>96.9</v>
      </c>
      <c r="M27" s="1064">
        <v>1.7641372050825603</v>
      </c>
      <c r="N27" s="1076">
        <v>48.3</v>
      </c>
      <c r="O27" s="1076">
        <v>96.1</v>
      </c>
      <c r="P27" s="1076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34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0">
        <v>19.1707821672519</v>
      </c>
      <c r="H28" s="950">
        <v>43.49</v>
      </c>
      <c r="I28" s="950">
        <v>99.2</v>
      </c>
      <c r="J28" s="950">
        <v>0.10120742472621923</v>
      </c>
      <c r="K28" s="553">
        <v>43.53</v>
      </c>
      <c r="L28" s="553">
        <v>98.3</v>
      </c>
      <c r="M28" s="1064">
        <v>0.15666770130327407</v>
      </c>
      <c r="N28" s="1076">
        <v>43.45</v>
      </c>
      <c r="O28" s="1076">
        <v>97.6</v>
      </c>
      <c r="P28" s="1076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34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0">
        <v>12.183881104738587</v>
      </c>
      <c r="H29" s="950">
        <v>36.97</v>
      </c>
      <c r="I29" s="950">
        <v>100.7</v>
      </c>
      <c r="J29" s="950">
        <v>1.4298674301689405E-2</v>
      </c>
      <c r="K29" s="553">
        <v>37.549999999999997</v>
      </c>
      <c r="L29" s="553">
        <v>97.6</v>
      </c>
      <c r="M29" s="1064">
        <v>2.1142574151342391E-2</v>
      </c>
      <c r="N29" s="1076">
        <v>37.58</v>
      </c>
      <c r="O29" s="1076">
        <v>95.2</v>
      </c>
      <c r="P29" s="1076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34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1">
        <v>19.163923455710847</v>
      </c>
      <c r="H30" s="951">
        <v>58.3</v>
      </c>
      <c r="I30" s="951">
        <v>95.6</v>
      </c>
      <c r="J30" s="951">
        <v>100</v>
      </c>
      <c r="K30" s="564">
        <v>57.74</v>
      </c>
      <c r="L30" s="564">
        <v>95.1</v>
      </c>
      <c r="M30" s="1065">
        <v>100</v>
      </c>
      <c r="N30" s="1077">
        <v>57.28</v>
      </c>
      <c r="O30" s="1077">
        <v>93.9</v>
      </c>
      <c r="P30" s="1077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33">
        <v>100</v>
      </c>
    </row>
    <row r="31" spans="1:22" ht="15" thickBot="1">
      <c r="A31" s="1917" t="s">
        <v>169</v>
      </c>
      <c r="B31" s="1918"/>
      <c r="C31" s="1918"/>
      <c r="D31" s="1918"/>
      <c r="E31" s="1918"/>
      <c r="F31" s="1918"/>
      <c r="G31" s="1918"/>
      <c r="H31" s="1918"/>
      <c r="I31" s="1918"/>
      <c r="J31" s="1918"/>
      <c r="K31" s="1918"/>
      <c r="L31" s="1918"/>
      <c r="M31" s="1918"/>
      <c r="N31" s="1918"/>
      <c r="O31" s="1918"/>
      <c r="P31" s="1918"/>
      <c r="Q31" s="1918"/>
      <c r="R31" s="1918"/>
      <c r="S31" s="1918"/>
      <c r="T31" s="1918"/>
      <c r="U31" s="1918"/>
      <c r="V31" s="1919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9">
        <v>19.470345131751493</v>
      </c>
      <c r="H32" s="949">
        <v>61.28</v>
      </c>
      <c r="I32" s="949">
        <v>93.8</v>
      </c>
      <c r="J32" s="949">
        <v>29.549734328435445</v>
      </c>
      <c r="K32" s="544">
        <v>61.3</v>
      </c>
      <c r="L32" s="544">
        <v>93.6</v>
      </c>
      <c r="M32" s="1063">
        <v>28.780334124930107</v>
      </c>
      <c r="N32" s="1075">
        <v>61.27</v>
      </c>
      <c r="O32" s="1075">
        <v>92.6</v>
      </c>
      <c r="P32" s="1075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35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0">
        <v>18.470307143319179</v>
      </c>
      <c r="H33" s="950">
        <v>57.85</v>
      </c>
      <c r="I33" s="950">
        <v>96</v>
      </c>
      <c r="J33" s="950">
        <v>56.250773258316499</v>
      </c>
      <c r="K33" s="553">
        <v>57.85</v>
      </c>
      <c r="L33" s="553">
        <v>94.9</v>
      </c>
      <c r="M33" s="1064">
        <v>56.187774269631355</v>
      </c>
      <c r="N33" s="1076">
        <v>57.79</v>
      </c>
      <c r="O33" s="1076">
        <v>93.8</v>
      </c>
      <c r="P33" s="1076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34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0">
        <v>18.273152125626922</v>
      </c>
      <c r="H34" s="950">
        <v>53.17</v>
      </c>
      <c r="I34" s="950">
        <v>97</v>
      </c>
      <c r="J34" s="950">
        <v>12.214635339610348</v>
      </c>
      <c r="K34" s="553">
        <v>53.14</v>
      </c>
      <c r="L34" s="553">
        <v>95.9</v>
      </c>
      <c r="M34" s="1064">
        <v>12.740748069089086</v>
      </c>
      <c r="N34" s="1076">
        <v>53.14</v>
      </c>
      <c r="O34" s="1076">
        <v>95.5</v>
      </c>
      <c r="P34" s="1076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34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0">
        <v>18.997334857873092</v>
      </c>
      <c r="H35" s="950">
        <v>48.16</v>
      </c>
      <c r="I35" s="950">
        <v>98.3</v>
      </c>
      <c r="J35" s="950">
        <v>1.8154105972259138</v>
      </c>
      <c r="K35" s="553">
        <v>48.11</v>
      </c>
      <c r="L35" s="553">
        <v>97.5</v>
      </c>
      <c r="M35" s="1064">
        <v>2.0843985155229063</v>
      </c>
      <c r="N35" s="1076">
        <v>48.09</v>
      </c>
      <c r="O35" s="1076">
        <v>97.2</v>
      </c>
      <c r="P35" s="1076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34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0">
        <v>21.496345932438178</v>
      </c>
      <c r="H36" s="950">
        <v>43.43</v>
      </c>
      <c r="I36" s="950">
        <v>100.6</v>
      </c>
      <c r="J36" s="950">
        <v>0.16441294699034928</v>
      </c>
      <c r="K36" s="553">
        <v>43.34</v>
      </c>
      <c r="L36" s="553">
        <v>100</v>
      </c>
      <c r="M36" s="1064">
        <v>0.20062254619528747</v>
      </c>
      <c r="N36" s="1076">
        <v>43.26</v>
      </c>
      <c r="O36" s="1076">
        <v>99.6</v>
      </c>
      <c r="P36" s="1076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34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0">
        <v>22.018913995050802</v>
      </c>
      <c r="H37" s="950">
        <v>38.119999999999997</v>
      </c>
      <c r="I37" s="950">
        <v>101.6</v>
      </c>
      <c r="J37" s="950">
        <v>5.0335294214498916E-3</v>
      </c>
      <c r="K37" s="553">
        <v>37.79</v>
      </c>
      <c r="L37" s="553">
        <v>99.8</v>
      </c>
      <c r="M37" s="1064">
        <v>6.1224746312628147E-3</v>
      </c>
      <c r="N37" s="1076">
        <v>37.25</v>
      </c>
      <c r="O37" s="1076">
        <v>97.3</v>
      </c>
      <c r="P37" s="1076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34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1">
        <v>18.861690819880614</v>
      </c>
      <c r="H38" s="951">
        <v>58.1</v>
      </c>
      <c r="I38" s="951">
        <v>95.5</v>
      </c>
      <c r="J38" s="951">
        <v>100</v>
      </c>
      <c r="K38" s="564">
        <v>58.01</v>
      </c>
      <c r="L38" s="564">
        <v>94.7</v>
      </c>
      <c r="M38" s="1065">
        <v>100</v>
      </c>
      <c r="N38" s="1077">
        <v>57.78</v>
      </c>
      <c r="O38" s="1077">
        <v>93.8</v>
      </c>
      <c r="P38" s="1077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33">
        <v>100</v>
      </c>
    </row>
    <row r="39" spans="1:22" ht="15" thickBot="1">
      <c r="A39" s="1917" t="s">
        <v>48</v>
      </c>
      <c r="B39" s="1918"/>
      <c r="C39" s="1918"/>
      <c r="D39" s="1918"/>
      <c r="E39" s="1918"/>
      <c r="F39" s="1918"/>
      <c r="G39" s="1918"/>
      <c r="H39" s="1918"/>
      <c r="I39" s="1918"/>
      <c r="J39" s="1918"/>
      <c r="K39" s="1918"/>
      <c r="L39" s="1918"/>
      <c r="M39" s="1918"/>
      <c r="N39" s="1918"/>
      <c r="O39" s="1918"/>
      <c r="P39" s="1918"/>
      <c r="Q39" s="1918"/>
      <c r="R39" s="1918"/>
      <c r="S39" s="1918"/>
      <c r="T39" s="1918"/>
      <c r="U39" s="1918"/>
      <c r="V39" s="1919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9">
        <v>21.625257622047691</v>
      </c>
      <c r="H40" s="949">
        <v>61.53</v>
      </c>
      <c r="I40" s="949">
        <v>93.1</v>
      </c>
      <c r="J40" s="949">
        <v>27.035714101010377</v>
      </c>
      <c r="K40" s="544">
        <v>61.47</v>
      </c>
      <c r="L40" s="544">
        <v>92.8</v>
      </c>
      <c r="M40" s="1063">
        <v>24.294937116591694</v>
      </c>
      <c r="N40" s="1075">
        <v>61.45</v>
      </c>
      <c r="O40" s="1075">
        <v>91.9</v>
      </c>
      <c r="P40" s="1075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35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0">
        <v>20.675893019406836</v>
      </c>
      <c r="H41" s="950">
        <v>57.87</v>
      </c>
      <c r="I41" s="950">
        <v>95.1</v>
      </c>
      <c r="J41" s="950">
        <v>57.341823268899581</v>
      </c>
      <c r="K41" s="553">
        <v>57.83</v>
      </c>
      <c r="L41" s="553">
        <v>94.7</v>
      </c>
      <c r="M41" s="1064">
        <v>58.052104116893169</v>
      </c>
      <c r="N41" s="1076">
        <v>57.83</v>
      </c>
      <c r="O41" s="1076">
        <v>93.7</v>
      </c>
      <c r="P41" s="1076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34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0">
        <v>20.740737253782978</v>
      </c>
      <c r="H42" s="950">
        <v>53.41</v>
      </c>
      <c r="I42" s="950">
        <v>96.9</v>
      </c>
      <c r="J42" s="950">
        <v>13.596402386571485</v>
      </c>
      <c r="K42" s="553">
        <v>53.4</v>
      </c>
      <c r="L42" s="553">
        <v>96.5</v>
      </c>
      <c r="M42" s="1064">
        <v>14.978940057935425</v>
      </c>
      <c r="N42" s="1076">
        <v>53.4</v>
      </c>
      <c r="O42" s="1076">
        <v>95.4</v>
      </c>
      <c r="P42" s="1076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34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0">
        <v>20.919624359491028</v>
      </c>
      <c r="H43" s="950">
        <v>48.48</v>
      </c>
      <c r="I43" s="950">
        <v>98.6</v>
      </c>
      <c r="J43" s="950">
        <v>1.7721077646320589</v>
      </c>
      <c r="K43" s="553">
        <v>48.48</v>
      </c>
      <c r="L43" s="553">
        <v>97.6</v>
      </c>
      <c r="M43" s="1064">
        <v>2.3851979006587287</v>
      </c>
      <c r="N43" s="1076">
        <v>48.53</v>
      </c>
      <c r="O43" s="1076">
        <v>98</v>
      </c>
      <c r="P43" s="1076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34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0">
        <v>17.598493792481001</v>
      </c>
      <c r="H44" s="950">
        <v>43.48</v>
      </c>
      <c r="I44" s="950">
        <v>104.6</v>
      </c>
      <c r="J44" s="950">
        <v>0.23970872932824669</v>
      </c>
      <c r="K44" s="553">
        <v>43.55</v>
      </c>
      <c r="L44" s="553">
        <v>102.7</v>
      </c>
      <c r="M44" s="1064">
        <v>0.26910352910746815</v>
      </c>
      <c r="N44" s="1076">
        <v>43.69</v>
      </c>
      <c r="O44" s="1076">
        <v>102.6</v>
      </c>
      <c r="P44" s="1076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34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0">
        <v>17.648202945317689</v>
      </c>
      <c r="H45" s="950">
        <v>38.46</v>
      </c>
      <c r="I45" s="950">
        <v>79.5</v>
      </c>
      <c r="J45" s="950">
        <v>1.4243749558249825E-2</v>
      </c>
      <c r="K45" s="553">
        <v>38.44</v>
      </c>
      <c r="L45" s="553">
        <v>89.8</v>
      </c>
      <c r="M45" s="1064">
        <v>1.9717278813520433E-2</v>
      </c>
      <c r="N45" s="1076">
        <v>38.75</v>
      </c>
      <c r="O45" s="1076">
        <v>104.7</v>
      </c>
      <c r="P45" s="1076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34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1">
        <v>21.20653111140884</v>
      </c>
      <c r="H46" s="951">
        <v>58.05</v>
      </c>
      <c r="I46" s="951">
        <v>94.9</v>
      </c>
      <c r="J46" s="951">
        <v>100</v>
      </c>
      <c r="K46" s="564">
        <v>57.79</v>
      </c>
      <c r="L46" s="564">
        <v>94.6</v>
      </c>
      <c r="M46" s="1065">
        <v>100</v>
      </c>
      <c r="N46" s="1077">
        <v>57.67</v>
      </c>
      <c r="O46" s="1077">
        <v>93.7</v>
      </c>
      <c r="P46" s="1077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33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Q73" sqref="Q73"/>
    </sheetView>
  </sheetViews>
  <sheetFormatPr defaultRowHeight="12.75"/>
  <cols>
    <col min="1" max="1" width="11.28515625" style="1254" customWidth="1"/>
    <col min="2" max="2" width="18.5703125" style="1254" customWidth="1"/>
    <col min="3" max="3" width="16.140625" style="1254" customWidth="1"/>
    <col min="4" max="4" width="12.140625" style="1254" customWidth="1"/>
    <col min="5" max="5" width="9.5703125" style="1254" customWidth="1"/>
    <col min="6" max="6" width="10.42578125" style="1254" customWidth="1"/>
    <col min="7" max="8" width="9.140625" style="1254"/>
    <col min="9" max="9" width="11.28515625" style="1254" customWidth="1"/>
    <col min="10" max="10" width="9.7109375" style="1254" customWidth="1"/>
    <col min="11" max="11" width="9.85546875" style="1254" customWidth="1"/>
    <col min="12" max="12" width="9.5703125" style="1254" customWidth="1"/>
    <col min="13" max="13" width="9.7109375" style="1254" customWidth="1"/>
    <col min="14" max="14" width="11.140625" style="1254" customWidth="1"/>
    <col min="15" max="15" width="6.42578125" style="1256" customWidth="1"/>
    <col min="16" max="16384" width="9.140625" style="1254"/>
  </cols>
  <sheetData>
    <row r="1" spans="2:15" ht="20.25" customHeight="1">
      <c r="L1" s="1255"/>
      <c r="M1" s="1255"/>
    </row>
    <row r="2" spans="2:15" ht="20.25" customHeight="1">
      <c r="B2" s="1257" t="s">
        <v>441</v>
      </c>
      <c r="C2" s="1257"/>
      <c r="D2" s="1257"/>
      <c r="E2" s="1257"/>
      <c r="F2" s="1257"/>
      <c r="G2" s="1257"/>
      <c r="H2" s="1257"/>
      <c r="I2" s="1257"/>
      <c r="J2" s="1257"/>
      <c r="K2" s="1257"/>
      <c r="L2" s="1257"/>
      <c r="M2" s="1257"/>
      <c r="N2" s="1257"/>
      <c r="O2" s="1258"/>
    </row>
    <row r="3" spans="2:15" ht="20.25" customHeight="1">
      <c r="B3" s="1259"/>
      <c r="C3" s="1260"/>
      <c r="D3" s="1261"/>
      <c r="E3" s="1261"/>
      <c r="F3" s="1261"/>
      <c r="G3" s="1261"/>
      <c r="H3" s="1261"/>
      <c r="I3" s="1261"/>
      <c r="J3" s="1261"/>
      <c r="K3" s="1261"/>
      <c r="L3" s="1261"/>
      <c r="M3" s="1261"/>
      <c r="N3" s="1261"/>
    </row>
    <row r="4" spans="2:15" ht="20.25" customHeight="1" thickBot="1">
      <c r="B4" s="1259">
        <v>2004</v>
      </c>
      <c r="C4" s="1260" t="s">
        <v>213</v>
      </c>
      <c r="D4" s="1261"/>
      <c r="E4" s="1261"/>
      <c r="F4" s="1261"/>
      <c r="G4" s="1261"/>
      <c r="H4" s="1261"/>
      <c r="I4" s="1261"/>
      <c r="J4" s="1261"/>
      <c r="K4" s="1261"/>
      <c r="L4" s="1261"/>
      <c r="M4" s="1261"/>
      <c r="N4" s="1261"/>
    </row>
    <row r="5" spans="2:15" ht="17.25" customHeight="1" thickBot="1">
      <c r="B5" s="1262"/>
      <c r="C5" s="1263" t="s">
        <v>214</v>
      </c>
      <c r="D5" s="1263" t="s">
        <v>215</v>
      </c>
      <c r="E5" s="1263" t="s">
        <v>216</v>
      </c>
      <c r="F5" s="1263" t="s">
        <v>217</v>
      </c>
      <c r="G5" s="1263" t="s">
        <v>218</v>
      </c>
      <c r="H5" s="1263" t="s">
        <v>219</v>
      </c>
      <c r="I5" s="1263" t="s">
        <v>220</v>
      </c>
      <c r="J5" s="1263" t="s">
        <v>221</v>
      </c>
      <c r="K5" s="1263" t="s">
        <v>222</v>
      </c>
      <c r="L5" s="1263" t="s">
        <v>223</v>
      </c>
      <c r="M5" s="1263" t="s">
        <v>224</v>
      </c>
      <c r="N5" s="1264" t="s">
        <v>225</v>
      </c>
    </row>
    <row r="6" spans="2:15" ht="17.25" customHeight="1" thickBot="1">
      <c r="B6" s="1265" t="s">
        <v>226</v>
      </c>
      <c r="C6" s="1266">
        <v>4745.1329999999998</v>
      </c>
      <c r="D6" s="1266">
        <v>4967.0389999999998</v>
      </c>
      <c r="E6" s="1266">
        <v>5718.8540000000003</v>
      </c>
      <c r="F6" s="1266">
        <v>5972.0820000000003</v>
      </c>
      <c r="G6" s="1266">
        <v>6055.5649999999996</v>
      </c>
      <c r="H6" s="1266">
        <v>6825.7389999999996</v>
      </c>
      <c r="I6" s="1266">
        <v>6966.6059999999998</v>
      </c>
      <c r="J6" s="1266">
        <v>6854.2579999999998</v>
      </c>
      <c r="K6" s="1266">
        <v>7221.1440000000002</v>
      </c>
      <c r="L6" s="1266">
        <v>6917.2629999999999</v>
      </c>
      <c r="M6" s="1266">
        <v>6750.8010000000004</v>
      </c>
      <c r="N6" s="1267">
        <v>6535.24</v>
      </c>
    </row>
    <row r="7" spans="2:15" ht="17.25" customHeight="1">
      <c r="B7" s="1261"/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</row>
    <row r="8" spans="2:15" ht="17.25" customHeight="1" thickBot="1">
      <c r="B8" s="1259">
        <v>2005</v>
      </c>
      <c r="C8" s="1260" t="s">
        <v>213</v>
      </c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</row>
    <row r="9" spans="2:15" ht="17.25" customHeight="1" thickBot="1">
      <c r="B9" s="1262"/>
      <c r="C9" s="1263" t="s">
        <v>214</v>
      </c>
      <c r="D9" s="1263" t="s">
        <v>215</v>
      </c>
      <c r="E9" s="1263" t="s">
        <v>216</v>
      </c>
      <c r="F9" s="1263" t="s">
        <v>217</v>
      </c>
      <c r="G9" s="1263" t="s">
        <v>218</v>
      </c>
      <c r="H9" s="1263" t="s">
        <v>219</v>
      </c>
      <c r="I9" s="1263" t="s">
        <v>220</v>
      </c>
      <c r="J9" s="1263" t="s">
        <v>221</v>
      </c>
      <c r="K9" s="1263" t="s">
        <v>222</v>
      </c>
      <c r="L9" s="1263" t="s">
        <v>223</v>
      </c>
      <c r="M9" s="1263" t="s">
        <v>224</v>
      </c>
      <c r="N9" s="1264" t="s">
        <v>225</v>
      </c>
    </row>
    <row r="10" spans="2:15" ht="17.25" customHeight="1" thickBot="1">
      <c r="B10" s="1265" t="s">
        <v>226</v>
      </c>
      <c r="C10" s="1266">
        <v>5727.442</v>
      </c>
      <c r="D10" s="1266">
        <v>5805.5129999999999</v>
      </c>
      <c r="E10" s="1266">
        <v>5895.8040000000001</v>
      </c>
      <c r="F10" s="1266">
        <v>5498.875</v>
      </c>
      <c r="G10" s="1266">
        <v>5386.9530000000004</v>
      </c>
      <c r="H10" s="1266">
        <v>5545.4840000000004</v>
      </c>
      <c r="I10" s="1266">
        <v>5961.8959999999997</v>
      </c>
      <c r="J10" s="1266">
        <v>6210.8370000000004</v>
      </c>
      <c r="K10" s="1266">
        <v>6114.4129999999996</v>
      </c>
      <c r="L10" s="1266">
        <v>5863.924</v>
      </c>
      <c r="M10" s="1266">
        <v>5541.8360000000002</v>
      </c>
      <c r="N10" s="1267">
        <v>5474.7569999999996</v>
      </c>
    </row>
    <row r="11" spans="2:15" ht="17.25" customHeight="1">
      <c r="B11" s="1261"/>
      <c r="C11" s="1261"/>
      <c r="D11" s="1261"/>
      <c r="E11" s="1261"/>
      <c r="F11" s="1261"/>
      <c r="G11" s="1261"/>
      <c r="H11" s="1261"/>
      <c r="I11" s="1261"/>
      <c r="J11" s="1261"/>
      <c r="K11" s="1261"/>
      <c r="L11" s="1261"/>
      <c r="M11" s="1261"/>
      <c r="N11" s="1261"/>
    </row>
    <row r="12" spans="2:15" ht="17.25" customHeight="1" thickBot="1">
      <c r="B12" s="1259">
        <v>2006</v>
      </c>
      <c r="C12" s="1260" t="s">
        <v>213</v>
      </c>
      <c r="D12" s="1261"/>
      <c r="E12" s="1261"/>
      <c r="F12" s="1261"/>
      <c r="G12" s="1261"/>
      <c r="H12" s="1261"/>
      <c r="I12" s="1261"/>
      <c r="J12" s="1261"/>
      <c r="K12" s="1261"/>
      <c r="L12" s="1261"/>
      <c r="M12" s="1261"/>
      <c r="N12" s="1261"/>
    </row>
    <row r="13" spans="2:15" ht="17.25" customHeight="1" thickBot="1">
      <c r="B13" s="1262"/>
      <c r="C13" s="1263" t="s">
        <v>214</v>
      </c>
      <c r="D13" s="1263" t="s">
        <v>215</v>
      </c>
      <c r="E13" s="1263" t="s">
        <v>216</v>
      </c>
      <c r="F13" s="1263" t="s">
        <v>217</v>
      </c>
      <c r="G13" s="1263" t="s">
        <v>218</v>
      </c>
      <c r="H13" s="1263" t="s">
        <v>219</v>
      </c>
      <c r="I13" s="1263" t="s">
        <v>220</v>
      </c>
      <c r="J13" s="1263" t="s">
        <v>221</v>
      </c>
      <c r="K13" s="1263" t="s">
        <v>222</v>
      </c>
      <c r="L13" s="1263" t="s">
        <v>223</v>
      </c>
      <c r="M13" s="1263" t="s">
        <v>224</v>
      </c>
      <c r="N13" s="1264" t="s">
        <v>225</v>
      </c>
    </row>
    <row r="14" spans="2:15" ht="17.25" customHeight="1" thickBot="1">
      <c r="B14" s="1265" t="s">
        <v>226</v>
      </c>
      <c r="C14" s="1266">
        <v>5167.4750000000004</v>
      </c>
      <c r="D14" s="1266">
        <v>4922.9769999999999</v>
      </c>
      <c r="E14" s="1266">
        <v>5063.8980000000001</v>
      </c>
      <c r="F14" s="1266">
        <v>5127.4639999999999</v>
      </c>
      <c r="G14" s="1266">
        <v>5106.8609999999999</v>
      </c>
      <c r="H14" s="1266">
        <v>5589.4520000000002</v>
      </c>
      <c r="I14" s="1266">
        <v>6026.9629999999997</v>
      </c>
      <c r="J14" s="1266">
        <v>6499.076</v>
      </c>
      <c r="K14" s="1266">
        <v>6186.4949999999999</v>
      </c>
      <c r="L14" s="1266">
        <v>5618.3580000000002</v>
      </c>
      <c r="M14" s="1266">
        <v>5259.9059999999999</v>
      </c>
      <c r="N14" s="1267">
        <v>5045.9780000000001</v>
      </c>
    </row>
    <row r="15" spans="2:15" ht="17.25" customHeight="1">
      <c r="B15" s="1268"/>
      <c r="C15" s="1269"/>
      <c r="D15" s="1269"/>
      <c r="E15" s="1269"/>
      <c r="F15" s="1269"/>
      <c r="G15" s="1269"/>
      <c r="H15" s="1269"/>
      <c r="I15" s="1269"/>
      <c r="J15" s="1269"/>
      <c r="K15" s="1269"/>
      <c r="L15" s="1269"/>
      <c r="M15" s="1269"/>
      <c r="N15" s="1269"/>
    </row>
    <row r="16" spans="2:15" ht="17.25" customHeight="1" thickBot="1">
      <c r="B16" s="1259">
        <v>2007</v>
      </c>
      <c r="C16" s="1260" t="s">
        <v>213</v>
      </c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</row>
    <row r="17" spans="2:14" ht="17.25" customHeight="1" thickBot="1">
      <c r="B17" s="1262"/>
      <c r="C17" s="1263" t="s">
        <v>214</v>
      </c>
      <c r="D17" s="1263" t="s">
        <v>215</v>
      </c>
      <c r="E17" s="1263" t="s">
        <v>216</v>
      </c>
      <c r="F17" s="1263" t="s">
        <v>217</v>
      </c>
      <c r="G17" s="1263" t="s">
        <v>218</v>
      </c>
      <c r="H17" s="1263" t="s">
        <v>219</v>
      </c>
      <c r="I17" s="1263" t="s">
        <v>220</v>
      </c>
      <c r="J17" s="1263" t="s">
        <v>221</v>
      </c>
      <c r="K17" s="1263" t="s">
        <v>222</v>
      </c>
      <c r="L17" s="1263" t="s">
        <v>223</v>
      </c>
      <c r="M17" s="1263" t="s">
        <v>224</v>
      </c>
      <c r="N17" s="1264" t="s">
        <v>225</v>
      </c>
    </row>
    <row r="18" spans="2:14" ht="17.25" customHeight="1" thickBot="1">
      <c r="B18" s="1265" t="s">
        <v>226</v>
      </c>
      <c r="C18" s="1266">
        <v>4878.0050000000001</v>
      </c>
      <c r="D18" s="1266">
        <v>4998.683</v>
      </c>
      <c r="E18" s="1266">
        <v>5080.3729999999996</v>
      </c>
      <c r="F18" s="1266">
        <v>4985.0389999999998</v>
      </c>
      <c r="G18" s="1266">
        <v>4864.4809999999998</v>
      </c>
      <c r="H18" s="1266">
        <v>5416.3459999999995</v>
      </c>
      <c r="I18" s="1266">
        <v>5850.35</v>
      </c>
      <c r="J18" s="1266">
        <v>6101.1459999999997</v>
      </c>
      <c r="K18" s="1266">
        <v>6062.3810000000003</v>
      </c>
      <c r="L18" s="1266">
        <v>5389.2690000000002</v>
      </c>
      <c r="M18" s="1266">
        <v>5060.2169999999996</v>
      </c>
      <c r="N18" s="1267">
        <v>5200.0069999999996</v>
      </c>
    </row>
    <row r="19" spans="2:14" ht="17.25" customHeight="1">
      <c r="B19" s="1259"/>
      <c r="C19" s="1260"/>
      <c r="D19" s="1261"/>
      <c r="E19" s="1261"/>
      <c r="F19" s="1261"/>
      <c r="G19" s="1261"/>
      <c r="H19" s="1261"/>
      <c r="I19" s="1261"/>
      <c r="J19" s="1261"/>
      <c r="K19" s="1261"/>
      <c r="L19" s="1261"/>
      <c r="M19" s="1261"/>
      <c r="N19" s="1261"/>
    </row>
    <row r="20" spans="2:14" ht="17.25" customHeight="1" thickBot="1">
      <c r="B20" s="1259">
        <v>2008</v>
      </c>
      <c r="C20" s="1260" t="s">
        <v>213</v>
      </c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N20" s="1269"/>
    </row>
    <row r="21" spans="2:14" ht="17.25" customHeight="1" thickBot="1">
      <c r="B21" s="1262"/>
      <c r="C21" s="1263" t="s">
        <v>214</v>
      </c>
      <c r="D21" s="1263" t="s">
        <v>215</v>
      </c>
      <c r="E21" s="1263" t="s">
        <v>216</v>
      </c>
      <c r="F21" s="1263" t="s">
        <v>217</v>
      </c>
      <c r="G21" s="1263" t="s">
        <v>218</v>
      </c>
      <c r="H21" s="1263" t="s">
        <v>219</v>
      </c>
      <c r="I21" s="1263" t="s">
        <v>220</v>
      </c>
      <c r="J21" s="1263" t="s">
        <v>221</v>
      </c>
      <c r="K21" s="1263" t="s">
        <v>222</v>
      </c>
      <c r="L21" s="1263" t="s">
        <v>223</v>
      </c>
      <c r="M21" s="1263" t="s">
        <v>224</v>
      </c>
      <c r="N21" s="1264" t="s">
        <v>225</v>
      </c>
    </row>
    <row r="22" spans="2:14" ht="17.25" customHeight="1" thickBot="1">
      <c r="B22" s="1265" t="s">
        <v>226</v>
      </c>
      <c r="C22" s="1266">
        <v>5362.0659999999998</v>
      </c>
      <c r="D22" s="1266">
        <v>4991.3639999999996</v>
      </c>
      <c r="E22" s="1266">
        <v>5502.9759999999997</v>
      </c>
      <c r="F22" s="1266">
        <v>5445.4089999999997</v>
      </c>
      <c r="G22" s="1266">
        <v>6090.0209999999997</v>
      </c>
      <c r="H22" s="1266">
        <v>6347.5010000000002</v>
      </c>
      <c r="I22" s="1266">
        <v>6491.11</v>
      </c>
      <c r="J22" s="1266">
        <v>6519.6940000000004</v>
      </c>
      <c r="K22" s="1266">
        <v>6710.549</v>
      </c>
      <c r="L22" s="1266">
        <v>6325.4049999999997</v>
      </c>
      <c r="M22" s="1266">
        <v>6235.9309999999996</v>
      </c>
      <c r="N22" s="1267">
        <v>6463.6270000000004</v>
      </c>
    </row>
    <row r="23" spans="2:14" ht="17.25" customHeight="1">
      <c r="B23" s="1259"/>
      <c r="C23" s="1260"/>
      <c r="D23" s="1261"/>
      <c r="E23" s="1261"/>
      <c r="F23" s="1261"/>
      <c r="G23" s="1261"/>
      <c r="H23" s="1261"/>
      <c r="I23" s="1261"/>
      <c r="J23" s="1261"/>
      <c r="K23" s="1261"/>
      <c r="L23" s="1261"/>
      <c r="M23" s="1261"/>
      <c r="N23" s="1261"/>
    </row>
    <row r="24" spans="2:14" ht="17.25" customHeight="1">
      <c r="B24" s="1259"/>
      <c r="C24" s="1260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</row>
    <row r="25" spans="2:14" ht="17.25" customHeight="1" thickBot="1">
      <c r="B25" s="1259">
        <v>2009</v>
      </c>
      <c r="C25" s="1260" t="s">
        <v>213</v>
      </c>
      <c r="D25" s="1269"/>
      <c r="E25" s="1269"/>
      <c r="F25" s="1269"/>
      <c r="G25" s="1269"/>
      <c r="H25" s="1269"/>
      <c r="I25" s="1269"/>
      <c r="J25" s="1269"/>
      <c r="K25" s="1269"/>
      <c r="L25" s="1269"/>
      <c r="M25" s="1269"/>
      <c r="N25" s="1269"/>
    </row>
    <row r="26" spans="2:14" ht="17.25" customHeight="1" thickBot="1">
      <c r="B26" s="1262"/>
      <c r="C26" s="1263" t="s">
        <v>214</v>
      </c>
      <c r="D26" s="1263" t="s">
        <v>215</v>
      </c>
      <c r="E26" s="1263" t="s">
        <v>216</v>
      </c>
      <c r="F26" s="1263" t="s">
        <v>217</v>
      </c>
      <c r="G26" s="1263" t="s">
        <v>218</v>
      </c>
      <c r="H26" s="1263" t="s">
        <v>219</v>
      </c>
      <c r="I26" s="1263" t="s">
        <v>220</v>
      </c>
      <c r="J26" s="1263" t="s">
        <v>221</v>
      </c>
      <c r="K26" s="1263" t="s">
        <v>222</v>
      </c>
      <c r="L26" s="1263" t="s">
        <v>223</v>
      </c>
      <c r="M26" s="1263" t="s">
        <v>224</v>
      </c>
      <c r="N26" s="1264" t="s">
        <v>225</v>
      </c>
    </row>
    <row r="27" spans="2:14" ht="17.25" customHeight="1" thickBot="1">
      <c r="B27" s="1265" t="s">
        <v>226</v>
      </c>
      <c r="C27" s="1266">
        <v>6295.6080000000002</v>
      </c>
      <c r="D27" s="1266">
        <v>6468.9390000000003</v>
      </c>
      <c r="E27" s="1266">
        <v>6927.45</v>
      </c>
      <c r="F27" s="1266">
        <v>7086.6149999999998</v>
      </c>
      <c r="G27" s="1266">
        <v>6944.3450000000003</v>
      </c>
      <c r="H27" s="1266">
        <v>7275.0780000000004</v>
      </c>
      <c r="I27" s="1266">
        <v>7259.6670000000004</v>
      </c>
      <c r="J27" s="1266">
        <v>7016.5630000000001</v>
      </c>
      <c r="K27" s="1266">
        <v>6702.5069999999996</v>
      </c>
      <c r="L27" s="1266">
        <v>6094.8180000000002</v>
      </c>
      <c r="M27" s="1266">
        <v>5990.2740000000003</v>
      </c>
      <c r="N27" s="1267">
        <v>5714.6890000000003</v>
      </c>
    </row>
    <row r="28" spans="2:14" ht="17.25" customHeight="1">
      <c r="B28" s="1259"/>
      <c r="C28" s="1260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</row>
    <row r="29" spans="2:14" ht="17.25" customHeight="1">
      <c r="B29" s="1259"/>
      <c r="C29" s="1260"/>
      <c r="D29" s="1261"/>
      <c r="E29" s="1261"/>
      <c r="F29" s="1261"/>
      <c r="G29" s="1261"/>
      <c r="H29" s="1261"/>
      <c r="I29" s="1261"/>
      <c r="J29" s="1261"/>
      <c r="K29" s="1261"/>
      <c r="L29" s="1261"/>
      <c r="M29" s="1261"/>
      <c r="N29" s="1261"/>
    </row>
    <row r="30" spans="2:14" ht="17.25" customHeight="1" thickBot="1">
      <c r="B30" s="1259">
        <v>2010</v>
      </c>
      <c r="C30" s="1260" t="s">
        <v>213</v>
      </c>
      <c r="D30" s="1269"/>
      <c r="E30" s="1269"/>
      <c r="F30" s="1269"/>
      <c r="G30" s="1269"/>
      <c r="H30" s="1269"/>
      <c r="I30" s="1269"/>
      <c r="J30" s="1269"/>
      <c r="K30" s="1269"/>
      <c r="L30" s="1269"/>
      <c r="M30" s="1269"/>
      <c r="N30" s="1269"/>
    </row>
    <row r="31" spans="2:14" ht="17.25" customHeight="1" thickBot="1">
      <c r="B31" s="1262"/>
      <c r="C31" s="1263" t="s">
        <v>214</v>
      </c>
      <c r="D31" s="1263" t="s">
        <v>215</v>
      </c>
      <c r="E31" s="1263" t="s">
        <v>216</v>
      </c>
      <c r="F31" s="1263" t="s">
        <v>217</v>
      </c>
      <c r="G31" s="1263" t="s">
        <v>218</v>
      </c>
      <c r="H31" s="1263" t="s">
        <v>219</v>
      </c>
      <c r="I31" s="1263" t="s">
        <v>220</v>
      </c>
      <c r="J31" s="1263" t="s">
        <v>221</v>
      </c>
      <c r="K31" s="1263" t="s">
        <v>222</v>
      </c>
      <c r="L31" s="1263" t="s">
        <v>223</v>
      </c>
      <c r="M31" s="1263" t="s">
        <v>224</v>
      </c>
      <c r="N31" s="1264" t="s">
        <v>225</v>
      </c>
    </row>
    <row r="32" spans="2:14" ht="17.25" customHeight="1" thickBot="1">
      <c r="B32" s="1265" t="s">
        <v>226</v>
      </c>
      <c r="C32" s="1266">
        <v>5513.7250000000004</v>
      </c>
      <c r="D32" s="1266">
        <v>5337.8959999999997</v>
      </c>
      <c r="E32" s="1266">
        <v>5419.1390000000001</v>
      </c>
      <c r="F32" s="1266">
        <v>5230.2240000000002</v>
      </c>
      <c r="G32" s="1266">
        <v>5525.125</v>
      </c>
      <c r="H32" s="1266">
        <v>6384.0550000000003</v>
      </c>
      <c r="I32" s="1266">
        <v>6260.77</v>
      </c>
      <c r="J32" s="1266">
        <v>6435.451</v>
      </c>
      <c r="K32" s="1266">
        <v>6148.3149999999996</v>
      </c>
      <c r="L32" s="1266">
        <v>5620.31</v>
      </c>
      <c r="M32" s="1266">
        <v>5639.1809999999996</v>
      </c>
      <c r="N32" s="1267">
        <v>5829.0429999999997</v>
      </c>
    </row>
    <row r="33" spans="2:14" ht="17.25" customHeight="1">
      <c r="B33" s="1259"/>
      <c r="C33" s="1260"/>
      <c r="D33" s="1261"/>
      <c r="E33" s="1261"/>
      <c r="F33" s="1261"/>
      <c r="G33" s="1261"/>
      <c r="H33" s="1261"/>
      <c r="I33" s="1261"/>
      <c r="J33" s="1261"/>
      <c r="K33" s="1261"/>
      <c r="L33" s="1261"/>
      <c r="M33" s="1261"/>
      <c r="N33" s="1261"/>
    </row>
    <row r="34" spans="2:14" ht="17.25" customHeight="1" thickBot="1">
      <c r="B34" s="1259">
        <v>2011</v>
      </c>
      <c r="C34" s="1260" t="s">
        <v>213</v>
      </c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</row>
    <row r="35" spans="2:14" ht="17.25" customHeight="1" thickBot="1">
      <c r="B35" s="1262"/>
      <c r="C35" s="1263" t="s">
        <v>214</v>
      </c>
      <c r="D35" s="1263" t="s">
        <v>215</v>
      </c>
      <c r="E35" s="1263" t="s">
        <v>216</v>
      </c>
      <c r="F35" s="1263" t="s">
        <v>217</v>
      </c>
      <c r="G35" s="1263" t="s">
        <v>218</v>
      </c>
      <c r="H35" s="1263" t="s">
        <v>219</v>
      </c>
      <c r="I35" s="1263" t="s">
        <v>220</v>
      </c>
      <c r="J35" s="1263" t="s">
        <v>221</v>
      </c>
      <c r="K35" s="1263" t="s">
        <v>222</v>
      </c>
      <c r="L35" s="1263" t="s">
        <v>223</v>
      </c>
      <c r="M35" s="1263" t="s">
        <v>224</v>
      </c>
      <c r="N35" s="1264" t="s">
        <v>225</v>
      </c>
    </row>
    <row r="36" spans="2:14" ht="17.25" customHeight="1" thickBot="1">
      <c r="B36" s="1265" t="s">
        <v>226</v>
      </c>
      <c r="C36" s="1266">
        <v>5542.2489999999998</v>
      </c>
      <c r="D36" s="1266">
        <v>5758.527</v>
      </c>
      <c r="E36" s="1266">
        <v>6129.1270000000004</v>
      </c>
      <c r="F36" s="1266">
        <v>6495.5770000000002</v>
      </c>
      <c r="G36" s="1266">
        <v>6462.6729999999998</v>
      </c>
      <c r="H36" s="1266">
        <v>6556.2529999999997</v>
      </c>
      <c r="I36" s="1266">
        <v>6740.4040000000005</v>
      </c>
      <c r="J36" s="1266">
        <v>6784.7690000000002</v>
      </c>
      <c r="K36" s="1266">
        <v>7121.5379999999996</v>
      </c>
      <c r="L36" s="1266">
        <v>7260.2550000000001</v>
      </c>
      <c r="M36" s="1266">
        <v>7431.1750000000002</v>
      </c>
      <c r="N36" s="1267">
        <v>8022.55</v>
      </c>
    </row>
    <row r="37" spans="2:14" ht="17.25" customHeight="1">
      <c r="B37" s="1268"/>
      <c r="C37" s="1270"/>
      <c r="D37" s="1270"/>
      <c r="E37" s="1270"/>
      <c r="F37" s="1270"/>
      <c r="G37" s="1270"/>
      <c r="H37" s="1270"/>
      <c r="I37" s="1270"/>
      <c r="J37" s="1270"/>
      <c r="K37" s="1270"/>
      <c r="L37" s="1270"/>
      <c r="M37" s="1270"/>
      <c r="N37" s="1270"/>
    </row>
    <row r="38" spans="2:14" ht="17.25" customHeight="1">
      <c r="B38" s="1268"/>
      <c r="C38" s="1270"/>
      <c r="D38" s="1270"/>
      <c r="E38" s="1270"/>
      <c r="F38" s="1270"/>
      <c r="G38" s="1270"/>
      <c r="H38" s="1270"/>
      <c r="I38" s="1270"/>
      <c r="J38" s="1270"/>
      <c r="K38" s="1270"/>
      <c r="L38" s="1270"/>
      <c r="M38" s="1270"/>
      <c r="N38" s="1270"/>
    </row>
    <row r="39" spans="2:14" ht="17.25" customHeight="1" thickBot="1">
      <c r="B39" s="1259">
        <v>2012</v>
      </c>
      <c r="C39" s="1260" t="s">
        <v>213</v>
      </c>
      <c r="D39" s="1269"/>
      <c r="E39" s="1269"/>
      <c r="F39" s="1269"/>
      <c r="G39" s="1269"/>
      <c r="H39" s="1269"/>
      <c r="I39" s="1269"/>
      <c r="J39" s="1269"/>
      <c r="K39" s="1269"/>
      <c r="L39" s="1269"/>
      <c r="M39" s="1269"/>
      <c r="N39" s="1269"/>
    </row>
    <row r="40" spans="2:14" ht="17.25" customHeight="1" thickBot="1">
      <c r="B40" s="1262"/>
      <c r="C40" s="1263" t="s">
        <v>214</v>
      </c>
      <c r="D40" s="1263" t="s">
        <v>215</v>
      </c>
      <c r="E40" s="1263" t="s">
        <v>216</v>
      </c>
      <c r="F40" s="1263" t="s">
        <v>217</v>
      </c>
      <c r="G40" s="1263" t="s">
        <v>218</v>
      </c>
      <c r="H40" s="1263" t="s">
        <v>219</v>
      </c>
      <c r="I40" s="1263" t="s">
        <v>220</v>
      </c>
      <c r="J40" s="1263" t="s">
        <v>221</v>
      </c>
      <c r="K40" s="1263" t="s">
        <v>222</v>
      </c>
      <c r="L40" s="1263" t="s">
        <v>223</v>
      </c>
      <c r="M40" s="1263" t="s">
        <v>224</v>
      </c>
      <c r="N40" s="1264" t="s">
        <v>225</v>
      </c>
    </row>
    <row r="41" spans="2:14" ht="17.25" customHeight="1" thickBot="1">
      <c r="B41" s="1265" t="s">
        <v>226</v>
      </c>
      <c r="C41" s="1266">
        <v>7220.2179999999998</v>
      </c>
      <c r="D41" s="1266">
        <v>7285.2380000000003</v>
      </c>
      <c r="E41" s="1266">
        <v>7222.0290000000005</v>
      </c>
      <c r="F41" s="1266">
        <v>7308.799</v>
      </c>
      <c r="G41" s="1266">
        <v>7419.9120000000003</v>
      </c>
      <c r="H41" s="1266">
        <v>7830.9740000000002</v>
      </c>
      <c r="I41" s="1266">
        <v>7652.692</v>
      </c>
      <c r="J41" s="1266">
        <v>7979.491</v>
      </c>
      <c r="K41" s="1266">
        <v>8261.9950000000008</v>
      </c>
      <c r="L41" s="1266">
        <v>8323.91</v>
      </c>
      <c r="M41" s="1266">
        <v>8027.0209999999997</v>
      </c>
      <c r="N41" s="1267">
        <v>7753.5780000000004</v>
      </c>
    </row>
    <row r="42" spans="2:14" ht="17.25" customHeight="1">
      <c r="B42" s="1268"/>
      <c r="C42" s="1270"/>
      <c r="D42" s="1270"/>
      <c r="E42" s="1270"/>
      <c r="F42" s="1270"/>
      <c r="G42" s="1270"/>
      <c r="H42" s="1270"/>
      <c r="I42" s="1270"/>
      <c r="J42" s="1270"/>
      <c r="K42" s="1270"/>
      <c r="L42" s="1270"/>
      <c r="M42" s="1270"/>
      <c r="N42" s="1270"/>
    </row>
    <row r="43" spans="2:14" ht="17.25" customHeight="1" thickBot="1">
      <c r="B43" s="1259">
        <v>2013</v>
      </c>
      <c r="C43" s="1260" t="s">
        <v>213</v>
      </c>
      <c r="D43" s="1269"/>
      <c r="E43" s="1269"/>
      <c r="F43" s="1269"/>
      <c r="G43" s="1269"/>
      <c r="H43" s="1269"/>
      <c r="I43" s="1269"/>
      <c r="J43" s="1269"/>
      <c r="K43" s="1269"/>
      <c r="L43" s="1269"/>
      <c r="M43" s="1269"/>
      <c r="N43" s="1269"/>
    </row>
    <row r="44" spans="2:14" ht="17.25" customHeight="1" thickBot="1">
      <c r="B44" s="1262"/>
      <c r="C44" s="1263" t="s">
        <v>214</v>
      </c>
      <c r="D44" s="1263" t="s">
        <v>215</v>
      </c>
      <c r="E44" s="1263" t="s">
        <v>216</v>
      </c>
      <c r="F44" s="1263" t="s">
        <v>217</v>
      </c>
      <c r="G44" s="1263" t="s">
        <v>218</v>
      </c>
      <c r="H44" s="1263" t="s">
        <v>219</v>
      </c>
      <c r="I44" s="1263" t="s">
        <v>220</v>
      </c>
      <c r="J44" s="1263" t="s">
        <v>221</v>
      </c>
      <c r="K44" s="1263" t="s">
        <v>222</v>
      </c>
      <c r="L44" s="1263" t="s">
        <v>223</v>
      </c>
      <c r="M44" s="1263" t="s">
        <v>224</v>
      </c>
      <c r="N44" s="1264" t="s">
        <v>225</v>
      </c>
    </row>
    <row r="45" spans="2:14" ht="17.25" customHeight="1" thickBot="1">
      <c r="B45" s="1265" t="s">
        <v>226</v>
      </c>
      <c r="C45" s="1266">
        <v>7308.357</v>
      </c>
      <c r="D45" s="1266">
        <v>7186.6750000000002</v>
      </c>
      <c r="E45" s="1266">
        <v>7373.3140000000003</v>
      </c>
      <c r="F45" s="1266">
        <v>7369.2830000000004</v>
      </c>
      <c r="G45" s="1266">
        <v>7246.326</v>
      </c>
      <c r="H45" s="1266">
        <v>7797.8069999999998</v>
      </c>
      <c r="I45" s="1266">
        <v>8149.6509999999998</v>
      </c>
      <c r="J45" s="1266">
        <v>8393.5580000000009</v>
      </c>
      <c r="K45" s="1266">
        <v>8527.268</v>
      </c>
      <c r="L45" s="1266">
        <v>8053.9530000000004</v>
      </c>
      <c r="M45" s="1266">
        <v>7689.7520000000004</v>
      </c>
      <c r="N45" s="1267">
        <v>7709.8720000000003</v>
      </c>
    </row>
    <row r="46" spans="2:14" ht="17.25" customHeight="1">
      <c r="B46" s="1268"/>
      <c r="C46" s="1270"/>
      <c r="D46" s="1270"/>
      <c r="E46" s="1270"/>
      <c r="F46" s="1270"/>
      <c r="G46" s="1270"/>
      <c r="H46" s="1270"/>
      <c r="I46" s="1270"/>
      <c r="J46" s="1270"/>
      <c r="K46" s="1270"/>
      <c r="L46" s="1270"/>
      <c r="M46" s="1270"/>
      <c r="N46" s="1270"/>
    </row>
    <row r="47" spans="2:14" ht="17.25" customHeight="1" thickBot="1">
      <c r="B47" s="1259">
        <v>2014</v>
      </c>
      <c r="C47" s="1270" t="s">
        <v>213</v>
      </c>
      <c r="D47" s="1270"/>
      <c r="E47" s="1270"/>
      <c r="F47" s="1270"/>
      <c r="G47" s="1270"/>
      <c r="H47" s="1270"/>
      <c r="I47" s="1270"/>
      <c r="J47" s="1270"/>
      <c r="K47" s="1270"/>
      <c r="L47" s="1270"/>
      <c r="M47" s="1270"/>
      <c r="N47" s="1270"/>
    </row>
    <row r="48" spans="2:14" ht="17.25" customHeight="1" thickBot="1">
      <c r="B48" s="1262"/>
      <c r="C48" s="1263" t="s">
        <v>214</v>
      </c>
      <c r="D48" s="1263" t="s">
        <v>215</v>
      </c>
      <c r="E48" s="1263" t="s">
        <v>216</v>
      </c>
      <c r="F48" s="1263" t="s">
        <v>217</v>
      </c>
      <c r="G48" s="1263" t="s">
        <v>218</v>
      </c>
      <c r="H48" s="1263" t="s">
        <v>219</v>
      </c>
      <c r="I48" s="1263" t="s">
        <v>220</v>
      </c>
      <c r="J48" s="1263" t="s">
        <v>221</v>
      </c>
      <c r="K48" s="1263" t="s">
        <v>222</v>
      </c>
      <c r="L48" s="1263" t="s">
        <v>223</v>
      </c>
      <c r="M48" s="1263" t="s">
        <v>224</v>
      </c>
      <c r="N48" s="1264" t="s">
        <v>225</v>
      </c>
    </row>
    <row r="49" spans="2:15" ht="17.25" customHeight="1" thickBot="1">
      <c r="B49" s="1265" t="s">
        <v>226</v>
      </c>
      <c r="C49" s="1266">
        <v>7262.8469999999998</v>
      </c>
      <c r="D49" s="1266">
        <v>6800.7120000000004</v>
      </c>
      <c r="E49" s="1266">
        <v>6722.1270000000004</v>
      </c>
      <c r="F49" s="1266">
        <v>7257.9780000000001</v>
      </c>
      <c r="G49" s="1266">
        <v>7289.0529999999999</v>
      </c>
      <c r="H49" s="1266">
        <v>7462.4669999999996</v>
      </c>
      <c r="I49" s="1266">
        <v>7570.5439999999999</v>
      </c>
      <c r="J49" s="1266">
        <v>7332.3329999999996</v>
      </c>
      <c r="K49" s="1266">
        <v>7125.6239999999998</v>
      </c>
      <c r="L49" s="1266">
        <v>6584.1970000000001</v>
      </c>
      <c r="M49" s="1266">
        <v>6464.5140000000001</v>
      </c>
      <c r="N49" s="1267">
        <v>6212.4610000000002</v>
      </c>
    </row>
    <row r="50" spans="2:15" ht="17.25" customHeight="1">
      <c r="B50" s="1268"/>
      <c r="C50" s="1270"/>
      <c r="D50" s="1270"/>
      <c r="E50" s="1270"/>
      <c r="F50" s="1270"/>
      <c r="G50" s="1270"/>
      <c r="H50" s="1270"/>
      <c r="I50" s="1270"/>
      <c r="J50" s="1270"/>
      <c r="K50" s="1270"/>
      <c r="L50" s="1270"/>
      <c r="M50" s="1270"/>
      <c r="N50" s="1270"/>
    </row>
    <row r="51" spans="2:15" ht="17.25" customHeight="1" thickBot="1">
      <c r="B51" s="1259">
        <v>2015</v>
      </c>
      <c r="C51" s="1270" t="s">
        <v>213</v>
      </c>
      <c r="D51" s="1270"/>
      <c r="E51" s="1270"/>
      <c r="F51" s="1270"/>
      <c r="G51" s="1270"/>
      <c r="H51" s="1270"/>
      <c r="I51" s="1270"/>
      <c r="J51" s="1270"/>
      <c r="K51" s="1270"/>
      <c r="L51" s="1270"/>
      <c r="M51" s="1270"/>
      <c r="N51" s="1270"/>
    </row>
    <row r="52" spans="2:15" ht="17.25" customHeight="1" thickBot="1">
      <c r="B52" s="1262"/>
      <c r="C52" s="1263" t="s">
        <v>214</v>
      </c>
      <c r="D52" s="1263" t="s">
        <v>215</v>
      </c>
      <c r="E52" s="1263" t="s">
        <v>216</v>
      </c>
      <c r="F52" s="1263" t="s">
        <v>217</v>
      </c>
      <c r="G52" s="1263" t="s">
        <v>218</v>
      </c>
      <c r="H52" s="1263" t="s">
        <v>219</v>
      </c>
      <c r="I52" s="1263" t="s">
        <v>220</v>
      </c>
      <c r="J52" s="1263" t="s">
        <v>221</v>
      </c>
      <c r="K52" s="1263" t="s">
        <v>222</v>
      </c>
      <c r="L52" s="1263" t="s">
        <v>223</v>
      </c>
      <c r="M52" s="1263" t="s">
        <v>224</v>
      </c>
      <c r="N52" s="1264" t="s">
        <v>225</v>
      </c>
    </row>
    <row r="53" spans="2:15" ht="17.25" customHeight="1" thickBot="1">
      <c r="B53" s="1265" t="s">
        <v>226</v>
      </c>
      <c r="C53" s="1266">
        <v>5988.5789999999997</v>
      </c>
      <c r="D53" s="1266">
        <v>6226.96</v>
      </c>
      <c r="E53" s="1266">
        <v>6357.433</v>
      </c>
      <c r="F53" s="1266">
        <v>6430.7160000000003</v>
      </c>
      <c r="G53" s="1266">
        <v>6157.1660000000002</v>
      </c>
      <c r="H53" s="1266">
        <v>6392.8370000000004</v>
      </c>
      <c r="I53" s="1266">
        <v>6266.0069999999996</v>
      </c>
      <c r="J53" s="1266">
        <v>6294.1379999999999</v>
      </c>
      <c r="K53" s="1266">
        <v>6632.9830000000002</v>
      </c>
      <c r="L53" s="1266">
        <v>6475.1030000000001</v>
      </c>
      <c r="M53" s="1266">
        <v>5982.0010000000002</v>
      </c>
      <c r="N53" s="1267">
        <v>5794.0420000000004</v>
      </c>
    </row>
    <row r="54" spans="2:15" ht="17.25" customHeight="1">
      <c r="B54" s="1268"/>
      <c r="C54" s="1270"/>
      <c r="D54" s="1270"/>
      <c r="E54" s="1270"/>
      <c r="F54" s="1270"/>
      <c r="G54" s="1270"/>
      <c r="H54" s="1270"/>
      <c r="I54" s="1270"/>
      <c r="J54" s="1270"/>
      <c r="K54" s="1270"/>
      <c r="L54" s="1270"/>
      <c r="M54" s="1270"/>
      <c r="N54" s="1270"/>
    </row>
    <row r="55" spans="2:15" ht="17.25" customHeight="1" thickBot="1">
      <c r="B55" s="1259">
        <v>2016</v>
      </c>
      <c r="C55" s="1270" t="s">
        <v>213</v>
      </c>
      <c r="D55" s="1270"/>
      <c r="E55" s="1270"/>
      <c r="F55" s="1270"/>
      <c r="G55" s="1270"/>
      <c r="H55" s="1270"/>
      <c r="I55" s="1270"/>
      <c r="J55" s="1270"/>
      <c r="K55" s="1270"/>
      <c r="L55" s="1270"/>
      <c r="M55" s="1270"/>
      <c r="N55" s="1270"/>
    </row>
    <row r="56" spans="2:15" ht="17.25" customHeight="1" thickBot="1">
      <c r="B56" s="1262"/>
      <c r="C56" s="1263" t="s">
        <v>214</v>
      </c>
      <c r="D56" s="1263" t="s">
        <v>215</v>
      </c>
      <c r="E56" s="1263" t="s">
        <v>216</v>
      </c>
      <c r="F56" s="1263" t="s">
        <v>217</v>
      </c>
      <c r="G56" s="1263" t="s">
        <v>218</v>
      </c>
      <c r="H56" s="1263" t="s">
        <v>219</v>
      </c>
      <c r="I56" s="1263" t="s">
        <v>220</v>
      </c>
      <c r="J56" s="1263" t="s">
        <v>221</v>
      </c>
      <c r="K56" s="1263" t="s">
        <v>222</v>
      </c>
      <c r="L56" s="1263" t="s">
        <v>223</v>
      </c>
      <c r="M56" s="1263" t="s">
        <v>224</v>
      </c>
      <c r="N56" s="1264" t="s">
        <v>225</v>
      </c>
    </row>
    <row r="57" spans="2:15" ht="17.25" customHeight="1" thickBot="1">
      <c r="B57" s="1265" t="s">
        <v>226</v>
      </c>
      <c r="C57" s="1266">
        <v>5874.2449999999999</v>
      </c>
      <c r="D57" s="1266">
        <v>5990.7640000000001</v>
      </c>
      <c r="E57" s="1266">
        <v>6134.9849999999997</v>
      </c>
      <c r="F57" s="1266">
        <v>6074.7089999999998</v>
      </c>
      <c r="G57" s="1266">
        <v>6544.3220000000001</v>
      </c>
      <c r="H57" s="1266">
        <v>7168.3109999999997</v>
      </c>
      <c r="I57" s="1266">
        <v>7648.6670000000004</v>
      </c>
      <c r="J57" s="1266">
        <v>7646.9120000000003</v>
      </c>
      <c r="K57" s="1266">
        <v>7698.9219999999996</v>
      </c>
      <c r="L57" s="1266">
        <v>7356.1809999999996</v>
      </c>
      <c r="M57" s="1266">
        <v>7136.1949999999997</v>
      </c>
      <c r="N57" s="1267">
        <v>7355.4430000000002</v>
      </c>
    </row>
    <row r="58" spans="2:15" ht="17.25" customHeight="1">
      <c r="B58" s="1268"/>
      <c r="C58" s="1270"/>
      <c r="D58" s="1270"/>
      <c r="E58" s="1270"/>
      <c r="F58" s="1271"/>
      <c r="G58" s="1270"/>
      <c r="H58" s="1270"/>
      <c r="I58" s="1270"/>
      <c r="J58" s="1270"/>
      <c r="K58" s="1270"/>
      <c r="L58" s="1270"/>
      <c r="M58" s="1270"/>
      <c r="N58" s="1270"/>
    </row>
    <row r="59" spans="2:15" ht="17.25" customHeight="1" thickBot="1">
      <c r="B59" s="1259">
        <v>2017</v>
      </c>
      <c r="C59" s="1270" t="s">
        <v>213</v>
      </c>
      <c r="D59" s="1270"/>
      <c r="E59" s="1270"/>
      <c r="F59" s="1270"/>
      <c r="G59" s="1270"/>
      <c r="H59" s="1270"/>
      <c r="I59" s="1270"/>
      <c r="J59" s="1270"/>
      <c r="K59" s="1270"/>
      <c r="L59" s="1270"/>
      <c r="M59" s="1270"/>
      <c r="N59" s="1270"/>
    </row>
    <row r="60" spans="2:15" ht="17.25" customHeight="1" thickBot="1">
      <c r="B60" s="1262"/>
      <c r="C60" s="1263" t="s">
        <v>214</v>
      </c>
      <c r="D60" s="1263" t="s">
        <v>215</v>
      </c>
      <c r="E60" s="1263" t="s">
        <v>216</v>
      </c>
      <c r="F60" s="1263" t="s">
        <v>217</v>
      </c>
      <c r="G60" s="1263" t="s">
        <v>218</v>
      </c>
      <c r="H60" s="1263" t="s">
        <v>219</v>
      </c>
      <c r="I60" s="1263" t="s">
        <v>220</v>
      </c>
      <c r="J60" s="1263" t="s">
        <v>221</v>
      </c>
      <c r="K60" s="1263" t="s">
        <v>222</v>
      </c>
      <c r="L60" s="1263" t="s">
        <v>223</v>
      </c>
      <c r="M60" s="1263" t="s">
        <v>224</v>
      </c>
      <c r="N60" s="1264" t="s">
        <v>225</v>
      </c>
    </row>
    <row r="61" spans="2:15" ht="17.25" customHeight="1" thickBot="1">
      <c r="B61" s="1265" t="s">
        <v>226</v>
      </c>
      <c r="C61" s="1266">
        <v>7107.8590000000004</v>
      </c>
      <c r="D61" s="1266">
        <v>7032.9409999999998</v>
      </c>
      <c r="E61" s="1266">
        <v>7178.1710000000003</v>
      </c>
      <c r="F61" s="1266">
        <v>7899.58</v>
      </c>
      <c r="G61" s="1266">
        <v>8096.6610000000001</v>
      </c>
      <c r="H61" s="1266">
        <v>8142.7550000000001</v>
      </c>
      <c r="I61" s="1266">
        <v>7976.6329999999998</v>
      </c>
      <c r="J61" s="1266">
        <v>7841.8630000000003</v>
      </c>
      <c r="K61" s="1266">
        <v>7669.6620000000003</v>
      </c>
      <c r="L61" s="1266">
        <v>7096.991</v>
      </c>
      <c r="M61" s="1266">
        <v>6818.5039999999999</v>
      </c>
      <c r="N61" s="1267">
        <v>6791.3230000000003</v>
      </c>
    </row>
    <row r="62" spans="2:15" ht="17.25" customHeight="1">
      <c r="B62" s="1272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72"/>
    </row>
    <row r="63" spans="2:15" ht="17.25" customHeight="1" thickBot="1">
      <c r="B63" s="1259">
        <v>2018</v>
      </c>
      <c r="C63" s="1270" t="s">
        <v>213</v>
      </c>
      <c r="D63" s="1270"/>
      <c r="E63" s="1270"/>
      <c r="F63" s="1270"/>
      <c r="G63" s="1270"/>
      <c r="H63" s="1270"/>
      <c r="I63" s="1270"/>
      <c r="J63" s="1270"/>
      <c r="K63" s="1270"/>
      <c r="L63" s="1270"/>
      <c r="M63" s="1270"/>
      <c r="N63" s="1270"/>
    </row>
    <row r="64" spans="2:15" ht="17.25" customHeight="1" thickBot="1">
      <c r="B64" s="1262"/>
      <c r="C64" s="1263" t="s">
        <v>214</v>
      </c>
      <c r="D64" s="1263" t="s">
        <v>215</v>
      </c>
      <c r="E64" s="1263" t="s">
        <v>216</v>
      </c>
      <c r="F64" s="1263" t="s">
        <v>217</v>
      </c>
      <c r="G64" s="1263" t="s">
        <v>218</v>
      </c>
      <c r="H64" s="1263" t="s">
        <v>219</v>
      </c>
      <c r="I64" s="1263" t="s">
        <v>220</v>
      </c>
      <c r="J64" s="1263" t="s">
        <v>221</v>
      </c>
      <c r="K64" s="1263" t="s">
        <v>222</v>
      </c>
      <c r="L64" s="1263" t="s">
        <v>223</v>
      </c>
      <c r="M64" s="1263" t="s">
        <v>224</v>
      </c>
      <c r="N64" s="1264" t="s">
        <v>225</v>
      </c>
    </row>
    <row r="65" spans="2:15" ht="17.25" customHeight="1" thickBot="1">
      <c r="B65" s="1265" t="s">
        <v>226</v>
      </c>
      <c r="C65" s="1266">
        <v>6304.1369999999997</v>
      </c>
      <c r="D65" s="1266">
        <v>6602.5190000000002</v>
      </c>
      <c r="E65" s="1266">
        <v>6838.3890000000001</v>
      </c>
      <c r="F65" s="1266">
        <v>6668.2719999999999</v>
      </c>
      <c r="G65" s="1266">
        <v>6553.5039999999999</v>
      </c>
      <c r="H65" s="1266">
        <v>6794.8559999999998</v>
      </c>
      <c r="I65" s="1266">
        <v>6792.067</v>
      </c>
      <c r="J65" s="1266">
        <v>7043.116</v>
      </c>
      <c r="K65" s="1266">
        <v>6983.848</v>
      </c>
      <c r="L65" s="1266">
        <v>6532.5169999999998</v>
      </c>
      <c r="M65" s="1266">
        <v>6422.5680000000002</v>
      </c>
      <c r="N65" s="1267">
        <v>6408.8670000000002</v>
      </c>
    </row>
    <row r="66" spans="2:15" ht="17.25" customHeight="1">
      <c r="B66" s="1272"/>
      <c r="C66" s="1255"/>
      <c r="D66" s="1255"/>
      <c r="E66" s="1255"/>
      <c r="F66" s="1255"/>
      <c r="G66" s="1255"/>
      <c r="H66" s="1255"/>
      <c r="I66" s="1255"/>
      <c r="J66" s="1255"/>
      <c r="K66" s="1255"/>
      <c r="L66" s="1255"/>
      <c r="M66" s="1255"/>
      <c r="N66" s="1255"/>
      <c r="O66" s="1272"/>
    </row>
    <row r="67" spans="2:15" ht="17.25" customHeight="1" thickBot="1">
      <c r="B67" s="1259">
        <v>2019</v>
      </c>
      <c r="C67" s="1270" t="s">
        <v>213</v>
      </c>
      <c r="D67" s="1270"/>
      <c r="E67" s="1270"/>
      <c r="F67" s="1270"/>
      <c r="G67" s="1270"/>
      <c r="H67" s="1270"/>
      <c r="I67" s="1270"/>
      <c r="J67" s="1270"/>
      <c r="K67" s="1270"/>
      <c r="L67" s="1270"/>
      <c r="M67" s="1270"/>
      <c r="N67" s="1270"/>
    </row>
    <row r="68" spans="2:15" ht="17.25" customHeight="1" thickBot="1">
      <c r="B68" s="1262"/>
      <c r="C68" s="1263" t="s">
        <v>214</v>
      </c>
      <c r="D68" s="1263" t="s">
        <v>215</v>
      </c>
      <c r="E68" s="1263" t="s">
        <v>216</v>
      </c>
      <c r="F68" s="1263" t="s">
        <v>217</v>
      </c>
      <c r="G68" s="1263" t="s">
        <v>218</v>
      </c>
      <c r="H68" s="1263" t="s">
        <v>219</v>
      </c>
      <c r="I68" s="1263" t="s">
        <v>220</v>
      </c>
      <c r="J68" s="1263" t="s">
        <v>221</v>
      </c>
      <c r="K68" s="1263" t="s">
        <v>222</v>
      </c>
      <c r="L68" s="1263" t="s">
        <v>223</v>
      </c>
      <c r="M68" s="1263" t="s">
        <v>224</v>
      </c>
      <c r="N68" s="1264" t="s">
        <v>225</v>
      </c>
    </row>
    <row r="69" spans="2:15" ht="17.25" customHeight="1" thickBot="1">
      <c r="B69" s="1265" t="s">
        <v>226</v>
      </c>
      <c r="C69" s="1266">
        <v>6293.2969999999996</v>
      </c>
      <c r="D69" s="1266">
        <v>6301.5559999999996</v>
      </c>
      <c r="E69" s="1266">
        <v>6571.634</v>
      </c>
      <c r="F69" s="1266">
        <v>8477.1820000000007</v>
      </c>
      <c r="G69" s="1266">
        <v>8512.2630000000008</v>
      </c>
      <c r="H69" s="1266">
        <v>8364.6530000000002</v>
      </c>
      <c r="I69" s="1266">
        <v>8132.777</v>
      </c>
      <c r="J69" s="1266">
        <v>8539.4519999999993</v>
      </c>
      <c r="K69" s="1266">
        <v>8538.0300000000007</v>
      </c>
      <c r="L69" s="1266">
        <v>8525.3870000000006</v>
      </c>
      <c r="M69" s="1266">
        <v>8711.92</v>
      </c>
      <c r="N69" s="1267">
        <v>9366.018</v>
      </c>
    </row>
    <row r="70" spans="2:15" s="1256" customFormat="1" ht="17.25" customHeight="1">
      <c r="B70" s="1272"/>
      <c r="C70" s="1255"/>
      <c r="D70" s="1255"/>
      <c r="E70" s="1255"/>
      <c r="F70" s="1255"/>
      <c r="G70" s="1255"/>
      <c r="H70" s="1255"/>
      <c r="I70" s="1255"/>
      <c r="J70" s="1255"/>
      <c r="K70" s="1255"/>
      <c r="L70" s="1255"/>
      <c r="M70" s="1255"/>
      <c r="N70" s="1255"/>
    </row>
    <row r="71" spans="2:15" ht="17.25" customHeight="1" thickBot="1">
      <c r="B71" s="1259">
        <v>2020</v>
      </c>
      <c r="C71" s="1270" t="s">
        <v>213</v>
      </c>
      <c r="D71" s="1270"/>
      <c r="E71" s="1270"/>
      <c r="F71" s="1270"/>
      <c r="G71" s="1270"/>
      <c r="H71" s="1270"/>
      <c r="I71" s="1270"/>
      <c r="J71" s="1270"/>
      <c r="K71" s="1270"/>
      <c r="L71" s="1270"/>
      <c r="M71" s="1270"/>
      <c r="N71" s="1270"/>
      <c r="O71" s="1272"/>
    </row>
    <row r="72" spans="2:15" ht="17.25" customHeight="1" thickBot="1">
      <c r="B72" s="1262"/>
      <c r="C72" s="1263" t="s">
        <v>214</v>
      </c>
      <c r="D72" s="1263" t="s">
        <v>215</v>
      </c>
      <c r="E72" s="1263" t="s">
        <v>216</v>
      </c>
      <c r="F72" s="1263" t="s">
        <v>217</v>
      </c>
      <c r="G72" s="1263" t="s">
        <v>218</v>
      </c>
      <c r="H72" s="1263" t="s">
        <v>219</v>
      </c>
      <c r="I72" s="1263" t="s">
        <v>220</v>
      </c>
      <c r="J72" s="1263" t="s">
        <v>221</v>
      </c>
      <c r="K72" s="1263" t="s">
        <v>222</v>
      </c>
      <c r="L72" s="1263" t="s">
        <v>223</v>
      </c>
      <c r="M72" s="1263" t="s">
        <v>224</v>
      </c>
      <c r="N72" s="1264" t="s">
        <v>225</v>
      </c>
      <c r="O72" s="1272"/>
    </row>
    <row r="73" spans="2:15" ht="17.25" customHeight="1" thickBot="1">
      <c r="B73" s="1265" t="s">
        <v>226</v>
      </c>
      <c r="C73" s="1266">
        <v>8722.2080000000005</v>
      </c>
      <c r="D73" s="1266">
        <v>8888.68</v>
      </c>
      <c r="E73" s="1266">
        <v>9249.9439999999995</v>
      </c>
      <c r="F73" s="1266">
        <v>8827.5239999999994</v>
      </c>
      <c r="G73" s="1266">
        <v>7595.232</v>
      </c>
      <c r="H73" s="1266">
        <v>7993.848</v>
      </c>
      <c r="I73" s="1266">
        <v>7228.6859999999997</v>
      </c>
      <c r="J73" s="1266">
        <v>7127.9790000000003</v>
      </c>
      <c r="K73" s="1266">
        <v>6782.8620000000001</v>
      </c>
      <c r="L73" s="1266">
        <v>6522.2709999999997</v>
      </c>
      <c r="M73" s="1266"/>
      <c r="N73" s="1267"/>
      <c r="O73" s="1272"/>
    </row>
    <row r="74" spans="2:15">
      <c r="L74" s="1427"/>
      <c r="M74" s="1272"/>
      <c r="N74" s="1272"/>
      <c r="O74" s="1272"/>
    </row>
    <row r="75" spans="2:15">
      <c r="L75" s="1427"/>
      <c r="M75" s="1272"/>
      <c r="N75" s="1272"/>
      <c r="O75" s="1272"/>
    </row>
    <row r="76" spans="2:15">
      <c r="L76" s="1427"/>
      <c r="M76" s="1272"/>
      <c r="N76" s="1272"/>
      <c r="O76" s="1272"/>
    </row>
    <row r="77" spans="2:15">
      <c r="L77" s="1427"/>
      <c r="M77" s="1272"/>
      <c r="N77" s="1272"/>
      <c r="O77" s="1272"/>
    </row>
    <row r="78" spans="2:15">
      <c r="L78" s="1427"/>
      <c r="M78" s="1272"/>
      <c r="N78" s="1272"/>
      <c r="O78" s="1272"/>
    </row>
    <row r="79" spans="2:15">
      <c r="L79" s="1427"/>
      <c r="M79" s="1272"/>
      <c r="N79" s="1272"/>
      <c r="O79" s="1272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9" sqref="Q9:Q17"/>
    </sheetView>
  </sheetViews>
  <sheetFormatPr defaultRowHeight="15"/>
  <cols>
    <col min="1" max="1" width="9.28515625" style="1273" customWidth="1"/>
    <col min="2" max="2" width="11.28515625" style="1273" customWidth="1"/>
    <col min="3" max="4" width="9.140625" style="1273"/>
    <col min="5" max="5" width="10.28515625" style="1273" customWidth="1"/>
    <col min="6" max="6" width="9.140625" style="1273"/>
    <col min="7" max="7" width="10" style="1273" bestFit="1" customWidth="1"/>
    <col min="8" max="8" width="9.140625" style="1273"/>
    <col min="9" max="9" width="10.28515625" style="1273" customWidth="1"/>
    <col min="10" max="10" width="10.140625" style="1273" bestFit="1" customWidth="1"/>
    <col min="11" max="11" width="12.5703125" style="1273" bestFit="1" customWidth="1"/>
    <col min="12" max="12" width="9.5703125" style="1273" bestFit="1" customWidth="1"/>
    <col min="13" max="13" width="10.28515625" style="1273" bestFit="1" customWidth="1"/>
    <col min="14" max="16384" width="9.140625" style="1273"/>
  </cols>
  <sheetData>
    <row r="1" spans="1:18" ht="35.25" customHeight="1">
      <c r="A1" s="1274" t="s">
        <v>463</v>
      </c>
    </row>
    <row r="2" spans="1:18" ht="18.75">
      <c r="A2" s="1274" t="s">
        <v>442</v>
      </c>
    </row>
    <row r="3" spans="1:18" ht="12" customHeight="1">
      <c r="A3" s="1275"/>
    </row>
    <row r="4" spans="1:18" ht="13.5" customHeight="1">
      <c r="A4" s="1276" t="s">
        <v>443</v>
      </c>
    </row>
    <row r="6" spans="1:18" ht="22.5" customHeight="1" thickBot="1">
      <c r="C6" s="1277" t="s">
        <v>444</v>
      </c>
      <c r="E6" s="1278"/>
      <c r="F6" s="1279"/>
    </row>
    <row r="7" spans="1:18" ht="15.75" thickBot="1">
      <c r="A7" s="1280" t="s">
        <v>445</v>
      </c>
      <c r="B7" s="1281" t="s">
        <v>446</v>
      </c>
      <c r="C7" s="1282" t="s">
        <v>447</v>
      </c>
      <c r="D7" s="1282" t="s">
        <v>448</v>
      </c>
      <c r="E7" s="1282" t="s">
        <v>449</v>
      </c>
      <c r="F7" s="1282" t="s">
        <v>450</v>
      </c>
      <c r="G7" s="1282" t="s">
        <v>451</v>
      </c>
      <c r="H7" s="1282" t="s">
        <v>452</v>
      </c>
      <c r="I7" s="1282" t="s">
        <v>453</v>
      </c>
      <c r="J7" s="1282" t="s">
        <v>454</v>
      </c>
      <c r="K7" s="1282" t="s">
        <v>455</v>
      </c>
      <c r="L7" s="1282" t="s">
        <v>456</v>
      </c>
      <c r="M7" s="1283" t="s">
        <v>457</v>
      </c>
    </row>
    <row r="8" spans="1:18" ht="16.5" thickBot="1">
      <c r="A8" s="1284" t="s">
        <v>461</v>
      </c>
      <c r="B8" s="1285"/>
      <c r="C8" s="1285"/>
      <c r="D8" s="1285"/>
      <c r="E8" s="1285"/>
      <c r="F8" s="1285"/>
      <c r="G8" s="1285"/>
      <c r="H8" s="1285"/>
      <c r="I8" s="1285"/>
      <c r="J8" s="1285"/>
      <c r="K8" s="1285"/>
      <c r="L8" s="1285"/>
      <c r="M8" s="1286"/>
    </row>
    <row r="9" spans="1:18" ht="15.75">
      <c r="A9" s="1454" t="s">
        <v>458</v>
      </c>
      <c r="B9" s="1449">
        <v>12072.460066898788</v>
      </c>
      <c r="C9" s="1450">
        <v>11801.754024324327</v>
      </c>
      <c r="D9" s="1450">
        <v>11842.874129213025</v>
      </c>
      <c r="E9" s="1450">
        <v>12635.769988031125</v>
      </c>
      <c r="F9" s="1450">
        <v>12629.137716030946</v>
      </c>
      <c r="G9" s="1450">
        <v>12583.955527752287</v>
      </c>
      <c r="H9" s="1450">
        <v>12409.656890636163</v>
      </c>
      <c r="I9" s="1450">
        <v>12314.176792211427</v>
      </c>
      <c r="J9" s="1450">
        <v>12236.484970709</v>
      </c>
      <c r="K9" s="1450">
        <v>11952.61433067424</v>
      </c>
      <c r="L9" s="1450">
        <v>11905.714046979869</v>
      </c>
      <c r="M9" s="1451">
        <v>12034.467692820765</v>
      </c>
    </row>
    <row r="10" spans="1:18" ht="15.75">
      <c r="A10" s="1287" t="s">
        <v>459</v>
      </c>
      <c r="B10" s="1452">
        <v>11640.855915020755</v>
      </c>
      <c r="C10" s="1339">
        <v>11612.937112078713</v>
      </c>
      <c r="D10" s="1339">
        <v>12018.127992604223</v>
      </c>
      <c r="E10" s="1339">
        <v>11874.202222075666</v>
      </c>
      <c r="F10" s="1339">
        <v>11826.881186150231</v>
      </c>
      <c r="G10" s="1339">
        <v>11494.455592602042</v>
      </c>
      <c r="H10" s="1339">
        <v>11378.649654487566</v>
      </c>
      <c r="I10" s="1339">
        <v>11500.772655429282</v>
      </c>
      <c r="J10" s="1339">
        <v>11555.248191666431</v>
      </c>
      <c r="K10" s="1339">
        <v>11351.845098183347</v>
      </c>
      <c r="L10" s="1339">
        <v>11391.502646445555</v>
      </c>
      <c r="M10" s="1340">
        <v>11492.859999452077</v>
      </c>
    </row>
    <row r="11" spans="1:18" ht="15.75">
      <c r="A11" s="1287" t="s">
        <v>460</v>
      </c>
      <c r="B11" s="1452">
        <v>11468.445677214311</v>
      </c>
      <c r="C11" s="1339">
        <v>11395.660197596975</v>
      </c>
      <c r="D11" s="1339">
        <v>11429.39419859064</v>
      </c>
      <c r="E11" s="1339">
        <v>12775.194222807571</v>
      </c>
      <c r="F11" s="1339">
        <v>12854.221299749677</v>
      </c>
      <c r="G11" s="1339">
        <v>12653.163547531443</v>
      </c>
      <c r="H11" s="1339">
        <v>12344.801068499683</v>
      </c>
      <c r="I11" s="1339">
        <v>12340.35</v>
      </c>
      <c r="J11" s="1448">
        <v>12423.259</v>
      </c>
      <c r="K11" s="1339">
        <v>11381.679</v>
      </c>
      <c r="L11" s="1339">
        <v>11571.589</v>
      </c>
      <c r="M11" s="1340">
        <v>12975.208000000001</v>
      </c>
    </row>
    <row r="12" spans="1:18" ht="16.5" thickBot="1">
      <c r="A12" s="1288">
        <v>2020</v>
      </c>
      <c r="B12" s="1453">
        <v>12510.022000000001</v>
      </c>
      <c r="C12" s="1341">
        <v>12273.789000000001</v>
      </c>
      <c r="D12" s="1341">
        <v>13020.531000000001</v>
      </c>
      <c r="E12" s="1341">
        <v>12219.789000000001</v>
      </c>
      <c r="F12" s="1341">
        <v>11271.537</v>
      </c>
      <c r="G12" s="1341">
        <v>11310.51</v>
      </c>
      <c r="H12" s="1341">
        <v>11047.205</v>
      </c>
      <c r="I12" s="1341">
        <v>11216.826999999999</v>
      </c>
      <c r="J12" s="1341">
        <v>10892.03</v>
      </c>
      <c r="K12" s="1341">
        <v>10571.252</v>
      </c>
      <c r="L12" s="1341"/>
      <c r="M12" s="1342"/>
    </row>
    <row r="13" spans="1:18" ht="16.5" thickBot="1">
      <c r="A13" s="1284" t="s">
        <v>462</v>
      </c>
      <c r="B13" s="1285"/>
      <c r="C13" s="1285"/>
      <c r="D13" s="1285"/>
      <c r="E13" s="1285"/>
      <c r="F13" s="1285"/>
      <c r="G13" s="1285"/>
      <c r="H13" s="1285"/>
      <c r="I13" s="1285"/>
      <c r="J13" s="1285"/>
      <c r="K13" s="1285"/>
      <c r="L13" s="1285"/>
      <c r="M13" s="1286"/>
    </row>
    <row r="14" spans="1:18" ht="15.75">
      <c r="A14" s="1454" t="s">
        <v>458</v>
      </c>
      <c r="B14" s="1449">
        <v>16521.015311102961</v>
      </c>
      <c r="C14" s="1450">
        <v>16329.848133231302</v>
      </c>
      <c r="D14" s="1450">
        <v>16386.325031621967</v>
      </c>
      <c r="E14" s="1450">
        <v>16685.23248821239</v>
      </c>
      <c r="F14" s="1450">
        <v>16478.558665396817</v>
      </c>
      <c r="G14" s="1450">
        <v>17481.393714721282</v>
      </c>
      <c r="H14" s="1450">
        <v>17152.130721219499</v>
      </c>
      <c r="I14" s="1450">
        <v>17594.326029049367</v>
      </c>
      <c r="J14" s="1450">
        <v>17664.347577413922</v>
      </c>
      <c r="K14" s="1450">
        <v>17992.626149633696</v>
      </c>
      <c r="L14" s="1450">
        <v>17189.463741507981</v>
      </c>
      <c r="M14" s="1451">
        <v>17708.052386413412</v>
      </c>
    </row>
    <row r="15" spans="1:18" ht="15.75">
      <c r="A15" s="1287" t="s">
        <v>459</v>
      </c>
      <c r="B15" s="1452">
        <v>17405.203196364768</v>
      </c>
      <c r="C15" s="1339">
        <v>16663.489714689258</v>
      </c>
      <c r="D15" s="1339">
        <v>17876.778164465093</v>
      </c>
      <c r="E15" s="1339">
        <v>17492.473995654553</v>
      </c>
      <c r="F15" s="1339">
        <v>17408.261366694438</v>
      </c>
      <c r="G15" s="1339">
        <v>17768.295914177183</v>
      </c>
      <c r="H15" s="1339">
        <v>17638.293330420769</v>
      </c>
      <c r="I15" s="1339">
        <v>17053.353500612251</v>
      </c>
      <c r="J15" s="1339">
        <v>16997.901762003297</v>
      </c>
      <c r="K15" s="1339">
        <v>17011.40309944937</v>
      </c>
      <c r="L15" s="1339">
        <v>16307.846554248332</v>
      </c>
      <c r="M15" s="1340">
        <v>17138.4291193067</v>
      </c>
    </row>
    <row r="16" spans="1:18" ht="15.75">
      <c r="A16" s="1287" t="s">
        <v>460</v>
      </c>
      <c r="B16" s="1452">
        <v>16877.095027891006</v>
      </c>
      <c r="C16" s="1339">
        <v>17482.236551893751</v>
      </c>
      <c r="D16" s="1339">
        <v>17242.294654298134</v>
      </c>
      <c r="E16" s="1339">
        <v>18427.025149968933</v>
      </c>
      <c r="F16" s="1339">
        <v>19024.980514747356</v>
      </c>
      <c r="G16" s="1339">
        <v>19273.248992715995</v>
      </c>
      <c r="H16" s="1339">
        <v>18923.676691274948</v>
      </c>
      <c r="I16" s="1339">
        <v>19224.04</v>
      </c>
      <c r="J16" s="1448">
        <v>19225.103999999999</v>
      </c>
      <c r="K16" s="1339">
        <v>19146.864000000001</v>
      </c>
      <c r="L16" s="1339">
        <v>19042.045999999998</v>
      </c>
      <c r="M16" s="1340">
        <v>19725.342000000001</v>
      </c>
      <c r="Q16" s="1707"/>
      <c r="R16" s="1707"/>
    </row>
    <row r="17" spans="1:19" ht="16.5" thickBot="1">
      <c r="A17" s="1288">
        <v>2020</v>
      </c>
      <c r="B17" s="1453">
        <v>20283.589</v>
      </c>
      <c r="C17" s="1341">
        <v>20300.54</v>
      </c>
      <c r="D17" s="1341">
        <v>20608.195</v>
      </c>
      <c r="E17" s="1341">
        <v>20332.895</v>
      </c>
      <c r="F17" s="1341">
        <v>19536.315999999999</v>
      </c>
      <c r="G17" s="1341">
        <v>19296.098000000002</v>
      </c>
      <c r="H17" s="1341">
        <v>18577.181</v>
      </c>
      <c r="I17" s="1341">
        <v>18513.739000000001</v>
      </c>
      <c r="J17" s="1341">
        <v>18297.399000000001</v>
      </c>
      <c r="K17" s="1341">
        <v>18634.648000000001</v>
      </c>
      <c r="L17" s="1341"/>
      <c r="M17" s="1342"/>
      <c r="Q17" s="1707"/>
      <c r="R17" s="1707"/>
    </row>
    <row r="18" spans="1:19">
      <c r="A18" s="1278"/>
      <c r="B18" s="1279"/>
      <c r="E18" s="1278"/>
      <c r="F18" s="1279"/>
      <c r="O18" s="1356"/>
      <c r="P18" s="1356"/>
      <c r="Q18" s="1706"/>
      <c r="R18" s="1706"/>
      <c r="S18" s="1356"/>
    </row>
    <row r="19" spans="1:19">
      <c r="A19" s="1278"/>
      <c r="B19" s="1279"/>
      <c r="E19" s="1278"/>
      <c r="F19" s="1279"/>
      <c r="O19" s="1357"/>
      <c r="P19" s="1358"/>
      <c r="Q19" s="1358"/>
      <c r="R19" s="1706"/>
      <c r="S19" s="1356"/>
    </row>
    <row r="20" spans="1:19">
      <c r="A20" s="1278"/>
      <c r="B20" s="1279"/>
      <c r="E20" s="1278"/>
      <c r="F20" s="1279"/>
      <c r="O20" s="1357"/>
      <c r="P20" s="1358"/>
      <c r="Q20" s="1358"/>
      <c r="R20" s="1356"/>
      <c r="S20" s="1356"/>
    </row>
    <row r="21" spans="1:19">
      <c r="A21" s="1278"/>
      <c r="B21" s="1279"/>
      <c r="E21" s="1278"/>
      <c r="F21" s="1279"/>
    </row>
    <row r="22" spans="1:19">
      <c r="A22" s="1278"/>
      <c r="B22" s="1279"/>
      <c r="E22" s="1513"/>
      <c r="F22" s="1514"/>
      <c r="G22" s="1515"/>
      <c r="H22" s="1516"/>
    </row>
    <row r="23" spans="1:19">
      <c r="A23" s="1278"/>
      <c r="B23" s="1279"/>
      <c r="E23" s="1513"/>
      <c r="F23" s="1514"/>
      <c r="G23" s="1515"/>
      <c r="H23" s="1516"/>
    </row>
    <row r="24" spans="1:19">
      <c r="A24" s="1278"/>
      <c r="B24" s="1279"/>
      <c r="E24" s="1278"/>
      <c r="F24" s="1279"/>
    </row>
    <row r="25" spans="1:19">
      <c r="A25" s="1278"/>
      <c r="B25" s="1279"/>
      <c r="E25" s="1278"/>
      <c r="F25" s="1279"/>
    </row>
    <row r="26" spans="1:19">
      <c r="A26" s="1278"/>
      <c r="B26" s="1279"/>
      <c r="E26" s="1278"/>
      <c r="F26" s="1279"/>
    </row>
    <row r="27" spans="1:19">
      <c r="A27" s="1278"/>
      <c r="B27" s="1279"/>
      <c r="E27" s="1278"/>
      <c r="F27" s="1279"/>
    </row>
    <row r="28" spans="1:19">
      <c r="A28" s="1278"/>
      <c r="B28" s="1279"/>
      <c r="E28" s="1278"/>
      <c r="F28" s="1279"/>
    </row>
    <row r="29" spans="1:19">
      <c r="A29" s="1278"/>
      <c r="B29" s="1279"/>
      <c r="E29" s="1278"/>
      <c r="F29" s="1279"/>
    </row>
    <row r="30" spans="1:19">
      <c r="A30" s="1278"/>
      <c r="B30" s="1279"/>
      <c r="E30" s="1278"/>
      <c r="F30" s="1279"/>
    </row>
    <row r="31" spans="1:19">
      <c r="A31" s="1278"/>
      <c r="B31" s="1279"/>
      <c r="E31" s="1278"/>
      <c r="F31" s="1279"/>
    </row>
    <row r="32" spans="1:19">
      <c r="A32" s="1278"/>
      <c r="B32" s="1279"/>
      <c r="E32" s="1278"/>
      <c r="F32" s="1279"/>
    </row>
    <row r="33" spans="1:6">
      <c r="A33" s="1278"/>
      <c r="B33" s="1279"/>
      <c r="E33" s="1278"/>
      <c r="F33" s="1279"/>
    </row>
    <row r="34" spans="1:6">
      <c r="A34" s="1278"/>
      <c r="B34" s="1279"/>
      <c r="E34" s="1278"/>
      <c r="F34" s="1279"/>
    </row>
    <row r="35" spans="1:6">
      <c r="A35" s="1278"/>
      <c r="B35" s="1279"/>
      <c r="E35" s="1278"/>
      <c r="F35" s="1279"/>
    </row>
    <row r="36" spans="1:6">
      <c r="A36" s="1278"/>
      <c r="B36" s="1279"/>
      <c r="E36" s="1278"/>
      <c r="F36" s="1279"/>
    </row>
    <row r="37" spans="1:6">
      <c r="A37" s="1278"/>
      <c r="B37" s="1279"/>
      <c r="E37" s="1278"/>
      <c r="F37" s="1279"/>
    </row>
    <row r="38" spans="1:6">
      <c r="A38" s="1278"/>
      <c r="B38" s="1279"/>
      <c r="E38" s="1278"/>
      <c r="F38" s="1279"/>
    </row>
    <row r="39" spans="1:6">
      <c r="A39" s="1278"/>
      <c r="B39" s="1279"/>
      <c r="E39" s="1278"/>
      <c r="F39" s="1279"/>
    </row>
    <row r="40" spans="1:6">
      <c r="A40" s="1278"/>
      <c r="B40" s="1279"/>
      <c r="E40" s="1278"/>
      <c r="F40" s="1279"/>
    </row>
    <row r="41" spans="1:6">
      <c r="A41" s="1278"/>
      <c r="B41" s="1279"/>
      <c r="E41" s="1278"/>
      <c r="F41" s="1279"/>
    </row>
    <row r="42" spans="1:6">
      <c r="A42" s="1278"/>
      <c r="B42" s="1279"/>
      <c r="E42" s="1278"/>
      <c r="F42" s="1279"/>
    </row>
    <row r="43" spans="1:6">
      <c r="A43" s="1278"/>
      <c r="B43" s="1279"/>
      <c r="E43" s="1278"/>
      <c r="F43" s="1279"/>
    </row>
    <row r="44" spans="1:6">
      <c r="A44" s="1278"/>
      <c r="B44" s="1279"/>
      <c r="E44" s="1278"/>
      <c r="F44" s="1279"/>
    </row>
    <row r="45" spans="1:6">
      <c r="A45" s="1278"/>
      <c r="B45" s="1279"/>
      <c r="E45" s="1278"/>
      <c r="F45" s="1279"/>
    </row>
    <row r="46" spans="1:6">
      <c r="A46" s="1278"/>
      <c r="B46" s="1279"/>
      <c r="E46" s="1278"/>
      <c r="F46" s="1279"/>
    </row>
    <row r="47" spans="1:6">
      <c r="A47" s="1278"/>
      <c r="B47" s="1279"/>
      <c r="E47" s="1278"/>
      <c r="F47" s="1279"/>
    </row>
    <row r="48" spans="1:6">
      <c r="A48" s="1278"/>
      <c r="B48" s="1279"/>
      <c r="E48" s="1278"/>
      <c r="F48" s="1279"/>
    </row>
    <row r="49" spans="1:6">
      <c r="A49" s="1278"/>
      <c r="B49" s="1279"/>
      <c r="E49" s="1278"/>
      <c r="F49" s="1279"/>
    </row>
    <row r="50" spans="1:6">
      <c r="A50" s="1278"/>
      <c r="B50" s="1279"/>
      <c r="E50" s="1278"/>
      <c r="F50" s="1279"/>
    </row>
    <row r="51" spans="1:6">
      <c r="A51" s="1278"/>
      <c r="B51" s="1279"/>
      <c r="E51" s="1278"/>
      <c r="F51" s="1279"/>
    </row>
    <row r="52" spans="1:6">
      <c r="A52" s="1278"/>
      <c r="B52" s="1279"/>
      <c r="E52" s="1278"/>
      <c r="F52" s="1279"/>
    </row>
    <row r="53" spans="1:6">
      <c r="A53" s="1278"/>
      <c r="B53" s="1279"/>
      <c r="E53" s="1278"/>
      <c r="F53" s="1279"/>
    </row>
    <row r="54" spans="1:6">
      <c r="A54" s="1278"/>
      <c r="B54" s="1279"/>
      <c r="E54" s="1278"/>
      <c r="F54" s="1279"/>
    </row>
    <row r="55" spans="1:6">
      <c r="A55" s="1278"/>
      <c r="B55" s="1279"/>
      <c r="E55" s="1278"/>
      <c r="F55" s="1279"/>
    </row>
    <row r="56" spans="1:6">
      <c r="A56" s="1278"/>
      <c r="B56" s="1279"/>
      <c r="E56" s="1278"/>
      <c r="F56" s="1279"/>
    </row>
    <row r="57" spans="1:6">
      <c r="A57" s="1278"/>
      <c r="B57" s="1279"/>
      <c r="E57" s="1278"/>
      <c r="F57" s="1279"/>
    </row>
    <row r="58" spans="1:6">
      <c r="A58" s="1278"/>
      <c r="B58" s="1279"/>
      <c r="E58" s="1278"/>
      <c r="F58" s="1279"/>
    </row>
    <row r="59" spans="1:6">
      <c r="A59" s="1278"/>
      <c r="B59" s="1279"/>
      <c r="E59" s="1278"/>
      <c r="F59" s="1279"/>
    </row>
    <row r="60" spans="1:6">
      <c r="A60" s="1278"/>
      <c r="B60" s="1279"/>
      <c r="E60" s="1278"/>
      <c r="F60" s="1279"/>
    </row>
    <row r="61" spans="1:6">
      <c r="A61" s="1278"/>
      <c r="B61" s="1279"/>
      <c r="E61" s="1278"/>
      <c r="F61" s="1279"/>
    </row>
    <row r="62" spans="1:6">
      <c r="A62" s="1278"/>
      <c r="B62" s="1279"/>
      <c r="E62" s="1278"/>
      <c r="F62" s="1279"/>
    </row>
    <row r="63" spans="1:6">
      <c r="A63" s="1278"/>
      <c r="B63" s="1279"/>
      <c r="E63" s="1278"/>
      <c r="F63" s="1279"/>
    </row>
    <row r="64" spans="1:6">
      <c r="A64" s="1278"/>
      <c r="B64" s="1279"/>
      <c r="E64" s="1278"/>
      <c r="F64" s="1279"/>
    </row>
    <row r="65" spans="1:6">
      <c r="A65" s="1278"/>
      <c r="B65" s="1279"/>
      <c r="E65" s="1278"/>
      <c r="F65" s="1279"/>
    </row>
    <row r="66" spans="1:6">
      <c r="A66" s="1278"/>
      <c r="B66" s="1279"/>
      <c r="E66" s="1278"/>
      <c r="F66" s="1279"/>
    </row>
    <row r="67" spans="1:6">
      <c r="A67" s="1278"/>
      <c r="B67" s="1279"/>
      <c r="E67" s="1278"/>
      <c r="F67" s="1279"/>
    </row>
    <row r="68" spans="1:6">
      <c r="A68" s="1278"/>
      <c r="B68" s="1279"/>
      <c r="E68" s="1278"/>
      <c r="F68" s="1279"/>
    </row>
    <row r="69" spans="1:6">
      <c r="A69" s="1278"/>
      <c r="B69" s="1279"/>
      <c r="E69" s="1278"/>
      <c r="F69" s="127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7"/>
  <sheetViews>
    <sheetView showGridLines="0" topLeftCell="B8" zoomScaleNormal="100" workbookViewId="0">
      <selection activeCell="P40" sqref="P40"/>
    </sheetView>
  </sheetViews>
  <sheetFormatPr defaultRowHeight="12.75"/>
  <cols>
    <col min="1" max="1" width="17.7109375" style="1683" customWidth="1"/>
    <col min="2" max="17" width="13.140625" style="1683" customWidth="1"/>
    <col min="18" max="21" width="13.140625" style="224" customWidth="1"/>
    <col min="22" max="81" width="13.140625" style="1683" customWidth="1"/>
    <col min="82" max="16384" width="9.140625" style="1683"/>
  </cols>
  <sheetData>
    <row r="1" spans="1:113" ht="28.5" customHeight="1">
      <c r="A1" s="1996" t="s">
        <v>645</v>
      </c>
      <c r="B1" s="1997"/>
      <c r="C1" s="1997"/>
      <c r="D1" s="1997"/>
      <c r="E1" s="1997"/>
      <c r="F1" s="1997"/>
      <c r="G1" s="1997"/>
      <c r="H1" s="1997"/>
      <c r="I1" s="1997"/>
    </row>
    <row r="2" spans="1:113" ht="15.75">
      <c r="B2" s="1906" t="s">
        <v>574</v>
      </c>
      <c r="C2" s="1906" t="s">
        <v>575</v>
      </c>
      <c r="D2" s="1906" t="s">
        <v>576</v>
      </c>
      <c r="E2" s="1906" t="s">
        <v>577</v>
      </c>
      <c r="F2" s="1906" t="s">
        <v>578</v>
      </c>
      <c r="G2" s="1906" t="s">
        <v>579</v>
      </c>
      <c r="H2" s="1906" t="s">
        <v>580</v>
      </c>
      <c r="I2" s="1906" t="s">
        <v>581</v>
      </c>
      <c r="J2" s="1906" t="s">
        <v>582</v>
      </c>
      <c r="K2" s="1906" t="s">
        <v>583</v>
      </c>
      <c r="L2" s="1906" t="s">
        <v>584</v>
      </c>
      <c r="M2" s="1906" t="s">
        <v>585</v>
      </c>
      <c r="N2" s="1906" t="s">
        <v>586</v>
      </c>
      <c r="O2" s="1906" t="s">
        <v>587</v>
      </c>
      <c r="P2" s="1906" t="s">
        <v>588</v>
      </c>
      <c r="Q2" s="1906" t="s">
        <v>589</v>
      </c>
      <c r="R2" s="1906" t="s">
        <v>590</v>
      </c>
      <c r="S2" s="1906" t="s">
        <v>591</v>
      </c>
      <c r="T2" s="1906" t="s">
        <v>592</v>
      </c>
      <c r="U2" s="1906" t="s">
        <v>593</v>
      </c>
      <c r="V2" s="1906" t="s">
        <v>594</v>
      </c>
      <c r="W2" s="1906" t="s">
        <v>595</v>
      </c>
      <c r="X2" s="1906" t="s">
        <v>596</v>
      </c>
      <c r="Y2" s="1906" t="s">
        <v>597</v>
      </c>
      <c r="Z2" s="1906" t="s">
        <v>598</v>
      </c>
      <c r="AA2" s="1906" t="s">
        <v>599</v>
      </c>
      <c r="AB2" s="1906" t="s">
        <v>600</v>
      </c>
      <c r="AC2" s="1906" t="s">
        <v>601</v>
      </c>
      <c r="AD2" s="1906" t="s">
        <v>602</v>
      </c>
      <c r="AE2" s="1906" t="s">
        <v>603</v>
      </c>
      <c r="AF2" s="1906" t="s">
        <v>604</v>
      </c>
      <c r="AG2" s="1906" t="s">
        <v>605</v>
      </c>
      <c r="AH2" s="1906" t="s">
        <v>606</v>
      </c>
      <c r="AI2" s="1906" t="s">
        <v>607</v>
      </c>
      <c r="AJ2" s="1906" t="s">
        <v>608</v>
      </c>
      <c r="AK2" s="1906" t="s">
        <v>609</v>
      </c>
      <c r="AL2" s="1906" t="s">
        <v>610</v>
      </c>
      <c r="AM2" s="1906" t="s">
        <v>611</v>
      </c>
      <c r="AN2" s="1906" t="s">
        <v>612</v>
      </c>
      <c r="AO2" s="1906" t="s">
        <v>613</v>
      </c>
      <c r="AP2" s="1906" t="s">
        <v>614</v>
      </c>
      <c r="AQ2" s="1906" t="s">
        <v>615</v>
      </c>
      <c r="AR2" s="1906" t="s">
        <v>616</v>
      </c>
      <c r="AS2" s="1906" t="s">
        <v>617</v>
      </c>
      <c r="AT2" s="1906" t="s">
        <v>618</v>
      </c>
      <c r="AU2" s="1906" t="s">
        <v>619</v>
      </c>
      <c r="AV2" s="1906" t="s">
        <v>620</v>
      </c>
      <c r="AW2" s="1906" t="s">
        <v>621</v>
      </c>
      <c r="AX2" s="1906" t="s">
        <v>622</v>
      </c>
      <c r="AY2" s="1906" t="s">
        <v>623</v>
      </c>
      <c r="AZ2" s="1906" t="s">
        <v>624</v>
      </c>
      <c r="BA2" s="1906" t="s">
        <v>625</v>
      </c>
      <c r="BB2" s="1907"/>
      <c r="BC2" s="1907"/>
      <c r="BD2" s="1907"/>
      <c r="BE2" s="1907"/>
      <c r="BF2" s="1907"/>
      <c r="BG2" s="1907"/>
      <c r="BH2" s="1907"/>
      <c r="BI2" s="1907"/>
      <c r="BJ2" s="1907"/>
      <c r="BK2" s="1907"/>
      <c r="BL2" s="1907"/>
      <c r="BM2" s="1907"/>
      <c r="BN2" s="1907"/>
      <c r="BO2" s="1907"/>
      <c r="BP2" s="1907"/>
      <c r="BQ2" s="1907"/>
      <c r="BR2" s="1907"/>
      <c r="BS2" s="1907"/>
      <c r="BT2" s="1907"/>
      <c r="BU2" s="1907"/>
      <c r="BV2" s="1907"/>
      <c r="BW2" s="1907"/>
      <c r="BX2" s="1907"/>
      <c r="BY2" s="1907"/>
      <c r="BZ2" s="1907"/>
      <c r="CA2" s="1907"/>
      <c r="CB2" s="1907"/>
      <c r="CC2" s="1907"/>
      <c r="CD2" s="1907"/>
      <c r="CE2" s="1907"/>
      <c r="CF2" s="1907"/>
      <c r="CG2" s="1907"/>
      <c r="CH2" s="1907"/>
      <c r="CI2" s="1907"/>
      <c r="CJ2" s="1907"/>
      <c r="CK2" s="1907"/>
      <c r="CL2" s="1907"/>
      <c r="CM2" s="1907"/>
      <c r="CN2" s="1907"/>
      <c r="CO2" s="1907"/>
      <c r="CP2" s="1907"/>
      <c r="CQ2" s="1907"/>
      <c r="CR2" s="1907"/>
      <c r="CS2" s="1907"/>
      <c r="CT2" s="1907"/>
      <c r="CU2" s="1907"/>
      <c r="CV2" s="1907"/>
      <c r="CW2" s="1907"/>
      <c r="CX2" s="1907"/>
      <c r="CY2" s="1907"/>
      <c r="CZ2" s="1907"/>
      <c r="DA2" s="1907"/>
      <c r="DB2" s="1907"/>
      <c r="DC2" s="1907"/>
      <c r="DD2" s="1907"/>
      <c r="DE2" s="1907"/>
      <c r="DF2" s="1907"/>
      <c r="DG2" s="1907"/>
      <c r="DH2" s="1907"/>
      <c r="DI2" s="1907"/>
    </row>
    <row r="3" spans="1:113" ht="15">
      <c r="A3" s="1684"/>
      <c r="B3" s="1685">
        <v>43465</v>
      </c>
      <c r="C3" s="1685">
        <v>43472</v>
      </c>
      <c r="D3" s="1685">
        <v>43479</v>
      </c>
      <c r="E3" s="1685">
        <v>43486</v>
      </c>
      <c r="F3" s="1685">
        <v>43493</v>
      </c>
      <c r="G3" s="1685">
        <v>43500</v>
      </c>
      <c r="H3" s="1685">
        <v>43507</v>
      </c>
      <c r="I3" s="1685">
        <v>43514</v>
      </c>
      <c r="J3" s="1685">
        <v>43521</v>
      </c>
      <c r="K3" s="1685">
        <v>43528</v>
      </c>
      <c r="L3" s="1685">
        <v>43535</v>
      </c>
      <c r="M3" s="1685">
        <v>43542</v>
      </c>
      <c r="N3" s="1685">
        <v>43549</v>
      </c>
      <c r="O3" s="1685">
        <v>43556</v>
      </c>
      <c r="P3" s="1685">
        <v>43563</v>
      </c>
      <c r="Q3" s="1685">
        <v>43570</v>
      </c>
      <c r="R3" s="1685">
        <v>43577</v>
      </c>
      <c r="S3" s="1685">
        <v>43584</v>
      </c>
      <c r="T3" s="1685">
        <v>43591</v>
      </c>
      <c r="U3" s="1685">
        <v>43598</v>
      </c>
      <c r="V3" s="1685">
        <v>43605</v>
      </c>
      <c r="W3" s="1685">
        <v>43612</v>
      </c>
      <c r="X3" s="1685">
        <v>43619</v>
      </c>
      <c r="Y3" s="1685">
        <v>43626</v>
      </c>
      <c r="Z3" s="1685">
        <v>43633</v>
      </c>
      <c r="AA3" s="1685">
        <v>43640</v>
      </c>
      <c r="AB3" s="1685">
        <v>43647</v>
      </c>
      <c r="AC3" s="1685">
        <v>43654</v>
      </c>
      <c r="AD3" s="1685">
        <v>43661</v>
      </c>
      <c r="AE3" s="1685">
        <v>43668</v>
      </c>
      <c r="AF3" s="1685">
        <v>43675</v>
      </c>
      <c r="AG3" s="1685">
        <v>43682</v>
      </c>
      <c r="AH3" s="1685">
        <v>43689</v>
      </c>
      <c r="AI3" s="1685">
        <v>43696</v>
      </c>
      <c r="AJ3" s="1685">
        <v>43703</v>
      </c>
      <c r="AK3" s="1685">
        <v>43710</v>
      </c>
      <c r="AL3" s="1685">
        <v>43717</v>
      </c>
      <c r="AM3" s="1685">
        <v>43724</v>
      </c>
      <c r="AN3" s="1685">
        <v>43731</v>
      </c>
      <c r="AO3" s="1685">
        <v>43738</v>
      </c>
      <c r="AP3" s="1685">
        <v>43745</v>
      </c>
      <c r="AQ3" s="1685">
        <v>43752</v>
      </c>
      <c r="AR3" s="1685">
        <v>43759</v>
      </c>
      <c r="AS3" s="1685">
        <v>43766</v>
      </c>
      <c r="AT3" s="1685">
        <v>43773</v>
      </c>
      <c r="AU3" s="1685">
        <v>43780</v>
      </c>
      <c r="AV3" s="1685">
        <v>43787</v>
      </c>
      <c r="AW3" s="1685">
        <v>43794</v>
      </c>
      <c r="AX3" s="1685">
        <v>43801</v>
      </c>
      <c r="AY3" s="1685">
        <v>43808</v>
      </c>
      <c r="AZ3" s="1685">
        <v>43815</v>
      </c>
      <c r="BA3" s="1691">
        <v>43822</v>
      </c>
      <c r="BB3" s="1907"/>
      <c r="BC3" s="1907"/>
      <c r="BD3" s="1907"/>
      <c r="BE3" s="1907"/>
      <c r="BF3" s="1907"/>
      <c r="BG3" s="1907"/>
      <c r="BH3" s="1907"/>
      <c r="BI3" s="1907"/>
      <c r="BJ3" s="1907"/>
      <c r="BK3" s="1907"/>
      <c r="BL3" s="1907"/>
      <c r="BM3" s="1907"/>
      <c r="BN3" s="1907"/>
      <c r="BO3" s="1907"/>
      <c r="BP3" s="1907"/>
      <c r="BQ3" s="1907"/>
      <c r="BR3" s="1907"/>
      <c r="BS3" s="1907"/>
      <c r="BT3" s="1907"/>
      <c r="BU3" s="1907"/>
      <c r="BV3" s="1907"/>
      <c r="BW3" s="1907"/>
      <c r="BX3" s="1907"/>
      <c r="BY3" s="1907"/>
      <c r="BZ3" s="1907"/>
      <c r="CA3" s="1907"/>
      <c r="CB3" s="1907"/>
      <c r="CC3" s="1907"/>
      <c r="CD3" s="1907"/>
      <c r="CE3" s="1907"/>
      <c r="CF3" s="1907"/>
      <c r="CG3" s="1907"/>
      <c r="CH3" s="1907"/>
      <c r="CI3" s="1907"/>
      <c r="CJ3" s="1907"/>
      <c r="CK3" s="1907"/>
      <c r="CL3" s="1907"/>
      <c r="CM3" s="1907"/>
      <c r="CN3" s="1907"/>
      <c r="CO3" s="1907"/>
      <c r="CP3" s="1907"/>
      <c r="CQ3" s="1907"/>
      <c r="CR3" s="1907"/>
      <c r="CS3" s="1907"/>
      <c r="CT3" s="1907"/>
      <c r="CU3" s="1907"/>
      <c r="CV3" s="1907"/>
      <c r="CW3" s="1907"/>
      <c r="CX3" s="1907"/>
      <c r="CY3" s="1907"/>
      <c r="CZ3" s="1907"/>
      <c r="DA3" s="1907"/>
      <c r="DB3" s="1907"/>
      <c r="DC3" s="1907"/>
      <c r="DD3" s="1907"/>
      <c r="DE3" s="1907"/>
      <c r="DF3" s="1907"/>
      <c r="DG3" s="1907"/>
      <c r="DH3" s="1907"/>
      <c r="DI3" s="1907"/>
    </row>
    <row r="4" spans="1:113" ht="15.75">
      <c r="A4" s="1686" t="s">
        <v>626</v>
      </c>
      <c r="B4" s="1687">
        <v>105.9</v>
      </c>
      <c r="C4" s="1687">
        <v>105.4</v>
      </c>
      <c r="D4" s="1687">
        <v>105</v>
      </c>
      <c r="E4" s="1687">
        <v>103.10000000000001</v>
      </c>
      <c r="F4" s="1687">
        <v>103.7</v>
      </c>
      <c r="G4" s="1687">
        <v>103.60000000000001</v>
      </c>
      <c r="H4" s="1687">
        <v>104.7</v>
      </c>
      <c r="I4" s="1687">
        <v>108.5</v>
      </c>
      <c r="J4" s="1687">
        <v>109.10000000000001</v>
      </c>
      <c r="K4" s="1687">
        <v>111.10000000000001</v>
      </c>
      <c r="L4" s="1687">
        <v>111.3</v>
      </c>
      <c r="M4" s="1687">
        <v>113.8</v>
      </c>
      <c r="N4" s="1687">
        <v>122.5</v>
      </c>
      <c r="O4" s="1687">
        <v>133.69999999999999</v>
      </c>
      <c r="P4" s="1687">
        <v>144.70000000000002</v>
      </c>
      <c r="Q4" s="1687">
        <v>147.1</v>
      </c>
      <c r="R4" s="1687">
        <v>147.20000000000002</v>
      </c>
      <c r="S4" s="1687">
        <v>147.1</v>
      </c>
      <c r="T4" s="1687">
        <v>147.20000000000002</v>
      </c>
      <c r="U4" s="1687">
        <v>148.20000000000002</v>
      </c>
      <c r="V4" s="1687">
        <v>150.5</v>
      </c>
      <c r="W4" s="1687">
        <v>151.1</v>
      </c>
      <c r="X4" s="1687">
        <v>150.80000000000001</v>
      </c>
      <c r="Y4" s="1687">
        <v>150.80000000000001</v>
      </c>
      <c r="Z4" s="1687">
        <v>152.5</v>
      </c>
      <c r="AA4" s="1687">
        <v>153.30000000000001</v>
      </c>
      <c r="AB4" s="1687">
        <v>153.5</v>
      </c>
      <c r="AC4" s="1687">
        <v>147.80000000000001</v>
      </c>
      <c r="AD4" s="1687">
        <v>145.4</v>
      </c>
      <c r="AE4" s="1687">
        <v>142.30000000000001</v>
      </c>
      <c r="AF4" s="1687">
        <v>144.6</v>
      </c>
      <c r="AG4" s="1687">
        <v>150.4</v>
      </c>
      <c r="AH4" s="1687">
        <v>157.70000000000002</v>
      </c>
      <c r="AI4" s="1687">
        <v>159.9</v>
      </c>
      <c r="AJ4" s="1687">
        <v>157.5</v>
      </c>
      <c r="AK4" s="1687">
        <v>155</v>
      </c>
      <c r="AL4" s="1687">
        <v>155.30000000000001</v>
      </c>
      <c r="AM4" s="1687">
        <v>155.20000000000002</v>
      </c>
      <c r="AN4" s="1687">
        <v>155.20000000000002</v>
      </c>
      <c r="AO4" s="1687">
        <v>154.9</v>
      </c>
      <c r="AP4" s="1687">
        <v>154.9</v>
      </c>
      <c r="AQ4" s="1687">
        <v>154.70000000000002</v>
      </c>
      <c r="AR4" s="1687">
        <v>154.80000000000001</v>
      </c>
      <c r="AS4" s="1687">
        <v>154.80000000000001</v>
      </c>
      <c r="AT4" s="1687">
        <v>155.20000000000002</v>
      </c>
      <c r="AU4" s="1687">
        <v>154.70000000000002</v>
      </c>
      <c r="AV4" s="1687">
        <v>160.6</v>
      </c>
      <c r="AW4" s="1687">
        <v>166.8</v>
      </c>
      <c r="AX4" s="1687">
        <v>172.8</v>
      </c>
      <c r="AY4" s="1687">
        <v>175.20000000000002</v>
      </c>
      <c r="AZ4" s="1687">
        <v>173.20000000000002</v>
      </c>
      <c r="BA4" s="1687">
        <v>166.70000000000002</v>
      </c>
      <c r="BB4" s="1686" t="s">
        <v>626</v>
      </c>
      <c r="BC4" s="1907"/>
      <c r="BD4" s="1907"/>
      <c r="BE4" s="1907"/>
      <c r="BF4" s="1907"/>
      <c r="BG4" s="1907"/>
      <c r="BH4" s="1907"/>
      <c r="BI4" s="1907"/>
      <c r="BJ4" s="1907"/>
      <c r="BK4" s="1907"/>
      <c r="BL4" s="1907"/>
      <c r="BM4" s="1907"/>
      <c r="BN4" s="1907"/>
      <c r="BO4" s="1907"/>
      <c r="BP4" s="1907"/>
      <c r="BQ4" s="1907"/>
      <c r="BR4" s="1907"/>
      <c r="BS4" s="1907"/>
      <c r="BT4" s="1907"/>
      <c r="BU4" s="1907"/>
      <c r="BV4" s="1907"/>
      <c r="BW4" s="1907"/>
      <c r="BX4" s="1907"/>
      <c r="BY4" s="1907"/>
      <c r="BZ4" s="1907"/>
      <c r="CA4" s="1907"/>
      <c r="CB4" s="1907"/>
      <c r="CC4" s="1907"/>
      <c r="CD4" s="1907"/>
      <c r="CE4" s="1907"/>
      <c r="CF4" s="1907"/>
      <c r="CG4" s="1907"/>
      <c r="CH4" s="1907"/>
      <c r="CI4" s="1907"/>
      <c r="CJ4" s="1907"/>
      <c r="CK4" s="1907"/>
      <c r="CL4" s="1907"/>
      <c r="CM4" s="1907"/>
      <c r="CN4" s="1907"/>
      <c r="CO4" s="1907"/>
      <c r="CP4" s="1907"/>
      <c r="CQ4" s="1907"/>
      <c r="CR4" s="1907"/>
      <c r="CS4" s="1907"/>
      <c r="CT4" s="1907"/>
      <c r="CU4" s="1907"/>
      <c r="CV4" s="1907"/>
      <c r="CW4" s="1907"/>
      <c r="CX4" s="1907"/>
      <c r="CY4" s="1907"/>
      <c r="CZ4" s="1907"/>
      <c r="DA4" s="1907"/>
      <c r="DB4" s="1907"/>
      <c r="DC4" s="1907"/>
      <c r="DD4" s="1907"/>
      <c r="DE4" s="1907"/>
      <c r="DF4" s="1907"/>
      <c r="DG4" s="1907"/>
      <c r="DH4" s="1907"/>
      <c r="DI4" s="1907"/>
    </row>
    <row r="5" spans="1:113" ht="15.75">
      <c r="A5" s="1686" t="s">
        <v>627</v>
      </c>
      <c r="B5" s="1687">
        <v>164.6</v>
      </c>
      <c r="C5" s="1687">
        <v>164</v>
      </c>
      <c r="D5" s="1687">
        <v>155.5</v>
      </c>
      <c r="E5" s="1687">
        <v>152.20000000000002</v>
      </c>
      <c r="F5" s="1687">
        <v>151.6</v>
      </c>
      <c r="G5" s="1687">
        <v>155.6</v>
      </c>
      <c r="H5" s="1687">
        <v>155.5</v>
      </c>
      <c r="I5" s="1687">
        <v>161.5</v>
      </c>
      <c r="J5" s="1687">
        <v>167.1</v>
      </c>
      <c r="K5" s="1687">
        <v>172.6</v>
      </c>
      <c r="L5" s="1687">
        <v>173</v>
      </c>
      <c r="M5" s="1687">
        <v>163.20000000000002</v>
      </c>
      <c r="N5" s="1687">
        <v>159.6</v>
      </c>
      <c r="O5" s="1687">
        <v>159.1</v>
      </c>
      <c r="P5" s="1687">
        <v>157</v>
      </c>
      <c r="Q5" s="1687">
        <v>152</v>
      </c>
      <c r="R5" s="1687">
        <v>149.30000000000001</v>
      </c>
      <c r="S5" s="1687">
        <v>144</v>
      </c>
      <c r="T5" s="1687">
        <v>139.6</v>
      </c>
      <c r="U5" s="1687">
        <v>128.5</v>
      </c>
      <c r="V5" s="1687">
        <v>121.8</v>
      </c>
      <c r="W5" s="1687">
        <v>126.4</v>
      </c>
      <c r="X5" s="1687">
        <v>135.9</v>
      </c>
      <c r="Y5" s="1687">
        <v>136.6</v>
      </c>
      <c r="Z5" s="1687">
        <v>136.80000000000001</v>
      </c>
      <c r="AA5" s="1687">
        <v>136.80000000000001</v>
      </c>
      <c r="AB5" s="1687">
        <v>132.6</v>
      </c>
      <c r="AC5" s="1687">
        <v>125.60000000000001</v>
      </c>
      <c r="AD5" s="1687">
        <v>117.2</v>
      </c>
      <c r="AE5" s="1687">
        <v>115.3</v>
      </c>
      <c r="AF5" s="1687">
        <v>117.5</v>
      </c>
      <c r="AG5" s="1687">
        <v>116.8</v>
      </c>
      <c r="AH5" s="1687">
        <v>115.9</v>
      </c>
      <c r="AI5" s="1687">
        <v>118.3</v>
      </c>
      <c r="AJ5" s="1687">
        <v>117.8</v>
      </c>
      <c r="AK5" s="1687">
        <v>118.60000000000001</v>
      </c>
      <c r="AL5" s="1687">
        <v>119.2</v>
      </c>
      <c r="AM5" s="1687">
        <v>117.8</v>
      </c>
      <c r="AN5" s="1687">
        <v>113.60000000000001</v>
      </c>
      <c r="AO5" s="1687">
        <v>111.4</v>
      </c>
      <c r="AP5" s="1687">
        <v>105.7</v>
      </c>
      <c r="AQ5" s="1687">
        <v>105.60000000000001</v>
      </c>
      <c r="AR5" s="1687">
        <v>105.4</v>
      </c>
      <c r="AS5" s="1687">
        <v>104.60000000000001</v>
      </c>
      <c r="AT5" s="1687">
        <v>104.5</v>
      </c>
      <c r="AU5" s="1687">
        <v>101.8</v>
      </c>
      <c r="AV5" s="1687">
        <v>98.7</v>
      </c>
      <c r="AW5" s="1687"/>
      <c r="AX5" s="1687"/>
      <c r="AY5" s="1687"/>
      <c r="AZ5" s="1687"/>
      <c r="BA5" s="1687"/>
      <c r="BB5" s="1686" t="s">
        <v>627</v>
      </c>
      <c r="BC5" s="1907"/>
      <c r="BD5" s="1907"/>
      <c r="BE5" s="1907"/>
      <c r="BF5" s="1907"/>
      <c r="BG5" s="1907"/>
      <c r="BH5" s="1907"/>
      <c r="BI5" s="1907"/>
      <c r="BJ5" s="1907"/>
      <c r="BK5" s="1907"/>
      <c r="BL5" s="1907"/>
      <c r="BM5" s="1907"/>
      <c r="BN5" s="1907"/>
      <c r="BO5" s="1907"/>
      <c r="BP5" s="1907"/>
      <c r="BQ5" s="1907"/>
      <c r="BR5" s="1907"/>
      <c r="BS5" s="1907"/>
      <c r="BT5" s="1907"/>
      <c r="BU5" s="1907"/>
      <c r="BV5" s="1907"/>
      <c r="BW5" s="1907"/>
      <c r="BX5" s="1907"/>
      <c r="BY5" s="1907"/>
      <c r="BZ5" s="1907"/>
      <c r="CA5" s="1907"/>
      <c r="CB5" s="1907"/>
      <c r="CC5" s="1907"/>
      <c r="CD5" s="1907"/>
      <c r="CE5" s="1907"/>
      <c r="CF5" s="1907"/>
      <c r="CG5" s="1907"/>
      <c r="CH5" s="1907"/>
      <c r="CI5" s="1907"/>
      <c r="CJ5" s="1907"/>
      <c r="CK5" s="1907"/>
      <c r="CL5" s="1907"/>
      <c r="CM5" s="1907"/>
      <c r="CN5" s="1907"/>
      <c r="CO5" s="1907"/>
      <c r="CP5" s="1907"/>
      <c r="CQ5" s="1907"/>
      <c r="CR5" s="1907"/>
      <c r="CS5" s="1907"/>
      <c r="CT5" s="1907"/>
      <c r="CU5" s="1907"/>
      <c r="CV5" s="1907"/>
      <c r="CW5" s="1907"/>
      <c r="CX5" s="1907"/>
      <c r="CY5" s="1907"/>
      <c r="CZ5" s="1907"/>
      <c r="DA5" s="1907"/>
      <c r="DB5" s="1907"/>
      <c r="DC5" s="1907"/>
      <c r="DD5" s="1907"/>
      <c r="DE5" s="1907"/>
      <c r="DF5" s="1907"/>
      <c r="DG5" s="1907"/>
      <c r="DH5" s="1907"/>
      <c r="DI5" s="1907"/>
    </row>
    <row r="6" spans="1:113" ht="15.75">
      <c r="A6" s="1688" t="s">
        <v>628</v>
      </c>
      <c r="B6" s="1687">
        <v>139.76</v>
      </c>
      <c r="C6" s="1687">
        <v>140.07</v>
      </c>
      <c r="D6" s="1687">
        <v>140</v>
      </c>
      <c r="E6" s="1687">
        <v>140.33000000000001</v>
      </c>
      <c r="F6" s="1687">
        <v>140.32</v>
      </c>
      <c r="G6" s="1687">
        <v>141.92000000000002</v>
      </c>
      <c r="H6" s="1687">
        <v>143.59</v>
      </c>
      <c r="I6" s="1687">
        <v>144.1</v>
      </c>
      <c r="J6" s="1687">
        <v>144.61000000000001</v>
      </c>
      <c r="K6" s="1687">
        <v>144.62</v>
      </c>
      <c r="L6" s="1687">
        <v>146.31</v>
      </c>
      <c r="M6" s="1687">
        <v>151.24</v>
      </c>
      <c r="N6" s="1687">
        <v>160.05000000000001</v>
      </c>
      <c r="O6" s="1687">
        <v>170.23</v>
      </c>
      <c r="P6" s="1687">
        <v>176.34</v>
      </c>
      <c r="Q6" s="1687">
        <v>177.71</v>
      </c>
      <c r="R6" s="1687">
        <v>178.1</v>
      </c>
      <c r="S6" s="1687">
        <v>178.23</v>
      </c>
      <c r="T6" s="1687">
        <v>179.21</v>
      </c>
      <c r="U6" s="1687">
        <v>182.85</v>
      </c>
      <c r="V6" s="1687">
        <v>184.88</v>
      </c>
      <c r="W6" s="1687">
        <v>184.91</v>
      </c>
      <c r="X6" s="1687">
        <v>186.61</v>
      </c>
      <c r="Y6" s="1687">
        <v>187.84</v>
      </c>
      <c r="Z6" s="1687">
        <v>188.08</v>
      </c>
      <c r="AA6" s="1687">
        <v>187.86</v>
      </c>
      <c r="AB6" s="1687">
        <v>187.74</v>
      </c>
      <c r="AC6" s="1687">
        <v>184.82</v>
      </c>
      <c r="AD6" s="1687">
        <v>180.65</v>
      </c>
      <c r="AE6" s="1687">
        <v>179.17000000000002</v>
      </c>
      <c r="AF6" s="1687">
        <v>181.31</v>
      </c>
      <c r="AG6" s="1687">
        <v>186.94</v>
      </c>
      <c r="AH6" s="1687">
        <v>191.32</v>
      </c>
      <c r="AI6" s="1687">
        <v>191.15</v>
      </c>
      <c r="AJ6" s="1687">
        <v>190.25</v>
      </c>
      <c r="AK6" s="1687">
        <v>190.38</v>
      </c>
      <c r="AL6" s="1687">
        <v>190.18</v>
      </c>
      <c r="AM6" s="1687">
        <v>190.3</v>
      </c>
      <c r="AN6" s="1687">
        <v>190.36</v>
      </c>
      <c r="AO6" s="1687">
        <v>190.33</v>
      </c>
      <c r="AP6" s="1687">
        <v>190.31</v>
      </c>
      <c r="AQ6" s="1687">
        <v>190.35</v>
      </c>
      <c r="AR6" s="1687">
        <v>190.28</v>
      </c>
      <c r="AS6" s="1687">
        <v>190.34</v>
      </c>
      <c r="AT6" s="1687">
        <v>190.15</v>
      </c>
      <c r="AU6" s="1687">
        <v>192.06</v>
      </c>
      <c r="AV6" s="1687">
        <v>197.27</v>
      </c>
      <c r="AW6" s="1687">
        <v>202.70000000000002</v>
      </c>
      <c r="AX6" s="1687">
        <v>206.69</v>
      </c>
      <c r="AY6" s="1687">
        <v>208.15</v>
      </c>
      <c r="AZ6" s="1687">
        <v>204.5</v>
      </c>
      <c r="BA6" s="1687">
        <v>200.73000000000002</v>
      </c>
      <c r="BB6" s="1688" t="s">
        <v>628</v>
      </c>
      <c r="BC6" s="1907"/>
      <c r="BD6" s="1907"/>
      <c r="BE6" s="1907"/>
      <c r="BF6" s="1907"/>
      <c r="BG6" s="1907"/>
      <c r="BH6" s="1907"/>
      <c r="BI6" s="1907"/>
      <c r="BJ6" s="1907"/>
      <c r="BK6" s="1907"/>
      <c r="BL6" s="1907"/>
      <c r="BM6" s="1907"/>
      <c r="BN6" s="1907"/>
      <c r="BO6" s="1907"/>
      <c r="BP6" s="1907"/>
      <c r="BQ6" s="1907"/>
      <c r="BR6" s="1907"/>
      <c r="BS6" s="1907"/>
      <c r="BT6" s="1907"/>
      <c r="BU6" s="1907"/>
      <c r="BV6" s="1907"/>
      <c r="BW6" s="1907"/>
      <c r="BX6" s="1907"/>
      <c r="BY6" s="1907"/>
      <c r="BZ6" s="1907"/>
      <c r="CA6" s="1907"/>
      <c r="CB6" s="1907"/>
      <c r="CC6" s="1907"/>
      <c r="CD6" s="1907"/>
      <c r="CE6" s="1907"/>
      <c r="CF6" s="1907"/>
      <c r="CG6" s="1907"/>
      <c r="CH6" s="1907"/>
      <c r="CI6" s="1907"/>
      <c r="CJ6" s="1907"/>
      <c r="CK6" s="1907"/>
      <c r="CL6" s="1907"/>
      <c r="CM6" s="1907"/>
      <c r="CN6" s="1907"/>
      <c r="CO6" s="1907"/>
      <c r="CP6" s="1907"/>
      <c r="CQ6" s="1907"/>
      <c r="CR6" s="1907"/>
      <c r="CS6" s="1907"/>
      <c r="CT6" s="1907"/>
      <c r="CU6" s="1907"/>
      <c r="CV6" s="1907"/>
      <c r="CW6" s="1907"/>
      <c r="CX6" s="1907"/>
      <c r="CY6" s="1907"/>
      <c r="CZ6" s="1907"/>
      <c r="DA6" s="1907"/>
      <c r="DB6" s="1907"/>
      <c r="DC6" s="1907"/>
      <c r="DD6" s="1907"/>
      <c r="DE6" s="1907"/>
      <c r="DF6" s="1907"/>
      <c r="DG6" s="1907"/>
      <c r="DH6" s="1907"/>
      <c r="DI6" s="1907"/>
    </row>
    <row r="7" spans="1:113" ht="15.75">
      <c r="A7" s="1689" t="s">
        <v>629</v>
      </c>
      <c r="B7" s="1687">
        <v>200.47</v>
      </c>
      <c r="C7" s="1687">
        <v>195.6</v>
      </c>
      <c r="D7" s="1687">
        <v>189.43</v>
      </c>
      <c r="E7" s="1687">
        <v>187.61</v>
      </c>
      <c r="F7" s="1687">
        <v>188.82</v>
      </c>
      <c r="G7" s="1687">
        <v>190.27</v>
      </c>
      <c r="H7" s="1687">
        <v>193.96</v>
      </c>
      <c r="I7" s="1687">
        <v>199.51</v>
      </c>
      <c r="J7" s="1687">
        <v>205.4</v>
      </c>
      <c r="K7" s="1687">
        <v>207.77</v>
      </c>
      <c r="L7" s="1687">
        <v>203.8</v>
      </c>
      <c r="M7" s="1687">
        <v>197.88</v>
      </c>
      <c r="N7" s="1687">
        <v>195.3</v>
      </c>
      <c r="O7" s="1687">
        <v>194.82</v>
      </c>
      <c r="P7" s="1687">
        <v>192.84</v>
      </c>
      <c r="Q7" s="1687">
        <v>189.5</v>
      </c>
      <c r="R7" s="1687">
        <v>184.51</v>
      </c>
      <c r="S7" s="1687">
        <v>178.95000000000002</v>
      </c>
      <c r="T7" s="1687">
        <v>170.71</v>
      </c>
      <c r="U7" s="1687">
        <v>166.04</v>
      </c>
      <c r="V7" s="1687">
        <v>168.83</v>
      </c>
      <c r="W7" s="1687">
        <v>171.21</v>
      </c>
      <c r="X7" s="1687">
        <v>172.07</v>
      </c>
      <c r="Y7" s="1687">
        <v>172.17000000000002</v>
      </c>
      <c r="Z7" s="1687">
        <v>171.75</v>
      </c>
      <c r="AA7" s="1687">
        <v>172</v>
      </c>
      <c r="AB7" s="1687">
        <v>168.01</v>
      </c>
      <c r="AC7" s="1687">
        <v>159.28</v>
      </c>
      <c r="AD7" s="1687">
        <v>151.91</v>
      </c>
      <c r="AE7" s="1687">
        <v>151.78</v>
      </c>
      <c r="AF7" s="1687">
        <v>152.04</v>
      </c>
      <c r="AG7" s="1687">
        <v>152.07</v>
      </c>
      <c r="AH7" s="1687">
        <v>152.41</v>
      </c>
      <c r="AI7" s="1687">
        <v>152.30000000000001</v>
      </c>
      <c r="AJ7" s="1687">
        <v>152.30000000000001</v>
      </c>
      <c r="AK7" s="1687">
        <v>152.45000000000002</v>
      </c>
      <c r="AL7" s="1687">
        <v>147.9</v>
      </c>
      <c r="AM7" s="1687">
        <v>132.9</v>
      </c>
      <c r="AN7" s="1687">
        <v>132.58000000000001</v>
      </c>
      <c r="AO7" s="1687">
        <v>132.38</v>
      </c>
      <c r="AP7" s="1687">
        <v>131.69</v>
      </c>
      <c r="AQ7" s="1687">
        <v>131.87</v>
      </c>
      <c r="AR7" s="1687">
        <v>131.44999999999999</v>
      </c>
      <c r="AS7" s="1687">
        <v>131.54</v>
      </c>
      <c r="AT7" s="1687">
        <v>131.5</v>
      </c>
      <c r="AU7" s="1687">
        <v>131.18</v>
      </c>
      <c r="AV7" s="1687">
        <v>127.06</v>
      </c>
      <c r="AW7" s="1687"/>
      <c r="AX7" s="1687"/>
      <c r="AY7" s="1687"/>
      <c r="AZ7" s="1687"/>
      <c r="BA7" s="1687"/>
      <c r="BB7" s="1689" t="s">
        <v>629</v>
      </c>
      <c r="BC7" s="1907"/>
      <c r="BD7" s="1907"/>
      <c r="BE7" s="1907"/>
      <c r="BF7" s="1907"/>
      <c r="BG7" s="1907"/>
      <c r="BH7" s="1907"/>
      <c r="BI7" s="1907"/>
      <c r="BJ7" s="1907"/>
      <c r="BK7" s="1907"/>
      <c r="BL7" s="1907"/>
      <c r="BM7" s="1907"/>
      <c r="BN7" s="1907"/>
      <c r="BO7" s="1907"/>
      <c r="BP7" s="1907"/>
      <c r="BQ7" s="1907"/>
      <c r="BR7" s="1907"/>
      <c r="BS7" s="1907"/>
      <c r="BT7" s="1907"/>
      <c r="BU7" s="1907"/>
      <c r="BV7" s="1907"/>
      <c r="BW7" s="1907"/>
      <c r="BX7" s="1907"/>
      <c r="BY7" s="1907"/>
      <c r="BZ7" s="1907"/>
      <c r="CA7" s="1907"/>
      <c r="CB7" s="1907"/>
      <c r="CC7" s="1907"/>
      <c r="CD7" s="1907"/>
      <c r="CE7" s="1907"/>
      <c r="CF7" s="1907"/>
      <c r="CG7" s="1907"/>
      <c r="CH7" s="1907"/>
      <c r="CI7" s="1907"/>
      <c r="CJ7" s="1907"/>
      <c r="CK7" s="1907"/>
      <c r="CL7" s="1907"/>
      <c r="CM7" s="1907"/>
      <c r="CN7" s="1907"/>
      <c r="CO7" s="1907"/>
      <c r="CP7" s="1907"/>
      <c r="CQ7" s="1907"/>
      <c r="CR7" s="1907"/>
      <c r="CS7" s="1907"/>
      <c r="CT7" s="1907"/>
      <c r="CU7" s="1907"/>
      <c r="CV7" s="1907"/>
      <c r="CW7" s="1907"/>
      <c r="CX7" s="1907"/>
      <c r="CY7" s="1907"/>
      <c r="CZ7" s="1907"/>
      <c r="DA7" s="1907"/>
      <c r="DB7" s="1907"/>
      <c r="DC7" s="1907"/>
      <c r="DD7" s="1907"/>
      <c r="DE7" s="1907"/>
      <c r="DF7" s="1907"/>
      <c r="DG7" s="1907"/>
      <c r="DH7" s="1907"/>
      <c r="DI7" s="1907"/>
    </row>
    <row r="8" spans="1:113" ht="15.75">
      <c r="A8" s="1688" t="s">
        <v>630</v>
      </c>
      <c r="B8" s="1687">
        <v>133.84847542738959</v>
      </c>
      <c r="C8" s="1687">
        <v>133.69541423778506</v>
      </c>
      <c r="D8" s="1687">
        <v>133.74009397266224</v>
      </c>
      <c r="E8" s="1687">
        <v>133.3701371066953</v>
      </c>
      <c r="F8" s="1687">
        <v>133.27375468963675</v>
      </c>
      <c r="G8" s="1687">
        <v>133.65002169118392</v>
      </c>
      <c r="H8" s="1687">
        <v>135.04182178834554</v>
      </c>
      <c r="I8" s="1687">
        <v>135.70624171251299</v>
      </c>
      <c r="J8" s="1687">
        <v>136.52391581570618</v>
      </c>
      <c r="K8" s="1687">
        <v>137.21586476597693</v>
      </c>
      <c r="L8" s="1687">
        <v>138.76319297084146</v>
      </c>
      <c r="M8" s="1687">
        <v>142.63428227912465</v>
      </c>
      <c r="N8" s="1687">
        <v>149.6375430004361</v>
      </c>
      <c r="O8" s="1687">
        <v>158.76225344013275</v>
      </c>
      <c r="P8" s="1687">
        <v>166.50404750358805</v>
      </c>
      <c r="Q8" s="1687">
        <v>169.21879941330241</v>
      </c>
      <c r="R8" s="1687">
        <v>169.80001440139674</v>
      </c>
      <c r="S8" s="1687">
        <v>170.35810047582473</v>
      </c>
      <c r="T8" s="1687">
        <v>170.84427539566215</v>
      </c>
      <c r="U8" s="1687">
        <v>172.78004074190844</v>
      </c>
      <c r="V8" s="1687">
        <v>174.50528247747172</v>
      </c>
      <c r="W8" s="1687">
        <v>175.58229462645878</v>
      </c>
      <c r="X8" s="1687">
        <v>176.86281795867819</v>
      </c>
      <c r="Y8" s="1687">
        <v>178.43023784538357</v>
      </c>
      <c r="Z8" s="1687">
        <v>178.45673990258399</v>
      </c>
      <c r="AA8" s="1687">
        <v>178.69179614782672</v>
      </c>
      <c r="AB8" s="1687">
        <v>178.87449876516922</v>
      </c>
      <c r="AC8" s="1687">
        <v>177.24888204172873</v>
      </c>
      <c r="AD8" s="1687">
        <v>174.43685856929952</v>
      </c>
      <c r="AE8" s="1687">
        <v>173.12514586970406</v>
      </c>
      <c r="AF8" s="1687">
        <v>173.96465305514155</v>
      </c>
      <c r="AG8" s="1687">
        <v>177.07180754737064</v>
      </c>
      <c r="AH8" s="1687">
        <v>180.68626882052371</v>
      </c>
      <c r="AI8" s="1687">
        <v>181.03834610389617</v>
      </c>
      <c r="AJ8" s="1687">
        <v>181.07637750691927</v>
      </c>
      <c r="AK8" s="1687">
        <v>181.36677000212899</v>
      </c>
      <c r="AL8" s="1687">
        <v>182.14789019586965</v>
      </c>
      <c r="AM8" s="1687">
        <v>182.3647967638918</v>
      </c>
      <c r="AN8" s="1687">
        <v>182.25448865233133</v>
      </c>
      <c r="AO8" s="1687">
        <v>182.60249315520542</v>
      </c>
      <c r="AP8" s="1687">
        <v>182.69952220566319</v>
      </c>
      <c r="AQ8" s="1687">
        <v>182.89259517777305</v>
      </c>
      <c r="AR8" s="1687">
        <v>183.02581119863743</v>
      </c>
      <c r="AS8" s="1687">
        <v>183.35046505216093</v>
      </c>
      <c r="AT8" s="1687">
        <v>183.80485100063868</v>
      </c>
      <c r="AU8" s="1687">
        <v>184.6129957951884</v>
      </c>
      <c r="AV8" s="1687">
        <v>187.73926154992543</v>
      </c>
      <c r="AW8" s="1687">
        <v>191.95564222908234</v>
      </c>
      <c r="AX8" s="1687">
        <v>195.53470130934639</v>
      </c>
      <c r="AY8" s="1687">
        <v>197.21624278262715</v>
      </c>
      <c r="AZ8" s="1687">
        <v>195.97706720246964</v>
      </c>
      <c r="BA8" s="1687">
        <v>193.68466612731532</v>
      </c>
      <c r="BB8" s="1688" t="s">
        <v>630</v>
      </c>
      <c r="BC8" s="1907"/>
      <c r="BD8" s="1907"/>
      <c r="BE8" s="1907"/>
      <c r="BF8" s="1907"/>
      <c r="BG8" s="1907"/>
      <c r="BH8" s="1907"/>
      <c r="BI8" s="1907"/>
      <c r="BJ8" s="1907"/>
      <c r="BK8" s="1907"/>
      <c r="BL8" s="1907"/>
      <c r="BM8" s="1907"/>
      <c r="BN8" s="1907"/>
      <c r="BO8" s="1907"/>
      <c r="BP8" s="1907"/>
      <c r="BQ8" s="1907"/>
      <c r="BR8" s="1907"/>
      <c r="BS8" s="1907"/>
      <c r="BT8" s="1907"/>
      <c r="BU8" s="1907"/>
      <c r="BV8" s="1907"/>
      <c r="BW8" s="1907"/>
      <c r="BX8" s="1907"/>
      <c r="BY8" s="1907"/>
      <c r="BZ8" s="1907"/>
      <c r="CA8" s="1907"/>
      <c r="CB8" s="1907"/>
      <c r="CC8" s="1907"/>
      <c r="CD8" s="1907"/>
      <c r="CE8" s="1907"/>
      <c r="CF8" s="1907"/>
      <c r="CG8" s="1907"/>
      <c r="CH8" s="1907"/>
      <c r="CI8" s="1907"/>
      <c r="CJ8" s="1907"/>
      <c r="CK8" s="1907"/>
      <c r="CL8" s="1907"/>
      <c r="CM8" s="1907"/>
      <c r="CN8" s="1907"/>
      <c r="CO8" s="1907"/>
      <c r="CP8" s="1907"/>
      <c r="CQ8" s="1907"/>
      <c r="CR8" s="1907"/>
      <c r="CS8" s="1907"/>
      <c r="CT8" s="1907"/>
      <c r="CU8" s="1907"/>
      <c r="CV8" s="1907"/>
      <c r="CW8" s="1907"/>
      <c r="CX8" s="1907"/>
      <c r="CY8" s="1907"/>
      <c r="CZ8" s="1907"/>
      <c r="DA8" s="1907"/>
      <c r="DB8" s="1907"/>
      <c r="DC8" s="1907"/>
      <c r="DD8" s="1907"/>
      <c r="DE8" s="1907"/>
      <c r="DF8" s="1907"/>
      <c r="DG8" s="1907"/>
      <c r="DH8" s="1907"/>
      <c r="DI8" s="1907"/>
    </row>
    <row r="9" spans="1:113" ht="15.75">
      <c r="A9" s="1689" t="s">
        <v>631</v>
      </c>
      <c r="B9" s="1687">
        <v>192.7092033851394</v>
      </c>
      <c r="C9" s="1687">
        <v>188.93102239727483</v>
      </c>
      <c r="D9" s="1687">
        <v>184.30623021077284</v>
      </c>
      <c r="E9" s="1687">
        <v>182.02111059186706</v>
      </c>
      <c r="F9" s="1687">
        <v>182.28178850329996</v>
      </c>
      <c r="G9" s="1687">
        <v>184.0755176921439</v>
      </c>
      <c r="H9" s="1687">
        <v>185.620215296998</v>
      </c>
      <c r="I9" s="1687">
        <v>188.97974090909091</v>
      </c>
      <c r="J9" s="1687">
        <v>192.86350781349793</v>
      </c>
      <c r="K9" s="1687">
        <v>195.39004151586121</v>
      </c>
      <c r="L9" s="1687">
        <v>194.45219881839472</v>
      </c>
      <c r="M9" s="1687">
        <v>188.91763846071962</v>
      </c>
      <c r="N9" s="1687">
        <v>186.24712534596549</v>
      </c>
      <c r="O9" s="1687">
        <v>185.9147717372791</v>
      </c>
      <c r="P9" s="1687">
        <v>184.67227282307854</v>
      </c>
      <c r="Q9" s="1687">
        <v>180.97863167979554</v>
      </c>
      <c r="R9" s="1687">
        <v>178.10509282520758</v>
      </c>
      <c r="S9" s="1687">
        <v>171.75782949755163</v>
      </c>
      <c r="T9" s="1687">
        <v>164.50675420481156</v>
      </c>
      <c r="U9" s="1687">
        <v>158.37408598041301</v>
      </c>
      <c r="V9" s="1687">
        <v>159.41805129870133</v>
      </c>
      <c r="W9" s="1687">
        <v>162.90796214605072</v>
      </c>
      <c r="X9" s="1687">
        <v>163.46975112837981</v>
      </c>
      <c r="Y9" s="1687">
        <v>163.36897749627417</v>
      </c>
      <c r="Z9" s="1687">
        <v>161.61829204557554</v>
      </c>
      <c r="AA9" s="1687">
        <v>162.4426840698541</v>
      </c>
      <c r="AB9" s="1687">
        <v>158.92303680930618</v>
      </c>
      <c r="AC9" s="1687">
        <v>153.70261628583302</v>
      </c>
      <c r="AD9" s="1687">
        <v>148.22904045492311</v>
      </c>
      <c r="AE9" s="1687">
        <v>149.89541199626089</v>
      </c>
      <c r="AF9" s="1687">
        <v>150.71560022850019</v>
      </c>
      <c r="AG9" s="1687">
        <v>151.02671419817202</v>
      </c>
      <c r="AH9" s="1687">
        <v>150.87499286456168</v>
      </c>
      <c r="AI9" s="1687">
        <v>150.61555900498544</v>
      </c>
      <c r="AJ9" s="1687">
        <v>150.57333610303283</v>
      </c>
      <c r="AK9" s="1687">
        <v>150.80290358329873</v>
      </c>
      <c r="AL9" s="1687">
        <v>149.8308052555048</v>
      </c>
      <c r="AM9" s="1687">
        <v>142.60767045076858</v>
      </c>
      <c r="AN9" s="1687">
        <v>141.63921967179058</v>
      </c>
      <c r="AO9" s="1687">
        <v>141.22102820938929</v>
      </c>
      <c r="AP9" s="1687">
        <v>140.67156837349401</v>
      </c>
      <c r="AQ9" s="1687">
        <v>140.41822094931447</v>
      </c>
      <c r="AR9" s="1687">
        <v>139.63391388658081</v>
      </c>
      <c r="AS9" s="1687">
        <v>139.33387601786458</v>
      </c>
      <c r="AT9" s="1687">
        <v>139.19735971125883</v>
      </c>
      <c r="AU9" s="1687">
        <v>137.01049210635645</v>
      </c>
      <c r="AV9" s="1687">
        <v>133.81062485459077</v>
      </c>
      <c r="AW9" s="1687"/>
      <c r="AX9" s="1687"/>
      <c r="AY9" s="1687"/>
      <c r="AZ9" s="1687"/>
      <c r="BA9" s="1687"/>
      <c r="BB9" s="1689" t="s">
        <v>631</v>
      </c>
      <c r="BC9" s="1907"/>
      <c r="BD9" s="1907"/>
      <c r="BE9" s="1907"/>
      <c r="BF9" s="1907"/>
      <c r="BG9" s="1907"/>
      <c r="BH9" s="1907"/>
      <c r="BI9" s="1907"/>
      <c r="BJ9" s="1907"/>
      <c r="BK9" s="1907"/>
      <c r="BL9" s="1907"/>
      <c r="BM9" s="1907"/>
      <c r="BN9" s="1907"/>
      <c r="BO9" s="1907"/>
      <c r="BP9" s="1907"/>
      <c r="BQ9" s="1907"/>
      <c r="BR9" s="1907"/>
      <c r="BS9" s="1907"/>
      <c r="BT9" s="1907"/>
      <c r="BU9" s="1907"/>
      <c r="BV9" s="1907"/>
      <c r="BW9" s="1907"/>
      <c r="BX9" s="1907"/>
      <c r="BY9" s="1907"/>
      <c r="BZ9" s="1907"/>
      <c r="CA9" s="1907"/>
      <c r="CB9" s="1907"/>
      <c r="CC9" s="1907"/>
      <c r="CD9" s="1907"/>
      <c r="CE9" s="1907"/>
      <c r="CF9" s="1907"/>
      <c r="CG9" s="1907"/>
      <c r="CH9" s="1907"/>
      <c r="CI9" s="1907"/>
      <c r="CJ9" s="1907"/>
      <c r="CK9" s="1907"/>
      <c r="CL9" s="1907"/>
      <c r="CM9" s="1907"/>
      <c r="CN9" s="1907"/>
      <c r="CO9" s="1907"/>
      <c r="CP9" s="1907"/>
      <c r="CQ9" s="1907"/>
      <c r="CR9" s="1907"/>
      <c r="CS9" s="1907"/>
      <c r="CT9" s="1907"/>
      <c r="CU9" s="1907"/>
      <c r="CV9" s="1907"/>
      <c r="CW9" s="1907"/>
      <c r="CX9" s="1907"/>
      <c r="CY9" s="1907"/>
      <c r="CZ9" s="1907"/>
      <c r="DA9" s="1907"/>
      <c r="DB9" s="1907"/>
      <c r="DC9" s="1907"/>
      <c r="DD9" s="1907"/>
      <c r="DE9" s="1907"/>
      <c r="DF9" s="1907"/>
      <c r="DG9" s="1907"/>
      <c r="DH9" s="1907"/>
      <c r="DI9" s="1907"/>
    </row>
    <row r="10" spans="1:113" ht="15.75">
      <c r="A10" s="1688" t="s">
        <v>632</v>
      </c>
      <c r="B10" s="1687">
        <v>125.745</v>
      </c>
      <c r="C10" s="1687">
        <v>125.55430000000001</v>
      </c>
      <c r="D10" s="1687">
        <v>125.62140000000001</v>
      </c>
      <c r="E10" s="1687">
        <v>125.7119</v>
      </c>
      <c r="F10" s="1687">
        <v>126.033</v>
      </c>
      <c r="G10" s="1687">
        <v>126.60570000000001</v>
      </c>
      <c r="H10" s="1687">
        <v>127.84670000000001</v>
      </c>
      <c r="I10" s="1687">
        <v>127.84490000000001</v>
      </c>
      <c r="J10" s="1687">
        <v>128.82990000000001</v>
      </c>
      <c r="K10" s="1687">
        <v>130.05700000000002</v>
      </c>
      <c r="L10" s="1687">
        <v>131.65219999999999</v>
      </c>
      <c r="M10" s="1687">
        <v>137.87560000000002</v>
      </c>
      <c r="N10" s="1687">
        <v>149.7319</v>
      </c>
      <c r="O10" s="1687">
        <v>165.9633</v>
      </c>
      <c r="P10" s="1687">
        <v>177.19570000000002</v>
      </c>
      <c r="Q10" s="1687">
        <v>178.98140000000001</v>
      </c>
      <c r="R10" s="1687">
        <v>178.69110000000001</v>
      </c>
      <c r="S10" s="1687">
        <v>178.6756</v>
      </c>
      <c r="T10" s="1687">
        <v>177.7037</v>
      </c>
      <c r="U10" s="1687">
        <v>178.005</v>
      </c>
      <c r="V10" s="1687">
        <v>178.19760000000002</v>
      </c>
      <c r="W10" s="1687">
        <v>177.98180000000002</v>
      </c>
      <c r="X10" s="1687">
        <v>178.00830000000002</v>
      </c>
      <c r="Y10" s="1687">
        <v>179.60140000000001</v>
      </c>
      <c r="Z10" s="1687">
        <v>177.26760000000002</v>
      </c>
      <c r="AA10" s="1687">
        <v>177.285</v>
      </c>
      <c r="AB10" s="1687">
        <v>177.48869999999999</v>
      </c>
      <c r="AC10" s="1687">
        <v>175.4547</v>
      </c>
      <c r="AD10" s="1687">
        <v>171.35820000000001</v>
      </c>
      <c r="AE10" s="1687">
        <v>167.53900000000002</v>
      </c>
      <c r="AF10" s="1687">
        <v>168.8135</v>
      </c>
      <c r="AG10" s="1687">
        <v>173.5171</v>
      </c>
      <c r="AH10" s="1687">
        <v>177.27930000000001</v>
      </c>
      <c r="AI10" s="1687">
        <v>178.38660000000002</v>
      </c>
      <c r="AJ10" s="1687">
        <v>175.9599</v>
      </c>
      <c r="AK10" s="1687">
        <v>177.01670000000001</v>
      </c>
      <c r="AL10" s="1687">
        <v>178.3484</v>
      </c>
      <c r="AM10" s="1687">
        <v>178.80180000000001</v>
      </c>
      <c r="AN10" s="1687">
        <v>177.20600000000002</v>
      </c>
      <c r="AO10" s="1687">
        <v>177.74860000000001</v>
      </c>
      <c r="AP10" s="1687">
        <v>178.09970000000001</v>
      </c>
      <c r="AQ10" s="1687">
        <v>178.54730000000001</v>
      </c>
      <c r="AR10" s="1687">
        <v>178.48420000000002</v>
      </c>
      <c r="AS10" s="1687">
        <v>177.71860000000001</v>
      </c>
      <c r="AT10" s="1687">
        <v>177.32600000000002</v>
      </c>
      <c r="AU10" s="1687">
        <v>177.7148</v>
      </c>
      <c r="AV10" s="1687">
        <v>180.6174</v>
      </c>
      <c r="AW10" s="1687">
        <v>185.14400000000001</v>
      </c>
      <c r="AX10" s="1687">
        <v>190.87200000000001</v>
      </c>
      <c r="AY10" s="1687">
        <v>195.0378</v>
      </c>
      <c r="AZ10" s="1687">
        <v>193.78110000000001</v>
      </c>
      <c r="BA10" s="1687">
        <v>193.87790000000001</v>
      </c>
      <c r="BB10" s="1688" t="s">
        <v>632</v>
      </c>
      <c r="BC10" s="1907"/>
      <c r="BD10" s="1907"/>
      <c r="BE10" s="1907"/>
      <c r="BF10" s="1907"/>
      <c r="BG10" s="1907"/>
      <c r="BH10" s="1907"/>
      <c r="BI10" s="1907"/>
      <c r="BJ10" s="1907"/>
      <c r="BK10" s="1907"/>
      <c r="BL10" s="1907"/>
      <c r="BM10" s="1907"/>
      <c r="BN10" s="1907"/>
      <c r="BO10" s="1907"/>
      <c r="BP10" s="1907"/>
      <c r="BQ10" s="1907"/>
      <c r="BR10" s="1907"/>
      <c r="BS10" s="1907"/>
      <c r="BT10" s="1907"/>
      <c r="BU10" s="1907"/>
      <c r="BV10" s="1907"/>
      <c r="BW10" s="1907"/>
      <c r="BX10" s="1907"/>
      <c r="BY10" s="1907"/>
      <c r="BZ10" s="1907"/>
      <c r="CA10" s="1907"/>
      <c r="CB10" s="1907"/>
      <c r="CC10" s="1907"/>
      <c r="CD10" s="1907"/>
      <c r="CE10" s="1907"/>
      <c r="CF10" s="1907"/>
      <c r="CG10" s="1907"/>
      <c r="CH10" s="1907"/>
      <c r="CI10" s="1907"/>
      <c r="CJ10" s="1907"/>
      <c r="CK10" s="1907"/>
      <c r="CL10" s="1907"/>
      <c r="CM10" s="1907"/>
      <c r="CN10" s="1907"/>
      <c r="CO10" s="1907"/>
      <c r="CP10" s="1907"/>
      <c r="CQ10" s="1907"/>
      <c r="CR10" s="1907"/>
      <c r="CS10" s="1907"/>
      <c r="CT10" s="1907"/>
      <c r="CU10" s="1907"/>
      <c r="CV10" s="1907"/>
      <c r="CW10" s="1907"/>
      <c r="CX10" s="1907"/>
      <c r="CY10" s="1907"/>
      <c r="CZ10" s="1907"/>
      <c r="DA10" s="1907"/>
      <c r="DB10" s="1907"/>
      <c r="DC10" s="1907"/>
      <c r="DD10" s="1907"/>
      <c r="DE10" s="1907"/>
      <c r="DF10" s="1907"/>
      <c r="DG10" s="1907"/>
      <c r="DH10" s="1907"/>
      <c r="DI10" s="1907"/>
    </row>
    <row r="11" spans="1:113" ht="15.75">
      <c r="A11" s="1688" t="s">
        <v>633</v>
      </c>
      <c r="B11" s="1687">
        <v>191.10820000000001</v>
      </c>
      <c r="C11" s="1687">
        <v>187.17140000000001</v>
      </c>
      <c r="D11" s="1687">
        <v>180.80780000000001</v>
      </c>
      <c r="E11" s="1687">
        <v>178.041</v>
      </c>
      <c r="F11" s="1687">
        <v>180.44900000000001</v>
      </c>
      <c r="G11" s="1687">
        <v>186.38460000000001</v>
      </c>
      <c r="H11" s="1687">
        <v>189.3295</v>
      </c>
      <c r="I11" s="1687">
        <v>193.38420000000002</v>
      </c>
      <c r="J11" s="1687">
        <v>197.0198</v>
      </c>
      <c r="K11" s="1687">
        <v>199.41150000000002</v>
      </c>
      <c r="L11" s="1687">
        <v>195.74450000000002</v>
      </c>
      <c r="M11" s="1687">
        <v>183.09829999999999</v>
      </c>
      <c r="N11" s="1687">
        <v>177.34900000000002</v>
      </c>
      <c r="O11" s="1687">
        <v>180.0909</v>
      </c>
      <c r="P11" s="1687">
        <v>178.42310000000001</v>
      </c>
      <c r="Q11" s="1687">
        <v>174.929</v>
      </c>
      <c r="R11" s="1687">
        <v>171.5848</v>
      </c>
      <c r="S11" s="1687">
        <v>158.5325</v>
      </c>
      <c r="T11" s="1687">
        <v>149.03140000000002</v>
      </c>
      <c r="U11" s="1687">
        <v>140.4854</v>
      </c>
      <c r="V11" s="1687">
        <v>149.08770000000001</v>
      </c>
      <c r="W11" s="1687">
        <v>167.18690000000001</v>
      </c>
      <c r="X11" s="1687">
        <v>166.80500000000001</v>
      </c>
      <c r="Y11" s="1687">
        <v>163.8895</v>
      </c>
      <c r="Z11" s="1687">
        <v>162.87690000000001</v>
      </c>
      <c r="AA11" s="1687">
        <v>158.15260000000001</v>
      </c>
      <c r="AB11" s="1687">
        <v>153.5754</v>
      </c>
      <c r="AC11" s="1687">
        <v>144.06399999999999</v>
      </c>
      <c r="AD11" s="1687">
        <v>133.7013</v>
      </c>
      <c r="AE11" s="1687">
        <v>144.0538</v>
      </c>
      <c r="AF11" s="1687">
        <v>149.0899</v>
      </c>
      <c r="AG11" s="1687">
        <v>148.7158</v>
      </c>
      <c r="AH11" s="1687">
        <v>146.80530000000002</v>
      </c>
      <c r="AI11" s="1687">
        <v>144.81140000000002</v>
      </c>
      <c r="AJ11" s="1687">
        <v>144.3099</v>
      </c>
      <c r="AK11" s="1687">
        <v>143.59440000000001</v>
      </c>
      <c r="AL11" s="1687">
        <v>142.45160000000001</v>
      </c>
      <c r="AM11" s="1687">
        <v>135.1772</v>
      </c>
      <c r="AN11" s="1687">
        <v>130.8673</v>
      </c>
      <c r="AO11" s="1687">
        <v>130.25190000000001</v>
      </c>
      <c r="AP11" s="1687">
        <v>130.7099</v>
      </c>
      <c r="AQ11" s="1687">
        <v>128.66070000000002</v>
      </c>
      <c r="AR11" s="1687">
        <v>126.88390000000001</v>
      </c>
      <c r="AS11" s="1687">
        <v>125.9646</v>
      </c>
      <c r="AT11" s="1687">
        <v>126.81880000000001</v>
      </c>
      <c r="AU11" s="1687">
        <v>123.35270000000001</v>
      </c>
      <c r="AV11" s="1687">
        <v>118.78320000000001</v>
      </c>
      <c r="AW11" s="1687"/>
      <c r="AX11" s="1687"/>
      <c r="AY11" s="1687"/>
      <c r="AZ11" s="1687"/>
      <c r="BA11" s="1687"/>
      <c r="BB11" s="1688" t="s">
        <v>633</v>
      </c>
      <c r="BC11" s="1907"/>
      <c r="BD11" s="1907"/>
      <c r="BE11" s="1907"/>
      <c r="BF11" s="1907"/>
      <c r="BG11" s="1907"/>
      <c r="BH11" s="1907"/>
      <c r="BI11" s="1907"/>
      <c r="BJ11" s="1907"/>
      <c r="BK11" s="1907"/>
      <c r="BL11" s="1907"/>
      <c r="BM11" s="1907"/>
      <c r="BN11" s="1907"/>
      <c r="BO11" s="1907"/>
      <c r="BP11" s="1907"/>
      <c r="BQ11" s="1907"/>
      <c r="BR11" s="1907"/>
      <c r="BS11" s="1907"/>
      <c r="BT11" s="1907"/>
      <c r="BU11" s="1907"/>
      <c r="BV11" s="1907"/>
      <c r="BW11" s="1907"/>
      <c r="BX11" s="1907"/>
      <c r="BY11" s="1907"/>
      <c r="BZ11" s="1907"/>
      <c r="CA11" s="1907"/>
      <c r="CB11" s="1907"/>
      <c r="CC11" s="1907"/>
      <c r="CD11" s="1907"/>
      <c r="CE11" s="1907"/>
      <c r="CF11" s="1907"/>
      <c r="CG11" s="1907"/>
      <c r="CH11" s="1907"/>
      <c r="CI11" s="1907"/>
      <c r="CJ11" s="1907"/>
      <c r="CK11" s="1907"/>
      <c r="CL11" s="1907"/>
      <c r="CM11" s="1907"/>
      <c r="CN11" s="1907"/>
      <c r="CO11" s="1907"/>
      <c r="CP11" s="1907"/>
      <c r="CQ11" s="1907"/>
      <c r="CR11" s="1907"/>
      <c r="CS11" s="1907"/>
      <c r="CT11" s="1907"/>
      <c r="CU11" s="1907"/>
      <c r="CV11" s="1907"/>
      <c r="CW11" s="1907"/>
      <c r="CX11" s="1907"/>
      <c r="CY11" s="1907"/>
      <c r="CZ11" s="1907"/>
      <c r="DA11" s="1907"/>
      <c r="DB11" s="1907"/>
      <c r="DC11" s="1907"/>
      <c r="DD11" s="1907"/>
      <c r="DE11" s="1907"/>
      <c r="DF11" s="1907"/>
      <c r="DG11" s="1907"/>
      <c r="DH11" s="1907"/>
      <c r="DI11" s="1907"/>
    </row>
    <row r="12" spans="1:113" ht="15.75">
      <c r="A12" s="1690" t="s">
        <v>634</v>
      </c>
      <c r="B12" s="1687">
        <v>127.75460000000001</v>
      </c>
      <c r="C12" s="1687">
        <v>127.10980000000001</v>
      </c>
      <c r="D12" s="1687">
        <v>127.40450000000001</v>
      </c>
      <c r="E12" s="1687">
        <v>126.5711</v>
      </c>
      <c r="F12" s="1687">
        <v>127.1195</v>
      </c>
      <c r="G12" s="1687">
        <v>127.8052</v>
      </c>
      <c r="H12" s="1687">
        <v>130.1232</v>
      </c>
      <c r="I12" s="1687">
        <v>130.26400000000001</v>
      </c>
      <c r="J12" s="1687">
        <v>130.1362</v>
      </c>
      <c r="K12" s="1687">
        <v>130.1454</v>
      </c>
      <c r="L12" s="1687">
        <v>132.6816</v>
      </c>
      <c r="M12" s="1687">
        <v>135.2099</v>
      </c>
      <c r="N12" s="1687">
        <v>138.24590000000001</v>
      </c>
      <c r="O12" s="1687">
        <v>144.41750000000002</v>
      </c>
      <c r="P12" s="1687">
        <v>153.7893</v>
      </c>
      <c r="Q12" s="1687">
        <v>158.2004</v>
      </c>
      <c r="R12" s="1687">
        <v>159.1207</v>
      </c>
      <c r="S12" s="1687">
        <v>160.61100000000002</v>
      </c>
      <c r="T12" s="1687">
        <v>161.2681</v>
      </c>
      <c r="U12" s="1687">
        <v>165.1095</v>
      </c>
      <c r="V12" s="1687">
        <v>168.98670000000001</v>
      </c>
      <c r="W12" s="1687">
        <v>170.04949999999999</v>
      </c>
      <c r="X12" s="1687">
        <v>170.8597</v>
      </c>
      <c r="Y12" s="1687">
        <v>172.33629999999999</v>
      </c>
      <c r="Z12" s="1687">
        <v>173.3031</v>
      </c>
      <c r="AA12" s="1687">
        <v>174.81980000000001</v>
      </c>
      <c r="AB12" s="1687">
        <v>174.84390000000002</v>
      </c>
      <c r="AC12" s="1687">
        <v>174.27800000000002</v>
      </c>
      <c r="AD12" s="1687">
        <v>169.14590000000001</v>
      </c>
      <c r="AE12" s="1687">
        <v>166.4932</v>
      </c>
      <c r="AF12" s="1687">
        <v>166.6121</v>
      </c>
      <c r="AG12" s="1687">
        <v>166.12890000000002</v>
      </c>
      <c r="AH12" s="1687">
        <v>168.87650000000002</v>
      </c>
      <c r="AI12" s="1687">
        <v>172.7296</v>
      </c>
      <c r="AJ12" s="1687">
        <v>176.88650000000001</v>
      </c>
      <c r="AK12" s="1687">
        <v>176.71250000000001</v>
      </c>
      <c r="AL12" s="1687">
        <v>176.74030000000002</v>
      </c>
      <c r="AM12" s="1687">
        <v>176.6405</v>
      </c>
      <c r="AN12" s="1687">
        <v>176.2705</v>
      </c>
      <c r="AO12" s="1687">
        <v>178.80680000000001</v>
      </c>
      <c r="AP12" s="1687">
        <v>181.03040000000001</v>
      </c>
      <c r="AQ12" s="1687">
        <v>183.8022</v>
      </c>
      <c r="AR12" s="1687">
        <v>186.0641</v>
      </c>
      <c r="AS12" s="1687">
        <v>189.53720000000001</v>
      </c>
      <c r="AT12" s="1687">
        <v>191.52080000000001</v>
      </c>
      <c r="AU12" s="1687">
        <v>195.65520000000001</v>
      </c>
      <c r="AV12" s="1687">
        <v>197.1183</v>
      </c>
      <c r="AW12" s="1687">
        <v>197.0112</v>
      </c>
      <c r="AX12" s="1687">
        <v>196.3409</v>
      </c>
      <c r="AY12" s="1687">
        <v>194.43780000000001</v>
      </c>
      <c r="AZ12" s="1687">
        <v>194.17830000000001</v>
      </c>
      <c r="BA12" s="1687">
        <v>194.21280000000002</v>
      </c>
      <c r="BB12" s="1690" t="s">
        <v>634</v>
      </c>
      <c r="BC12" s="1907"/>
      <c r="BD12" s="1907"/>
      <c r="BE12" s="1907"/>
      <c r="BF12" s="1907"/>
      <c r="BG12" s="1907"/>
      <c r="BH12" s="1907"/>
      <c r="BI12" s="1907"/>
      <c r="BJ12" s="1907"/>
      <c r="BK12" s="1907"/>
      <c r="BL12" s="1907"/>
      <c r="BM12" s="1907"/>
      <c r="BN12" s="1907"/>
      <c r="BO12" s="1907"/>
      <c r="BP12" s="1907"/>
      <c r="BQ12" s="1907"/>
      <c r="BR12" s="1907"/>
      <c r="BS12" s="1907"/>
      <c r="BT12" s="1907"/>
      <c r="BU12" s="1907"/>
      <c r="BV12" s="1907"/>
      <c r="BW12" s="1907"/>
      <c r="BX12" s="1907"/>
      <c r="BY12" s="1907"/>
      <c r="BZ12" s="1907"/>
      <c r="CA12" s="1907"/>
      <c r="CB12" s="1907"/>
      <c r="CC12" s="1907"/>
      <c r="CD12" s="1907"/>
      <c r="CE12" s="1907"/>
      <c r="CF12" s="1907"/>
      <c r="CG12" s="1907"/>
      <c r="CH12" s="1907"/>
      <c r="CI12" s="1907"/>
      <c r="CJ12" s="1907"/>
      <c r="CK12" s="1907"/>
      <c r="CL12" s="1907"/>
      <c r="CM12" s="1907"/>
      <c r="CN12" s="1907"/>
      <c r="CO12" s="1907"/>
      <c r="CP12" s="1907"/>
      <c r="CQ12" s="1907"/>
      <c r="CR12" s="1907"/>
      <c r="CS12" s="1907"/>
      <c r="CT12" s="1907"/>
      <c r="CU12" s="1907"/>
      <c r="CV12" s="1907"/>
      <c r="CW12" s="1907"/>
      <c r="CX12" s="1907"/>
      <c r="CY12" s="1907"/>
      <c r="CZ12" s="1907"/>
      <c r="DA12" s="1907"/>
      <c r="DB12" s="1907"/>
      <c r="DC12" s="1907"/>
      <c r="DD12" s="1907"/>
      <c r="DE12" s="1907"/>
      <c r="DF12" s="1907"/>
      <c r="DG12" s="1907"/>
      <c r="DH12" s="1907"/>
      <c r="DI12" s="1907"/>
    </row>
    <row r="13" spans="1:113" ht="15.75">
      <c r="A13" s="1690" t="s">
        <v>635</v>
      </c>
      <c r="B13" s="1687">
        <v>193.399</v>
      </c>
      <c r="C13" s="1687">
        <v>194.1627</v>
      </c>
      <c r="D13" s="1687">
        <v>197.37800000000001</v>
      </c>
      <c r="E13" s="1687">
        <v>198.58500000000001</v>
      </c>
      <c r="F13" s="1687">
        <v>199.7878</v>
      </c>
      <c r="G13" s="1687">
        <v>201.93470000000002</v>
      </c>
      <c r="H13" s="1687">
        <v>202.3578</v>
      </c>
      <c r="I13" s="1687"/>
      <c r="J13" s="1687">
        <v>203.1806</v>
      </c>
      <c r="K13" s="1687">
        <v>206.5138</v>
      </c>
      <c r="L13" s="1687">
        <v>205.84180000000001</v>
      </c>
      <c r="M13" s="1687">
        <v>202.48930000000001</v>
      </c>
      <c r="N13" s="1687">
        <v>201.98270000000002</v>
      </c>
      <c r="O13" s="1687">
        <v>199.3005</v>
      </c>
      <c r="P13" s="1687">
        <v>199.6996</v>
      </c>
      <c r="Q13" s="1687">
        <v>189.874</v>
      </c>
      <c r="R13" s="1687">
        <v>194.8135</v>
      </c>
      <c r="S13" s="1687">
        <v>190.26510000000002</v>
      </c>
      <c r="T13" s="1687">
        <v>186.4479</v>
      </c>
      <c r="U13" s="1687">
        <v>179.67590000000001</v>
      </c>
      <c r="V13" s="1687">
        <v>178.631</v>
      </c>
      <c r="W13" s="1687">
        <v>173.9555</v>
      </c>
      <c r="X13" s="1687">
        <v>171.82640000000001</v>
      </c>
      <c r="Y13" s="1687">
        <v>167.7937</v>
      </c>
      <c r="Z13" s="1687">
        <v>166.18290000000002</v>
      </c>
      <c r="AA13" s="1687">
        <v>165.42600000000002</v>
      </c>
      <c r="AB13" s="1687">
        <v>164.11510000000001</v>
      </c>
      <c r="AC13" s="1687">
        <v>160.93470000000002</v>
      </c>
      <c r="AD13" s="1687">
        <v>159.4203</v>
      </c>
      <c r="AE13" s="1687">
        <v>158.36770000000001</v>
      </c>
      <c r="AF13" s="1687">
        <v>157.99170000000001</v>
      </c>
      <c r="AG13" s="1687">
        <v>158.57089999999999</v>
      </c>
      <c r="AH13" s="1687">
        <v>158.44490000000002</v>
      </c>
      <c r="AI13" s="1687">
        <v>158.88580000000002</v>
      </c>
      <c r="AJ13" s="1687">
        <v>158.12450000000001</v>
      </c>
      <c r="AK13" s="1687">
        <v>159.77160000000001</v>
      </c>
      <c r="AL13" s="1687">
        <v>161.14600000000002</v>
      </c>
      <c r="AM13" s="1687">
        <v>158.60400000000001</v>
      </c>
      <c r="AN13" s="1687">
        <v>156.11920000000001</v>
      </c>
      <c r="AO13" s="1687">
        <v>155.15380000000002</v>
      </c>
      <c r="AP13" s="1687">
        <v>155.34350000000001</v>
      </c>
      <c r="AQ13" s="1687">
        <v>155.18470000000002</v>
      </c>
      <c r="AR13" s="1687">
        <v>154.80600000000001</v>
      </c>
      <c r="AS13" s="1687">
        <v>154.76320000000001</v>
      </c>
      <c r="AT13" s="1687">
        <v>154.55530000000002</v>
      </c>
      <c r="AU13" s="1687">
        <v>152.96190000000001</v>
      </c>
      <c r="AV13" s="1687">
        <v>149.01609999999999</v>
      </c>
      <c r="AW13" s="1687"/>
      <c r="AX13" s="1687"/>
      <c r="AY13" s="1687"/>
      <c r="AZ13" s="1687"/>
      <c r="BA13" s="1687"/>
      <c r="BB13" s="1690" t="s">
        <v>635</v>
      </c>
      <c r="BC13" s="1907"/>
      <c r="BD13" s="1907"/>
      <c r="BE13" s="1907"/>
      <c r="BF13" s="1907"/>
      <c r="BG13" s="1907"/>
      <c r="BH13" s="1907"/>
      <c r="BI13" s="1907"/>
      <c r="BJ13" s="1907"/>
      <c r="BK13" s="1907"/>
      <c r="BL13" s="1907"/>
      <c r="BM13" s="1907"/>
      <c r="BN13" s="1907"/>
      <c r="BO13" s="1907"/>
      <c r="BP13" s="1907"/>
      <c r="BQ13" s="1907"/>
      <c r="BR13" s="1907"/>
      <c r="BS13" s="1907"/>
      <c r="BT13" s="1907"/>
      <c r="BU13" s="1907"/>
      <c r="BV13" s="1907"/>
      <c r="BW13" s="1907"/>
      <c r="BX13" s="1907"/>
      <c r="BY13" s="1907"/>
      <c r="BZ13" s="1907"/>
      <c r="CA13" s="1907"/>
      <c r="CB13" s="1907"/>
      <c r="CC13" s="1907"/>
      <c r="CD13" s="1907"/>
      <c r="CE13" s="1907"/>
      <c r="CF13" s="1907"/>
      <c r="CG13" s="1907"/>
      <c r="CH13" s="1907"/>
      <c r="CI13" s="1907"/>
      <c r="CJ13" s="1907"/>
      <c r="CK13" s="1907"/>
      <c r="CL13" s="1907"/>
      <c r="CM13" s="1907"/>
      <c r="CN13" s="1907"/>
      <c r="CO13" s="1907"/>
      <c r="CP13" s="1907"/>
      <c r="CQ13" s="1907"/>
      <c r="CR13" s="1907"/>
      <c r="CS13" s="1907"/>
      <c r="CT13" s="1907"/>
      <c r="CU13" s="1907"/>
      <c r="CV13" s="1907"/>
      <c r="CW13" s="1907"/>
      <c r="CX13" s="1907"/>
      <c r="CY13" s="1907"/>
      <c r="CZ13" s="1907"/>
      <c r="DA13" s="1907"/>
      <c r="DB13" s="1907"/>
      <c r="DC13" s="1907"/>
      <c r="DD13" s="1907"/>
      <c r="DE13" s="1907"/>
      <c r="DF13" s="1907"/>
      <c r="DG13" s="1907"/>
      <c r="DH13" s="1907"/>
      <c r="DI13" s="1907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907"/>
      <c r="BC14" s="1907"/>
      <c r="BD14" s="1907"/>
      <c r="BE14" s="1907"/>
      <c r="BF14" s="1907"/>
      <c r="BG14" s="1907"/>
      <c r="BH14" s="1907"/>
      <c r="BI14" s="1907"/>
      <c r="BJ14" s="1907"/>
      <c r="BK14" s="1907"/>
      <c r="BL14" s="1907"/>
      <c r="BM14" s="1907"/>
      <c r="BN14" s="1907"/>
      <c r="BO14" s="1907"/>
      <c r="BP14" s="1907"/>
      <c r="BQ14" s="1907"/>
      <c r="BR14" s="1907"/>
      <c r="BS14" s="1907"/>
      <c r="BT14" s="1907"/>
      <c r="BU14" s="1907"/>
      <c r="BV14" s="1907"/>
      <c r="BW14" s="1907"/>
      <c r="BX14" s="1907"/>
      <c r="BY14" s="1907"/>
      <c r="BZ14" s="1907"/>
      <c r="CA14" s="1907"/>
      <c r="CB14" s="1907"/>
      <c r="CC14" s="1907"/>
      <c r="CD14" s="1907"/>
      <c r="CE14" s="1907"/>
      <c r="CF14" s="1907"/>
      <c r="CG14" s="1907"/>
      <c r="CH14" s="1907"/>
      <c r="CI14" s="1907"/>
      <c r="CJ14" s="1907"/>
      <c r="CK14" s="1907"/>
      <c r="CL14" s="1907"/>
      <c r="CM14" s="1907"/>
      <c r="CN14" s="1907"/>
      <c r="CO14" s="1907"/>
      <c r="CP14" s="1907"/>
      <c r="CQ14" s="1907"/>
      <c r="CR14" s="1907"/>
      <c r="CS14" s="1907"/>
      <c r="CT14" s="1907"/>
      <c r="CU14" s="1907"/>
      <c r="CV14" s="1907"/>
      <c r="CW14" s="1907"/>
      <c r="CX14" s="1907"/>
      <c r="CY14" s="1907"/>
      <c r="CZ14" s="1907"/>
      <c r="DA14" s="1907"/>
      <c r="DB14" s="1907"/>
      <c r="DC14" s="1907"/>
      <c r="DD14" s="1907"/>
      <c r="DE14" s="1907"/>
      <c r="DF14" s="1907"/>
      <c r="DG14" s="1907"/>
      <c r="DH14" s="1907"/>
      <c r="DI14" s="1907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83"/>
      <c r="W16" s="1683"/>
      <c r="X16" s="1683"/>
      <c r="Y16" s="1683"/>
      <c r="Z16" s="1683"/>
      <c r="AA16" s="1683"/>
      <c r="AB16" s="1683"/>
      <c r="AC16" s="1683"/>
      <c r="AD16" s="1683"/>
      <c r="AE16" s="1683"/>
      <c r="AF16" s="1683"/>
      <c r="AG16" s="1683"/>
      <c r="AH16" s="1683"/>
      <c r="AI16" s="1683"/>
      <c r="AJ16" s="1683"/>
      <c r="AK16" s="1683"/>
      <c r="AL16" s="1683"/>
      <c r="AM16" s="1683"/>
      <c r="AN16" s="1683"/>
      <c r="AO16" s="1830"/>
      <c r="AP16" s="1830"/>
      <c r="AQ16" s="1830"/>
      <c r="AR16" s="1831"/>
      <c r="AS16" s="984"/>
      <c r="AT16" s="984"/>
      <c r="AU16" s="1829"/>
      <c r="AV16" s="984"/>
      <c r="AW16" s="984"/>
      <c r="AX16" s="1683"/>
      <c r="AY16" s="1683"/>
      <c r="AZ16" s="1683"/>
      <c r="BA16" s="1683"/>
      <c r="BB16" s="1683"/>
      <c r="BC16" s="1683"/>
      <c r="BD16" s="1683"/>
      <c r="BE16" s="1683"/>
      <c r="BF16" s="1683"/>
      <c r="BG16" s="1683"/>
      <c r="BH16" s="1683"/>
      <c r="BI16" s="1683"/>
      <c r="BJ16" s="1683"/>
      <c r="BK16" s="1683"/>
      <c r="BL16" s="1683"/>
      <c r="BM16" s="1683"/>
      <c r="BN16" s="1683"/>
      <c r="BO16" s="1683"/>
      <c r="BP16" s="1683"/>
      <c r="BQ16" s="1683"/>
      <c r="BR16" s="1683"/>
      <c r="BS16" s="1683"/>
      <c r="BT16" s="1683"/>
      <c r="BU16" s="1683"/>
      <c r="BV16" s="1683"/>
      <c r="BW16" s="1683"/>
      <c r="BX16" s="1683"/>
      <c r="BY16" s="1683"/>
      <c r="BZ16" s="1683"/>
      <c r="CA16" s="1683"/>
      <c r="CB16" s="1683"/>
      <c r="CC16" s="1683"/>
      <c r="CD16" s="1683"/>
      <c r="CE16" s="1683"/>
      <c r="CF16" s="1683"/>
      <c r="CG16" s="1683"/>
      <c r="CH16" s="1683"/>
      <c r="CI16" s="1683"/>
      <c r="CJ16" s="1683"/>
      <c r="CK16" s="1683"/>
      <c r="CL16" s="1683"/>
      <c r="CM16" s="1683"/>
      <c r="CN16" s="1683"/>
      <c r="CO16" s="1683"/>
      <c r="CP16" s="1683"/>
      <c r="CQ16" s="1683"/>
      <c r="CR16" s="1683"/>
      <c r="CS16" s="1683"/>
      <c r="CT16" s="1683"/>
      <c r="CU16" s="1683"/>
      <c r="CV16" s="1683"/>
      <c r="CW16" s="1683"/>
      <c r="CX16" s="1683"/>
      <c r="CY16" s="1683"/>
      <c r="CZ16" s="1683"/>
      <c r="DA16" s="1683"/>
      <c r="DB16" s="1683"/>
      <c r="DC16" s="1683"/>
      <c r="DD16" s="1683"/>
      <c r="DE16" s="1683"/>
      <c r="DF16" s="1683"/>
      <c r="DG16" s="1683"/>
      <c r="DH16" s="1683"/>
      <c r="DI16" s="1683"/>
    </row>
    <row r="17" spans="3:113" s="224" customFormat="1">
      <c r="C17" s="254"/>
      <c r="V17" s="1683"/>
      <c r="W17" s="1683"/>
      <c r="X17" s="1683"/>
      <c r="Y17" s="1683"/>
      <c r="Z17" s="1683"/>
      <c r="AA17" s="1683"/>
      <c r="AB17" s="1683"/>
      <c r="AC17" s="1683"/>
      <c r="AD17" s="1683"/>
      <c r="AE17" s="1683"/>
      <c r="AF17" s="1683"/>
      <c r="AG17" s="1683"/>
      <c r="AH17" s="1683"/>
      <c r="AI17" s="1683"/>
      <c r="AJ17" s="1683"/>
      <c r="AK17" s="1683"/>
      <c r="AL17" s="1683"/>
      <c r="AM17" s="1683"/>
      <c r="AN17" s="1683"/>
      <c r="AO17" s="1683"/>
      <c r="AP17" s="1683"/>
      <c r="AQ17" s="1683"/>
      <c r="AR17" s="1683"/>
      <c r="AS17" s="1683"/>
      <c r="AT17" s="1683"/>
      <c r="AU17" s="1683"/>
      <c r="AV17" s="1683"/>
      <c r="AW17" s="1683"/>
      <c r="AX17" s="1683"/>
      <c r="AY17" s="1683"/>
      <c r="AZ17" s="1683"/>
      <c r="BA17" s="1683"/>
      <c r="BB17" s="1683"/>
      <c r="BC17" s="1683"/>
      <c r="BD17" s="1683"/>
      <c r="BE17" s="1683"/>
      <c r="BF17" s="1683"/>
      <c r="BG17" s="1683"/>
      <c r="BH17" s="1683"/>
      <c r="BI17" s="1683"/>
      <c r="BJ17" s="1683"/>
      <c r="BK17" s="1683"/>
      <c r="BL17" s="1683"/>
      <c r="BM17" s="1683"/>
      <c r="BN17" s="1683"/>
      <c r="BO17" s="1683"/>
      <c r="BP17" s="1683"/>
      <c r="BQ17" s="1683"/>
      <c r="BR17" s="1683"/>
      <c r="BS17" s="1683"/>
      <c r="BT17" s="1683"/>
      <c r="BU17" s="1683"/>
      <c r="BV17" s="1683"/>
      <c r="BW17" s="1683"/>
      <c r="BX17" s="1683"/>
      <c r="BY17" s="1683"/>
      <c r="BZ17" s="1683"/>
      <c r="CA17" s="1683"/>
      <c r="CB17" s="1683"/>
      <c r="CC17" s="1683"/>
      <c r="CD17" s="1683"/>
      <c r="CE17" s="1683"/>
      <c r="CF17" s="1683"/>
      <c r="CG17" s="1683"/>
      <c r="CH17" s="1683"/>
      <c r="CI17" s="1683"/>
      <c r="CJ17" s="1683"/>
      <c r="CK17" s="1683"/>
      <c r="CL17" s="1683"/>
      <c r="CM17" s="1683"/>
      <c r="CN17" s="1683"/>
      <c r="CO17" s="1683"/>
      <c r="CP17" s="1683"/>
      <c r="CQ17" s="1683"/>
      <c r="CR17" s="1683"/>
      <c r="CS17" s="1683"/>
      <c r="CT17" s="1683"/>
      <c r="CU17" s="1683"/>
      <c r="CV17" s="1683"/>
      <c r="CW17" s="1683"/>
      <c r="CX17" s="1683"/>
      <c r="CY17" s="1683"/>
      <c r="CZ17" s="1683"/>
      <c r="DA17" s="1683"/>
      <c r="DB17" s="1683"/>
      <c r="DC17" s="1683"/>
      <c r="DD17" s="1683"/>
      <c r="DE17" s="1683"/>
      <c r="DF17" s="1683"/>
      <c r="DG17" s="1683"/>
      <c r="DH17" s="1683"/>
      <c r="DI17" s="1683"/>
    </row>
    <row r="18" spans="3:113" s="224" customFormat="1">
      <c r="V18" s="1683"/>
      <c r="W18" s="1683"/>
      <c r="X18" s="1683"/>
      <c r="Y18" s="1683"/>
      <c r="Z18" s="1683"/>
      <c r="AA18" s="1683"/>
      <c r="AB18" s="1683"/>
      <c r="AC18" s="1683"/>
      <c r="AD18" s="1683"/>
      <c r="AE18" s="1683"/>
      <c r="AF18" s="1683"/>
      <c r="AG18" s="1683"/>
      <c r="AH18" s="1683"/>
      <c r="AI18" s="1683"/>
      <c r="AJ18" s="1683"/>
      <c r="AK18" s="1683"/>
      <c r="AL18" s="1683"/>
      <c r="AM18" s="1683"/>
      <c r="AN18" s="1683"/>
      <c r="AO18" s="1683"/>
      <c r="AP18" s="1683"/>
      <c r="AQ18" s="1683"/>
      <c r="AR18" s="1683"/>
      <c r="AS18" s="1683"/>
      <c r="AT18" s="1683"/>
      <c r="AU18" s="1683"/>
      <c r="AV18" s="1683"/>
      <c r="AW18" s="1683"/>
      <c r="AX18" s="1683"/>
      <c r="AY18" s="1683"/>
      <c r="AZ18" s="1683"/>
      <c r="BA18" s="1683"/>
      <c r="BB18" s="1683"/>
      <c r="BC18" s="1683"/>
      <c r="BD18" s="1683"/>
      <c r="BE18" s="1683"/>
      <c r="BF18" s="1683"/>
      <c r="BG18" s="1683"/>
      <c r="BH18" s="1683"/>
      <c r="BI18" s="1683"/>
      <c r="BJ18" s="1683"/>
      <c r="BK18" s="1683"/>
      <c r="BL18" s="1683"/>
      <c r="BM18" s="1683"/>
      <c r="BN18" s="1683"/>
      <c r="BO18" s="1683"/>
      <c r="BP18" s="1683"/>
      <c r="BQ18" s="1683"/>
      <c r="BR18" s="1683"/>
      <c r="BS18" s="1683"/>
      <c r="BT18" s="1683"/>
      <c r="BU18" s="1683"/>
      <c r="BV18" s="1683"/>
      <c r="BW18" s="1683"/>
      <c r="BX18" s="1683"/>
      <c r="BY18" s="1683"/>
      <c r="BZ18" s="1683"/>
      <c r="CA18" s="1683"/>
      <c r="CB18" s="1683"/>
      <c r="CC18" s="1683"/>
      <c r="CD18" s="1683"/>
      <c r="CE18" s="1683"/>
      <c r="CF18" s="1683"/>
      <c r="CG18" s="1683"/>
      <c r="CH18" s="1683"/>
      <c r="CI18" s="1683"/>
      <c r="CJ18" s="1683"/>
      <c r="CK18" s="1683"/>
      <c r="CL18" s="1683"/>
      <c r="CM18" s="1683"/>
      <c r="CN18" s="1683"/>
      <c r="CO18" s="1683"/>
      <c r="CP18" s="1683"/>
      <c r="CQ18" s="1683"/>
      <c r="CR18" s="1683"/>
      <c r="CS18" s="1683"/>
      <c r="CT18" s="1683"/>
      <c r="CU18" s="1683"/>
      <c r="CV18" s="1683"/>
      <c r="CW18" s="1683"/>
      <c r="CX18" s="1683"/>
      <c r="CY18" s="1683"/>
      <c r="CZ18" s="1683"/>
      <c r="DA18" s="1683"/>
      <c r="DB18" s="1683"/>
      <c r="DC18" s="1683"/>
      <c r="DD18" s="1683"/>
      <c r="DE18" s="1683"/>
      <c r="DF18" s="1683"/>
      <c r="DG18" s="1683"/>
      <c r="DH18" s="1683"/>
      <c r="DI18" s="1683"/>
    </row>
    <row r="19" spans="3:113" s="224" customFormat="1">
      <c r="V19" s="1683"/>
      <c r="W19" s="1683"/>
      <c r="X19" s="1683"/>
      <c r="Y19" s="1683"/>
      <c r="Z19" s="1683"/>
      <c r="AA19" s="1683"/>
      <c r="AB19" s="1683"/>
      <c r="AC19" s="1683"/>
      <c r="AD19" s="1683"/>
      <c r="AE19" s="1683"/>
      <c r="AF19" s="1683"/>
      <c r="AG19" s="1683"/>
      <c r="AH19" s="1683"/>
      <c r="AI19" s="1683"/>
      <c r="AJ19" s="1683"/>
      <c r="AK19" s="1683"/>
      <c r="AL19" s="1683"/>
      <c r="AM19" s="1683"/>
      <c r="AN19" s="1683"/>
      <c r="AO19" s="1683"/>
      <c r="AP19" s="1683"/>
      <c r="AQ19" s="1683"/>
      <c r="AR19" s="1683"/>
      <c r="AS19" s="1683"/>
      <c r="AT19" s="1683"/>
      <c r="AU19" s="1683"/>
      <c r="AV19" s="1683"/>
      <c r="AW19" s="1683"/>
      <c r="AX19" s="1683"/>
      <c r="AY19" s="1683"/>
      <c r="AZ19" s="1683"/>
      <c r="BA19" s="1683"/>
      <c r="BB19" s="1683"/>
      <c r="BC19" s="1683"/>
      <c r="BD19" s="1683"/>
      <c r="BE19" s="1683"/>
      <c r="BF19" s="1683"/>
      <c r="BG19" s="1683"/>
      <c r="BH19" s="1683"/>
      <c r="BI19" s="1683"/>
      <c r="BJ19" s="1683"/>
      <c r="BK19" s="1683"/>
      <c r="BL19" s="1683"/>
      <c r="BM19" s="1683"/>
      <c r="BN19" s="1683"/>
      <c r="BO19" s="1683"/>
      <c r="BP19" s="1683"/>
      <c r="BQ19" s="1683"/>
      <c r="BR19" s="1683"/>
      <c r="BS19" s="1683"/>
      <c r="BT19" s="1683"/>
      <c r="BU19" s="1683"/>
      <c r="BV19" s="1683"/>
      <c r="BW19" s="1683"/>
      <c r="BX19" s="1683"/>
      <c r="BY19" s="1683"/>
      <c r="BZ19" s="1683"/>
      <c r="CA19" s="1683"/>
      <c r="CB19" s="1683"/>
      <c r="CC19" s="1683"/>
      <c r="CD19" s="1683"/>
      <c r="CE19" s="1683"/>
      <c r="CF19" s="1683"/>
      <c r="CG19" s="1683"/>
      <c r="CH19" s="1683"/>
      <c r="CI19" s="1683"/>
      <c r="CJ19" s="1683"/>
      <c r="CK19" s="1683"/>
      <c r="CL19" s="1683"/>
      <c r="CM19" s="1683"/>
      <c r="CN19" s="1683"/>
      <c r="CO19" s="1683"/>
      <c r="CP19" s="1683"/>
      <c r="CQ19" s="1683"/>
      <c r="CR19" s="1683"/>
      <c r="CS19" s="1683"/>
      <c r="CT19" s="1683"/>
      <c r="CU19" s="1683"/>
      <c r="CV19" s="1683"/>
      <c r="CW19" s="1683"/>
      <c r="CX19" s="1683"/>
      <c r="CY19" s="1683"/>
      <c r="CZ19" s="1683"/>
      <c r="DA19" s="1683"/>
      <c r="DB19" s="1683"/>
      <c r="DC19" s="1683"/>
      <c r="DD19" s="1683"/>
      <c r="DE19" s="1683"/>
      <c r="DF19" s="1683"/>
      <c r="DG19" s="1683"/>
      <c r="DH19" s="1683"/>
      <c r="DI19" s="1683"/>
    </row>
    <row r="20" spans="3:113" s="224" customFormat="1">
      <c r="V20" s="1683"/>
      <c r="W20" s="1683"/>
      <c r="X20" s="1683"/>
      <c r="Y20" s="1683"/>
      <c r="Z20" s="1683"/>
      <c r="AA20" s="1683"/>
      <c r="AB20" s="1683"/>
      <c r="AC20" s="1683"/>
      <c r="AD20" s="1683"/>
      <c r="AE20" s="1683"/>
      <c r="AF20" s="1683"/>
      <c r="AG20" s="1683"/>
      <c r="AH20" s="1683"/>
      <c r="AI20" s="1683"/>
      <c r="AJ20" s="1683"/>
      <c r="AK20" s="1683"/>
      <c r="AL20" s="1683"/>
      <c r="AM20" s="1683"/>
      <c r="AN20" s="1683"/>
      <c r="AO20" s="1683"/>
      <c r="AP20" s="1683"/>
      <c r="AQ20" s="1683"/>
      <c r="AR20" s="1683"/>
      <c r="AS20" s="1683"/>
      <c r="AT20" s="1683"/>
      <c r="AU20" s="1683"/>
      <c r="AV20" s="1683"/>
      <c r="AW20" s="1683"/>
      <c r="AX20" s="1683"/>
      <c r="AY20" s="1683"/>
      <c r="AZ20" s="1683"/>
      <c r="BA20" s="1683"/>
      <c r="BB20" s="1683"/>
      <c r="BC20" s="1683"/>
      <c r="BD20" s="1683"/>
      <c r="BE20" s="1683"/>
      <c r="BF20" s="1683"/>
      <c r="BG20" s="1683"/>
      <c r="BH20" s="1683"/>
      <c r="BI20" s="1683"/>
      <c r="BJ20" s="1683"/>
      <c r="BK20" s="1683"/>
      <c r="BL20" s="1683"/>
      <c r="BM20" s="1683"/>
      <c r="BN20" s="1683"/>
      <c r="BO20" s="1683"/>
      <c r="BP20" s="1683"/>
      <c r="BQ20" s="1683"/>
      <c r="BR20" s="1683"/>
      <c r="BS20" s="1683"/>
      <c r="BT20" s="1683"/>
      <c r="BU20" s="1683"/>
      <c r="BV20" s="1683"/>
      <c r="BW20" s="1683"/>
      <c r="BX20" s="1683"/>
      <c r="BY20" s="1683"/>
      <c r="BZ20" s="1683"/>
      <c r="CA20" s="1683"/>
      <c r="CB20" s="1683"/>
      <c r="CC20" s="1683"/>
      <c r="CD20" s="1683"/>
      <c r="CE20" s="1683"/>
      <c r="CF20" s="1683"/>
      <c r="CG20" s="1683"/>
      <c r="CH20" s="1683"/>
      <c r="CI20" s="1683"/>
      <c r="CJ20" s="1683"/>
      <c r="CK20" s="1683"/>
      <c r="CL20" s="1683"/>
      <c r="CM20" s="1683"/>
      <c r="CN20" s="1683"/>
      <c r="CO20" s="1683"/>
      <c r="CP20" s="1683"/>
      <c r="CQ20" s="1683"/>
      <c r="CR20" s="1683"/>
      <c r="CS20" s="1683"/>
      <c r="CT20" s="1683"/>
      <c r="CU20" s="1683"/>
      <c r="CV20" s="1683"/>
      <c r="CW20" s="1683"/>
      <c r="CX20" s="1683"/>
      <c r="CY20" s="1683"/>
      <c r="CZ20" s="1683"/>
      <c r="DA20" s="1683"/>
      <c r="DB20" s="1683"/>
      <c r="DC20" s="1683"/>
      <c r="DD20" s="1683"/>
      <c r="DE20" s="1683"/>
      <c r="DF20" s="1683"/>
      <c r="DG20" s="1683"/>
      <c r="DH20" s="1683"/>
      <c r="DI20" s="1683"/>
    </row>
    <row r="21" spans="3:113" s="224" customFormat="1">
      <c r="V21" s="1683"/>
      <c r="W21" s="1683"/>
      <c r="X21" s="1683"/>
      <c r="Y21" s="1683"/>
      <c r="Z21" s="1683"/>
      <c r="AA21" s="1683"/>
      <c r="AB21" s="1683"/>
      <c r="AC21" s="1683"/>
      <c r="AD21" s="1683"/>
      <c r="AE21" s="1683"/>
      <c r="AF21" s="1683"/>
      <c r="AG21" s="1683"/>
      <c r="AH21" s="1683"/>
      <c r="AI21" s="1683"/>
      <c r="AJ21" s="1683"/>
      <c r="AK21" s="1683"/>
      <c r="AL21" s="1683"/>
      <c r="AM21" s="1683"/>
      <c r="AN21" s="1683"/>
      <c r="AO21" s="1683"/>
      <c r="AP21" s="1683"/>
      <c r="AQ21" s="1683"/>
      <c r="AR21" s="1683"/>
      <c r="AS21" s="1683"/>
      <c r="AT21" s="1683"/>
      <c r="AU21" s="1683"/>
      <c r="AV21" s="1683"/>
      <c r="AW21" s="1683"/>
      <c r="AX21" s="1683"/>
      <c r="AY21" s="1683"/>
      <c r="AZ21" s="1683"/>
      <c r="BA21" s="1683"/>
      <c r="BB21" s="1683"/>
      <c r="BC21" s="1683"/>
      <c r="BD21" s="1683"/>
      <c r="BE21" s="1683"/>
      <c r="BF21" s="1683"/>
      <c r="BG21" s="1683"/>
      <c r="BH21" s="1683"/>
      <c r="BI21" s="1683"/>
      <c r="BJ21" s="1683"/>
      <c r="BK21" s="1683"/>
      <c r="BL21" s="1683"/>
      <c r="BM21" s="1683"/>
      <c r="BN21" s="1683"/>
      <c r="BO21" s="1683"/>
      <c r="BP21" s="1683"/>
      <c r="BQ21" s="1683"/>
      <c r="BR21" s="1683"/>
      <c r="BS21" s="1683"/>
      <c r="BT21" s="1683"/>
      <c r="BU21" s="1683"/>
      <c r="BV21" s="1683"/>
      <c r="BW21" s="1683"/>
      <c r="BX21" s="1683"/>
      <c r="BY21" s="1683"/>
      <c r="BZ21" s="1683"/>
      <c r="CA21" s="1683"/>
      <c r="CB21" s="1683"/>
      <c r="CC21" s="1683"/>
      <c r="CD21" s="1683"/>
      <c r="CE21" s="1683"/>
      <c r="CF21" s="1683"/>
      <c r="CG21" s="1683"/>
      <c r="CH21" s="1683"/>
      <c r="CI21" s="1683"/>
      <c r="CJ21" s="1683"/>
      <c r="CK21" s="1683"/>
      <c r="CL21" s="1683"/>
      <c r="CM21" s="1683"/>
      <c r="CN21" s="1683"/>
      <c r="CO21" s="1683"/>
      <c r="CP21" s="1683"/>
      <c r="CQ21" s="1683"/>
      <c r="CR21" s="1683"/>
      <c r="CS21" s="1683"/>
      <c r="CT21" s="1683"/>
      <c r="CU21" s="1683"/>
      <c r="CV21" s="1683"/>
      <c r="CW21" s="1683"/>
      <c r="CX21" s="1683"/>
      <c r="CY21" s="1683"/>
      <c r="CZ21" s="1683"/>
      <c r="DA21" s="1683"/>
      <c r="DB21" s="1683"/>
      <c r="DC21" s="1683"/>
      <c r="DD21" s="1683"/>
      <c r="DE21" s="1683"/>
      <c r="DF21" s="1683"/>
      <c r="DG21" s="1683"/>
      <c r="DH21" s="1683"/>
      <c r="DI21" s="1683"/>
    </row>
    <row r="22" spans="3:113" s="224" customFormat="1">
      <c r="V22" s="1683"/>
      <c r="W22" s="1683"/>
      <c r="X22" s="1683"/>
      <c r="Y22" s="1683"/>
      <c r="Z22" s="1683"/>
      <c r="AA22" s="1683"/>
      <c r="AB22" s="1683"/>
      <c r="AC22" s="1683"/>
      <c r="AD22" s="1683"/>
      <c r="AE22" s="1683"/>
      <c r="AF22" s="1683"/>
      <c r="AG22" s="1683"/>
      <c r="AH22" s="1683"/>
      <c r="AI22" s="1683"/>
      <c r="AJ22" s="1683"/>
      <c r="AK22" s="1683"/>
      <c r="AL22" s="1683"/>
      <c r="AM22" s="1683"/>
      <c r="AN22" s="1683"/>
      <c r="AO22" s="1683"/>
      <c r="AP22" s="1683"/>
      <c r="AQ22" s="1683"/>
      <c r="AR22" s="1683"/>
      <c r="AS22" s="1683"/>
      <c r="AT22" s="1683"/>
      <c r="AU22" s="1683"/>
      <c r="AV22" s="1683"/>
      <c r="AW22" s="1683"/>
      <c r="AX22" s="1683"/>
      <c r="AY22" s="1683"/>
      <c r="AZ22" s="1683"/>
      <c r="BA22" s="1683"/>
      <c r="BB22" s="1683"/>
      <c r="BC22" s="1683"/>
      <c r="BD22" s="1683"/>
      <c r="BE22" s="1683"/>
      <c r="BF22" s="1683"/>
      <c r="BG22" s="1683"/>
      <c r="BH22" s="1683"/>
      <c r="BI22" s="1683"/>
      <c r="BJ22" s="1683"/>
      <c r="BK22" s="1683"/>
      <c r="BL22" s="1683"/>
      <c r="BM22" s="1683"/>
      <c r="BN22" s="1683"/>
      <c r="BO22" s="1683"/>
      <c r="BP22" s="1683"/>
      <c r="BQ22" s="1683"/>
      <c r="BR22" s="1683"/>
      <c r="BS22" s="1683"/>
      <c r="BT22" s="1683"/>
      <c r="BU22" s="1683"/>
      <c r="BV22" s="1683"/>
      <c r="BW22" s="1683"/>
      <c r="BX22" s="1683"/>
      <c r="BY22" s="1683"/>
      <c r="BZ22" s="1683"/>
      <c r="CA22" s="1683"/>
      <c r="CB22" s="1683"/>
      <c r="CC22" s="1683"/>
      <c r="CD22" s="1683"/>
      <c r="CE22" s="1683"/>
      <c r="CF22" s="1683"/>
      <c r="CG22" s="1683"/>
      <c r="CH22" s="1683"/>
      <c r="CI22" s="1683"/>
      <c r="CJ22" s="1683"/>
      <c r="CK22" s="1683"/>
      <c r="CL22" s="1683"/>
      <c r="CM22" s="1683"/>
      <c r="CN22" s="1683"/>
      <c r="CO22" s="1683"/>
      <c r="CP22" s="1683"/>
      <c r="CQ22" s="1683"/>
      <c r="CR22" s="1683"/>
      <c r="CS22" s="1683"/>
      <c r="CT22" s="1683"/>
      <c r="CU22" s="1683"/>
      <c r="CV22" s="1683"/>
      <c r="CW22" s="1683"/>
      <c r="CX22" s="1683"/>
      <c r="CY22" s="1683"/>
      <c r="CZ22" s="1683"/>
      <c r="DA22" s="1683"/>
      <c r="DB22" s="1683"/>
      <c r="DC22" s="1683"/>
      <c r="DD22" s="1683"/>
      <c r="DE22" s="1683"/>
      <c r="DF22" s="1683"/>
      <c r="DG22" s="1683"/>
      <c r="DH22" s="1683"/>
      <c r="DI22" s="1683"/>
    </row>
    <row r="23" spans="3:113" s="224" customFormat="1">
      <c r="V23" s="1683"/>
      <c r="W23" s="1683"/>
      <c r="X23" s="1683"/>
      <c r="Y23" s="1683"/>
      <c r="Z23" s="1683"/>
      <c r="AA23" s="1683"/>
      <c r="AB23" s="1683"/>
      <c r="AC23" s="1683"/>
      <c r="AD23" s="1683"/>
      <c r="AE23" s="1683"/>
      <c r="AF23" s="1683"/>
      <c r="AG23" s="1683"/>
      <c r="AH23" s="1683"/>
      <c r="AI23" s="1683"/>
      <c r="AJ23" s="1683"/>
      <c r="AK23" s="1683"/>
      <c r="AL23" s="1683"/>
      <c r="AM23" s="1683"/>
      <c r="AN23" s="1683"/>
      <c r="AO23" s="1683"/>
      <c r="AP23" s="1683"/>
      <c r="AQ23" s="1683"/>
      <c r="AR23" s="1683"/>
      <c r="AS23" s="1683"/>
      <c r="AT23" s="1683"/>
      <c r="AU23" s="1683"/>
      <c r="AV23" s="1683"/>
      <c r="AW23" s="1683"/>
      <c r="AX23" s="1683"/>
      <c r="AY23" s="1683"/>
      <c r="AZ23" s="1683"/>
      <c r="BA23" s="1683"/>
      <c r="BB23" s="1683"/>
      <c r="BC23" s="1683"/>
      <c r="BD23" s="1683"/>
      <c r="BE23" s="1683"/>
      <c r="BF23" s="1683"/>
      <c r="BG23" s="1683"/>
      <c r="BH23" s="1683"/>
      <c r="BI23" s="1683"/>
      <c r="BJ23" s="1683"/>
      <c r="BK23" s="1683"/>
      <c r="BL23" s="1683"/>
      <c r="BM23" s="1683"/>
      <c r="BN23" s="1683"/>
      <c r="BO23" s="1683"/>
      <c r="BP23" s="1683"/>
      <c r="BQ23" s="1683"/>
      <c r="BR23" s="1683"/>
      <c r="BS23" s="1683"/>
      <c r="BT23" s="1683"/>
      <c r="BU23" s="1683"/>
      <c r="BV23" s="1683"/>
      <c r="BW23" s="1683"/>
      <c r="BX23" s="1683"/>
      <c r="BY23" s="1683"/>
      <c r="BZ23" s="1683"/>
      <c r="CA23" s="1683"/>
      <c r="CB23" s="1683"/>
      <c r="CC23" s="1683"/>
      <c r="CD23" s="1683"/>
      <c r="CE23" s="1683"/>
      <c r="CF23" s="1683"/>
      <c r="CG23" s="1683"/>
      <c r="CH23" s="1683"/>
      <c r="CI23" s="1683"/>
      <c r="CJ23" s="1683"/>
      <c r="CK23" s="1683"/>
      <c r="CL23" s="1683"/>
      <c r="CM23" s="1683"/>
      <c r="CN23" s="1683"/>
      <c r="CO23" s="1683"/>
      <c r="CP23" s="1683"/>
      <c r="CQ23" s="1683"/>
      <c r="CR23" s="1683"/>
      <c r="CS23" s="1683"/>
      <c r="CT23" s="1683"/>
      <c r="CU23" s="1683"/>
      <c r="CV23" s="1683"/>
      <c r="CW23" s="1683"/>
      <c r="CX23" s="1683"/>
      <c r="CY23" s="1683"/>
      <c r="CZ23" s="1683"/>
      <c r="DA23" s="1683"/>
      <c r="DB23" s="1683"/>
      <c r="DC23" s="1683"/>
      <c r="DD23" s="1683"/>
      <c r="DE23" s="1683"/>
      <c r="DF23" s="1683"/>
      <c r="DG23" s="1683"/>
      <c r="DH23" s="1683"/>
      <c r="DI23" s="1683"/>
    </row>
    <row r="24" spans="3:113" s="224" customFormat="1">
      <c r="V24" s="1683"/>
      <c r="W24" s="1683"/>
      <c r="X24" s="1683"/>
      <c r="Y24" s="1683"/>
      <c r="Z24" s="1683"/>
      <c r="AA24" s="1683"/>
      <c r="AB24" s="1683"/>
      <c r="AC24" s="1683"/>
      <c r="AD24" s="1683"/>
      <c r="AE24" s="1683"/>
      <c r="AF24" s="1683"/>
      <c r="AG24" s="1683"/>
      <c r="AH24" s="1683"/>
      <c r="AI24" s="1683"/>
      <c r="AJ24" s="1683"/>
      <c r="AK24" s="1683"/>
      <c r="AL24" s="1683"/>
      <c r="AM24" s="1683"/>
      <c r="AN24" s="1683"/>
      <c r="AO24" s="1683"/>
      <c r="AP24" s="1683"/>
      <c r="AQ24" s="1683"/>
      <c r="AR24" s="1683"/>
      <c r="AS24" s="1683"/>
      <c r="AT24" s="1683"/>
      <c r="AU24" s="1683"/>
      <c r="AV24" s="1683"/>
      <c r="AW24" s="1683"/>
      <c r="AX24" s="1683"/>
      <c r="AY24" s="1683"/>
      <c r="AZ24" s="1683"/>
      <c r="BA24" s="1683"/>
      <c r="BB24" s="1683"/>
      <c r="BC24" s="1683"/>
      <c r="BD24" s="1683"/>
      <c r="BE24" s="1683"/>
      <c r="BF24" s="1683"/>
      <c r="BG24" s="1683"/>
      <c r="BH24" s="1683"/>
      <c r="BI24" s="1683"/>
      <c r="BJ24" s="1683"/>
      <c r="BK24" s="1683"/>
      <c r="BL24" s="1683"/>
      <c r="BM24" s="1683"/>
      <c r="BN24" s="1683"/>
      <c r="BO24" s="1683"/>
      <c r="BP24" s="1683"/>
      <c r="BQ24" s="1683"/>
      <c r="BR24" s="1683"/>
      <c r="BS24" s="1683"/>
      <c r="BT24" s="1683"/>
      <c r="BU24" s="1683"/>
      <c r="BV24" s="1683"/>
      <c r="BW24" s="1683"/>
      <c r="BX24" s="1683"/>
      <c r="BY24" s="1683"/>
      <c r="BZ24" s="1683"/>
      <c r="CA24" s="1683"/>
      <c r="CB24" s="1683"/>
      <c r="CC24" s="1683"/>
      <c r="CD24" s="1683"/>
      <c r="CE24" s="1683"/>
      <c r="CF24" s="1683"/>
      <c r="CG24" s="1683"/>
      <c r="CH24" s="1683"/>
      <c r="CI24" s="1683"/>
      <c r="CJ24" s="1683"/>
      <c r="CK24" s="1683"/>
      <c r="CL24" s="1683"/>
      <c r="CM24" s="1683"/>
      <c r="CN24" s="1683"/>
      <c r="CO24" s="1683"/>
      <c r="CP24" s="1683"/>
      <c r="CQ24" s="1683"/>
      <c r="CR24" s="1683"/>
      <c r="CS24" s="1683"/>
      <c r="CT24" s="1683"/>
      <c r="CU24" s="1683"/>
      <c r="CV24" s="1683"/>
      <c r="CW24" s="1683"/>
      <c r="CX24" s="1683"/>
      <c r="CY24" s="1683"/>
      <c r="CZ24" s="1683"/>
      <c r="DA24" s="1683"/>
      <c r="DB24" s="1683"/>
      <c r="DC24" s="1683"/>
      <c r="DD24" s="1683"/>
      <c r="DE24" s="1683"/>
      <c r="DF24" s="1683"/>
      <c r="DG24" s="1683"/>
      <c r="DH24" s="1683"/>
      <c r="DI24" s="1683"/>
    </row>
    <row r="25" spans="3:113" s="224" customFormat="1">
      <c r="V25" s="1683"/>
      <c r="W25" s="1683"/>
      <c r="X25" s="1683"/>
      <c r="Y25" s="1683"/>
      <c r="Z25" s="1683"/>
      <c r="AA25" s="1683"/>
      <c r="AB25" s="1683"/>
      <c r="AC25" s="1683"/>
      <c r="AD25" s="1683"/>
      <c r="AE25" s="1683"/>
      <c r="AF25" s="1683"/>
      <c r="AG25" s="1683"/>
      <c r="AH25" s="1683"/>
      <c r="AI25" s="1683"/>
      <c r="AJ25" s="1683"/>
      <c r="AK25" s="1683"/>
      <c r="AL25" s="1683"/>
      <c r="AM25" s="1683"/>
      <c r="AN25" s="1683"/>
      <c r="AO25" s="1683"/>
      <c r="AP25" s="1683"/>
      <c r="AQ25" s="1683"/>
      <c r="AR25" s="1683"/>
      <c r="AS25" s="1683"/>
      <c r="AT25" s="1683"/>
      <c r="AU25" s="1683"/>
      <c r="AV25" s="1683"/>
      <c r="AW25" s="1683"/>
      <c r="AX25" s="1683"/>
      <c r="AY25" s="1683"/>
      <c r="AZ25" s="1683"/>
      <c r="BA25" s="1683"/>
      <c r="BB25" s="1683"/>
      <c r="BC25" s="1683"/>
      <c r="BD25" s="1683"/>
      <c r="BE25" s="1683"/>
      <c r="BF25" s="1683"/>
      <c r="BG25" s="1683"/>
      <c r="BH25" s="1683"/>
      <c r="BI25" s="1683"/>
      <c r="BJ25" s="1683"/>
      <c r="BK25" s="1683"/>
      <c r="BL25" s="1683"/>
      <c r="BM25" s="1683"/>
      <c r="BN25" s="1683"/>
      <c r="BO25" s="1683"/>
      <c r="BP25" s="1683"/>
      <c r="BQ25" s="1683"/>
      <c r="BR25" s="1683"/>
      <c r="BS25" s="1683"/>
      <c r="BT25" s="1683"/>
      <c r="BU25" s="1683"/>
      <c r="BV25" s="1683"/>
      <c r="BW25" s="1683"/>
      <c r="BX25" s="1683"/>
      <c r="BY25" s="1683"/>
      <c r="BZ25" s="1683"/>
      <c r="CA25" s="1683"/>
      <c r="CB25" s="1683"/>
      <c r="CC25" s="1683"/>
      <c r="CD25" s="1683"/>
      <c r="CE25" s="1683"/>
      <c r="CF25" s="1683"/>
      <c r="CG25" s="1683"/>
      <c r="CH25" s="1683"/>
      <c r="CI25" s="1683"/>
      <c r="CJ25" s="1683"/>
      <c r="CK25" s="1683"/>
      <c r="CL25" s="1683"/>
      <c r="CM25" s="1683"/>
      <c r="CN25" s="1683"/>
      <c r="CO25" s="1683"/>
      <c r="CP25" s="1683"/>
      <c r="CQ25" s="1683"/>
      <c r="CR25" s="1683"/>
      <c r="CS25" s="1683"/>
      <c r="CT25" s="1683"/>
      <c r="CU25" s="1683"/>
      <c r="CV25" s="1683"/>
      <c r="CW25" s="1683"/>
      <c r="CX25" s="1683"/>
      <c r="CY25" s="1683"/>
      <c r="CZ25" s="1683"/>
      <c r="DA25" s="1683"/>
      <c r="DB25" s="1683"/>
      <c r="DC25" s="1683"/>
      <c r="DD25" s="1683"/>
      <c r="DE25" s="1683"/>
      <c r="DF25" s="1683"/>
      <c r="DG25" s="1683"/>
      <c r="DH25" s="1683"/>
      <c r="DI25" s="1683"/>
    </row>
    <row r="26" spans="3:113" s="224" customFormat="1">
      <c r="V26" s="1683"/>
      <c r="W26" s="1683"/>
      <c r="X26" s="1683"/>
      <c r="Y26" s="1683"/>
      <c r="Z26" s="1683"/>
      <c r="AA26" s="1683"/>
      <c r="AB26" s="1683"/>
      <c r="AC26" s="1683"/>
      <c r="AD26" s="1683"/>
      <c r="AE26" s="1683"/>
      <c r="AF26" s="1683"/>
      <c r="AG26" s="1683"/>
      <c r="AH26" s="1683"/>
      <c r="AI26" s="1683"/>
      <c r="AJ26" s="1683"/>
      <c r="AK26" s="1683"/>
      <c r="AL26" s="1683"/>
      <c r="AM26" s="1683"/>
      <c r="AN26" s="1683"/>
      <c r="AO26" s="1683"/>
      <c r="AP26" s="1683"/>
      <c r="AQ26" s="1683"/>
      <c r="AR26" s="1683"/>
      <c r="AS26" s="1683"/>
      <c r="AT26" s="1683"/>
      <c r="AU26" s="1683"/>
      <c r="AV26" s="1683"/>
      <c r="AW26" s="1683"/>
      <c r="AX26" s="1683"/>
      <c r="AY26" s="1683"/>
      <c r="AZ26" s="1683"/>
      <c r="BA26" s="1683"/>
      <c r="BB26" s="1683"/>
      <c r="BC26" s="1683"/>
      <c r="BD26" s="1683"/>
      <c r="BE26" s="1683"/>
      <c r="BF26" s="1683"/>
      <c r="BG26" s="1683"/>
      <c r="BH26" s="1683"/>
      <c r="BI26" s="1683"/>
      <c r="BJ26" s="1683"/>
      <c r="BK26" s="1683"/>
      <c r="BL26" s="1683"/>
      <c r="BM26" s="1683"/>
      <c r="BN26" s="1683"/>
      <c r="BO26" s="1683"/>
      <c r="BP26" s="1683"/>
      <c r="BQ26" s="1683"/>
      <c r="BR26" s="1683"/>
      <c r="BS26" s="1683"/>
      <c r="BT26" s="1683"/>
      <c r="BU26" s="1683"/>
      <c r="BV26" s="1683"/>
      <c r="BW26" s="1683"/>
      <c r="BX26" s="1683"/>
      <c r="BY26" s="1683"/>
      <c r="BZ26" s="1683"/>
      <c r="CA26" s="1683"/>
      <c r="CB26" s="1683"/>
      <c r="CC26" s="1683"/>
      <c r="CD26" s="1683"/>
      <c r="CE26" s="1683"/>
      <c r="CF26" s="1683"/>
      <c r="CG26" s="1683"/>
      <c r="CH26" s="1683"/>
      <c r="CI26" s="1683"/>
      <c r="CJ26" s="1683"/>
      <c r="CK26" s="1683"/>
      <c r="CL26" s="1683"/>
      <c r="CM26" s="1683"/>
      <c r="CN26" s="1683"/>
      <c r="CO26" s="1683"/>
      <c r="CP26" s="1683"/>
      <c r="CQ26" s="1683"/>
      <c r="CR26" s="1683"/>
      <c r="CS26" s="1683"/>
      <c r="CT26" s="1683"/>
      <c r="CU26" s="1683"/>
      <c r="CV26" s="1683"/>
      <c r="CW26" s="1683"/>
      <c r="CX26" s="1683"/>
      <c r="CY26" s="1683"/>
      <c r="CZ26" s="1683"/>
      <c r="DA26" s="1683"/>
      <c r="DB26" s="1683"/>
      <c r="DC26" s="1683"/>
      <c r="DD26" s="1683"/>
      <c r="DE26" s="1683"/>
      <c r="DF26" s="1683"/>
      <c r="DG26" s="1683"/>
      <c r="DH26" s="1683"/>
      <c r="DI26" s="1683"/>
    </row>
    <row r="27" spans="3:113" s="224" customFormat="1">
      <c r="V27" s="1683"/>
      <c r="W27" s="1683"/>
      <c r="X27" s="1683"/>
      <c r="Y27" s="1683"/>
      <c r="Z27" s="1683"/>
      <c r="AA27" s="1683"/>
      <c r="AB27" s="1683"/>
      <c r="AC27" s="1683"/>
      <c r="AD27" s="1683"/>
      <c r="AE27" s="1683"/>
      <c r="AF27" s="1683"/>
      <c r="AG27" s="1683"/>
      <c r="AH27" s="1683"/>
      <c r="AI27" s="1683"/>
      <c r="AJ27" s="1683"/>
      <c r="AK27" s="1683"/>
      <c r="AL27" s="1683"/>
      <c r="AM27" s="1683"/>
      <c r="AN27" s="1683"/>
      <c r="AO27" s="1683"/>
      <c r="AP27" s="1683"/>
      <c r="AQ27" s="1683"/>
      <c r="AR27" s="1683"/>
      <c r="AS27" s="1683"/>
      <c r="AT27" s="1683"/>
      <c r="AU27" s="1683"/>
      <c r="AV27" s="1683"/>
      <c r="AW27" s="1683"/>
      <c r="AX27" s="1683"/>
      <c r="AY27" s="1683"/>
      <c r="AZ27" s="1683"/>
      <c r="BA27" s="1683"/>
      <c r="BB27" s="1683"/>
      <c r="BC27" s="1683"/>
      <c r="BD27" s="1683"/>
      <c r="BE27" s="1683"/>
      <c r="BF27" s="1683"/>
      <c r="BG27" s="1683"/>
      <c r="BH27" s="1683"/>
      <c r="BI27" s="1683"/>
      <c r="BJ27" s="1683"/>
      <c r="BK27" s="1683"/>
      <c r="BL27" s="1683"/>
      <c r="BM27" s="1683"/>
      <c r="BN27" s="1683"/>
      <c r="BO27" s="1683"/>
      <c r="BP27" s="1683"/>
      <c r="BQ27" s="1683"/>
      <c r="BR27" s="1683"/>
      <c r="BS27" s="1683"/>
      <c r="BT27" s="1683"/>
      <c r="BU27" s="1683"/>
      <c r="BV27" s="1683"/>
      <c r="BW27" s="1683"/>
      <c r="BX27" s="1683"/>
      <c r="BY27" s="1683"/>
      <c r="BZ27" s="1683"/>
      <c r="CA27" s="1683"/>
      <c r="CB27" s="1683"/>
      <c r="CC27" s="1683"/>
      <c r="CD27" s="1683"/>
      <c r="CE27" s="1683"/>
      <c r="CF27" s="1683"/>
      <c r="CG27" s="1683"/>
      <c r="CH27" s="1683"/>
      <c r="CI27" s="1683"/>
      <c r="CJ27" s="1683"/>
      <c r="CK27" s="1683"/>
      <c r="CL27" s="1683"/>
      <c r="CM27" s="1683"/>
      <c r="CN27" s="1683"/>
      <c r="CO27" s="1683"/>
      <c r="CP27" s="1683"/>
      <c r="CQ27" s="1683"/>
      <c r="CR27" s="1683"/>
      <c r="CS27" s="1683"/>
      <c r="CT27" s="1683"/>
      <c r="CU27" s="1683"/>
      <c r="CV27" s="1683"/>
      <c r="CW27" s="1683"/>
      <c r="CX27" s="1683"/>
      <c r="CY27" s="1683"/>
      <c r="CZ27" s="1683"/>
      <c r="DA27" s="1683"/>
      <c r="DB27" s="1683"/>
      <c r="DC27" s="1683"/>
      <c r="DD27" s="1683"/>
      <c r="DE27" s="1683"/>
      <c r="DF27" s="1683"/>
      <c r="DG27" s="1683"/>
      <c r="DH27" s="1683"/>
      <c r="DI27" s="1683"/>
    </row>
    <row r="28" spans="3:113" s="224" customFormat="1">
      <c r="V28" s="1683"/>
      <c r="W28" s="1683"/>
      <c r="X28" s="1683"/>
      <c r="Y28" s="1683"/>
      <c r="Z28" s="1683"/>
      <c r="AA28" s="1683"/>
      <c r="AB28" s="1683"/>
      <c r="AC28" s="1683"/>
      <c r="AD28" s="1683"/>
      <c r="AE28" s="1683"/>
      <c r="AF28" s="1683"/>
      <c r="AG28" s="1683"/>
      <c r="AH28" s="1683"/>
      <c r="AI28" s="1683"/>
      <c r="AJ28" s="1683"/>
      <c r="AK28" s="1683"/>
      <c r="AL28" s="1683"/>
      <c r="AM28" s="1683"/>
      <c r="AN28" s="1683"/>
      <c r="AO28" s="1683"/>
      <c r="AP28" s="1683"/>
      <c r="AQ28" s="1683"/>
      <c r="AR28" s="1683"/>
      <c r="AS28" s="1683"/>
      <c r="AT28" s="1683"/>
      <c r="AU28" s="1683"/>
      <c r="AV28" s="1683"/>
      <c r="AW28" s="1683"/>
      <c r="AX28" s="1683"/>
      <c r="AY28" s="1683"/>
      <c r="AZ28" s="1683"/>
      <c r="BA28" s="1683"/>
      <c r="BB28" s="1683"/>
      <c r="BC28" s="1683"/>
      <c r="BD28" s="1683"/>
      <c r="BE28" s="1683"/>
      <c r="BF28" s="1683"/>
      <c r="BG28" s="1683"/>
      <c r="BH28" s="1683"/>
      <c r="BI28" s="1683"/>
      <c r="BJ28" s="1683"/>
      <c r="BK28" s="1683"/>
      <c r="BL28" s="1683"/>
      <c r="BM28" s="1683"/>
      <c r="BN28" s="1683"/>
      <c r="BO28" s="1683"/>
      <c r="BP28" s="1683"/>
      <c r="BQ28" s="1683"/>
      <c r="BR28" s="1683"/>
      <c r="BS28" s="1683"/>
      <c r="BT28" s="1683"/>
      <c r="BU28" s="1683"/>
      <c r="BV28" s="1683"/>
      <c r="BW28" s="1683"/>
      <c r="BX28" s="1683"/>
      <c r="BY28" s="1683"/>
      <c r="BZ28" s="1683"/>
      <c r="CA28" s="1683"/>
      <c r="CB28" s="1683"/>
      <c r="CC28" s="1683"/>
      <c r="CD28" s="1683"/>
      <c r="CE28" s="1683"/>
      <c r="CF28" s="1683"/>
      <c r="CG28" s="1683"/>
      <c r="CH28" s="1683"/>
      <c r="CI28" s="1683"/>
      <c r="CJ28" s="1683"/>
      <c r="CK28" s="1683"/>
      <c r="CL28" s="1683"/>
      <c r="CM28" s="1683"/>
      <c r="CN28" s="1683"/>
      <c r="CO28" s="1683"/>
      <c r="CP28" s="1683"/>
      <c r="CQ28" s="1683"/>
      <c r="CR28" s="1683"/>
      <c r="CS28" s="1683"/>
      <c r="CT28" s="1683"/>
      <c r="CU28" s="1683"/>
      <c r="CV28" s="1683"/>
      <c r="CW28" s="1683"/>
      <c r="CX28" s="1683"/>
      <c r="CY28" s="1683"/>
      <c r="CZ28" s="1683"/>
      <c r="DA28" s="1683"/>
      <c r="DB28" s="1683"/>
      <c r="DC28" s="1683"/>
      <c r="DD28" s="1683"/>
      <c r="DE28" s="1683"/>
      <c r="DF28" s="1683"/>
      <c r="DG28" s="1683"/>
      <c r="DH28" s="1683"/>
      <c r="DI28" s="1683"/>
    </row>
    <row r="29" spans="3:113" s="224" customFormat="1">
      <c r="V29" s="1683"/>
      <c r="W29" s="1683"/>
      <c r="X29" s="1683"/>
      <c r="Y29" s="1683"/>
      <c r="Z29" s="1683"/>
      <c r="AA29" s="1683"/>
      <c r="AB29" s="1683"/>
      <c r="AC29" s="1683"/>
      <c r="AD29" s="1683"/>
      <c r="AE29" s="1683"/>
      <c r="AF29" s="1683"/>
      <c r="AG29" s="1683"/>
      <c r="AH29" s="1683"/>
      <c r="AI29" s="1683"/>
      <c r="AJ29" s="1683"/>
      <c r="AK29" s="1683"/>
      <c r="AL29" s="1683"/>
      <c r="AM29" s="1683"/>
      <c r="AN29" s="1683"/>
      <c r="AO29" s="1683"/>
      <c r="AP29" s="1683"/>
      <c r="AQ29" s="1683"/>
      <c r="AR29" s="1683"/>
      <c r="AS29" s="1683"/>
      <c r="AT29" s="1683"/>
      <c r="AU29" s="1683"/>
      <c r="AV29" s="1683"/>
      <c r="AW29" s="1683"/>
      <c r="AX29" s="1683"/>
      <c r="AY29" s="1683"/>
      <c r="AZ29" s="1683"/>
      <c r="BA29" s="1683"/>
      <c r="BB29" s="1683"/>
      <c r="BC29" s="1683"/>
      <c r="BD29" s="1683"/>
      <c r="BE29" s="1683"/>
      <c r="BF29" s="1683"/>
      <c r="BG29" s="1683"/>
      <c r="BH29" s="1683"/>
      <c r="BI29" s="1683"/>
      <c r="BJ29" s="1683"/>
      <c r="BK29" s="1683"/>
      <c r="BL29" s="1683"/>
      <c r="BM29" s="1683"/>
      <c r="BN29" s="1683"/>
      <c r="BO29" s="1683"/>
      <c r="BP29" s="1683"/>
      <c r="BQ29" s="1683"/>
      <c r="BR29" s="1683"/>
      <c r="BS29" s="1683"/>
      <c r="BT29" s="1683"/>
      <c r="BU29" s="1683"/>
      <c r="BV29" s="1683"/>
      <c r="BW29" s="1683"/>
      <c r="BX29" s="1683"/>
      <c r="BY29" s="1683"/>
      <c r="BZ29" s="1683"/>
      <c r="CA29" s="1683"/>
      <c r="CB29" s="1683"/>
      <c r="CC29" s="1683"/>
      <c r="CD29" s="1683"/>
      <c r="CE29" s="1683"/>
      <c r="CF29" s="1683"/>
      <c r="CG29" s="1683"/>
      <c r="CH29" s="1683"/>
      <c r="CI29" s="1683"/>
      <c r="CJ29" s="1683"/>
      <c r="CK29" s="1683"/>
      <c r="CL29" s="1683"/>
      <c r="CM29" s="1683"/>
      <c r="CN29" s="1683"/>
      <c r="CO29" s="1683"/>
      <c r="CP29" s="1683"/>
      <c r="CQ29" s="1683"/>
      <c r="CR29" s="1683"/>
      <c r="CS29" s="1683"/>
      <c r="CT29" s="1683"/>
      <c r="CU29" s="1683"/>
      <c r="CV29" s="1683"/>
      <c r="CW29" s="1683"/>
      <c r="CX29" s="1683"/>
      <c r="CY29" s="1683"/>
      <c r="CZ29" s="1683"/>
      <c r="DA29" s="1683"/>
      <c r="DB29" s="1683"/>
      <c r="DC29" s="1683"/>
      <c r="DD29" s="1683"/>
      <c r="DE29" s="1683"/>
      <c r="DF29" s="1683"/>
      <c r="DG29" s="1683"/>
      <c r="DH29" s="1683"/>
      <c r="DI29" s="1683"/>
    </row>
    <row r="30" spans="3:113" s="224" customFormat="1">
      <c r="V30" s="1683"/>
      <c r="W30" s="1683"/>
      <c r="X30" s="1683"/>
      <c r="Y30" s="1683"/>
      <c r="Z30" s="1683"/>
      <c r="AA30" s="1683"/>
      <c r="AB30" s="1683"/>
      <c r="AC30" s="1683"/>
      <c r="AD30" s="1683"/>
      <c r="AE30" s="1683"/>
      <c r="AF30" s="1683"/>
      <c r="AG30" s="1683"/>
      <c r="AH30" s="1683"/>
      <c r="AI30" s="1683"/>
      <c r="AJ30" s="1683"/>
      <c r="AK30" s="1683"/>
      <c r="AL30" s="1683"/>
      <c r="AM30" s="1683"/>
      <c r="AN30" s="1683"/>
      <c r="AO30" s="1683"/>
      <c r="AP30" s="1683"/>
      <c r="AQ30" s="1683"/>
      <c r="AR30" s="1683"/>
      <c r="AS30" s="1683"/>
      <c r="AT30" s="1683"/>
      <c r="AU30" s="1683"/>
      <c r="AV30" s="1683"/>
      <c r="AW30" s="1683"/>
      <c r="AX30" s="1683"/>
      <c r="AY30" s="1683"/>
      <c r="AZ30" s="1683"/>
      <c r="BA30" s="1683"/>
      <c r="BB30" s="1683"/>
      <c r="BC30" s="1683"/>
      <c r="BD30" s="1683"/>
      <c r="BE30" s="1683"/>
      <c r="BF30" s="1683"/>
      <c r="BG30" s="1683"/>
      <c r="BH30" s="1683"/>
      <c r="BI30" s="1683"/>
      <c r="BJ30" s="1683"/>
      <c r="BK30" s="1683"/>
      <c r="BL30" s="1683"/>
      <c r="BM30" s="1683"/>
      <c r="BN30" s="1683"/>
      <c r="BO30" s="1683"/>
      <c r="BP30" s="1683"/>
      <c r="BQ30" s="1683"/>
      <c r="BR30" s="1683"/>
      <c r="BS30" s="1683"/>
      <c r="BT30" s="1683"/>
      <c r="BU30" s="1683"/>
      <c r="BV30" s="1683"/>
      <c r="BW30" s="1683"/>
      <c r="BX30" s="1683"/>
      <c r="BY30" s="1683"/>
      <c r="BZ30" s="1683"/>
      <c r="CA30" s="1683"/>
      <c r="CB30" s="1683"/>
      <c r="CC30" s="1683"/>
      <c r="CD30" s="1683"/>
      <c r="CE30" s="1683"/>
      <c r="CF30" s="1683"/>
      <c r="CG30" s="1683"/>
      <c r="CH30" s="1683"/>
      <c r="CI30" s="1683"/>
      <c r="CJ30" s="1683"/>
      <c r="CK30" s="1683"/>
      <c r="CL30" s="1683"/>
      <c r="CM30" s="1683"/>
      <c r="CN30" s="1683"/>
      <c r="CO30" s="1683"/>
      <c r="CP30" s="1683"/>
      <c r="CQ30" s="1683"/>
      <c r="CR30" s="1683"/>
      <c r="CS30" s="1683"/>
      <c r="CT30" s="1683"/>
      <c r="CU30" s="1683"/>
      <c r="CV30" s="1683"/>
      <c r="CW30" s="1683"/>
      <c r="CX30" s="1683"/>
      <c r="CY30" s="1683"/>
      <c r="CZ30" s="1683"/>
      <c r="DA30" s="1683"/>
      <c r="DB30" s="1683"/>
      <c r="DC30" s="1683"/>
      <c r="DD30" s="1683"/>
      <c r="DE30" s="1683"/>
      <c r="DF30" s="1683"/>
      <c r="DG30" s="1683"/>
      <c r="DH30" s="1683"/>
      <c r="DI30" s="1683"/>
    </row>
    <row r="31" spans="3:113" s="224" customFormat="1">
      <c r="V31" s="1683"/>
      <c r="W31" s="1683"/>
      <c r="X31" s="1683"/>
      <c r="Y31" s="1683"/>
      <c r="Z31" s="1683"/>
      <c r="AA31" s="1683"/>
      <c r="AB31" s="1683"/>
      <c r="AC31" s="1683"/>
      <c r="AD31" s="1683"/>
      <c r="AE31" s="1683"/>
      <c r="AF31" s="1683"/>
      <c r="AG31" s="1683"/>
      <c r="AH31" s="1683"/>
      <c r="AI31" s="1683"/>
      <c r="AJ31" s="1683"/>
      <c r="AK31" s="1683"/>
      <c r="AL31" s="1683"/>
      <c r="AM31" s="1683"/>
      <c r="AN31" s="1683"/>
      <c r="AO31" s="1683"/>
      <c r="AP31" s="1683"/>
      <c r="AQ31" s="1683"/>
      <c r="AR31" s="1683"/>
      <c r="AS31" s="1683"/>
      <c r="AT31" s="1683"/>
      <c r="AU31" s="1683"/>
      <c r="AV31" s="1683"/>
      <c r="AW31" s="1683"/>
      <c r="AX31" s="1683"/>
      <c r="AY31" s="1683"/>
      <c r="AZ31" s="1683"/>
      <c r="BA31" s="1683"/>
      <c r="BB31" s="1683"/>
      <c r="BC31" s="1683"/>
      <c r="BD31" s="1683"/>
      <c r="BE31" s="1683"/>
      <c r="BF31" s="1683"/>
      <c r="BG31" s="1683"/>
      <c r="BH31" s="1683"/>
      <c r="BI31" s="1683"/>
      <c r="BJ31" s="1683"/>
      <c r="BK31" s="1683"/>
      <c r="BL31" s="1683"/>
      <c r="BM31" s="1683"/>
      <c r="BN31" s="1683"/>
      <c r="BO31" s="1683"/>
      <c r="BP31" s="1683"/>
      <c r="BQ31" s="1683"/>
      <c r="BR31" s="1683"/>
      <c r="BS31" s="1683"/>
      <c r="BT31" s="1683"/>
      <c r="BU31" s="1683"/>
      <c r="BV31" s="1683"/>
      <c r="BW31" s="1683"/>
      <c r="BX31" s="1683"/>
      <c r="BY31" s="1683"/>
      <c r="BZ31" s="1683"/>
      <c r="CA31" s="1683"/>
      <c r="CB31" s="1683"/>
      <c r="CC31" s="1683"/>
      <c r="CD31" s="1683"/>
      <c r="CE31" s="1683"/>
      <c r="CF31" s="1683"/>
      <c r="CG31" s="1683"/>
      <c r="CH31" s="1683"/>
      <c r="CI31" s="1683"/>
      <c r="CJ31" s="1683"/>
      <c r="CK31" s="1683"/>
      <c r="CL31" s="1683"/>
      <c r="CM31" s="1683"/>
      <c r="CN31" s="1683"/>
      <c r="CO31" s="1683"/>
      <c r="CP31" s="1683"/>
      <c r="CQ31" s="1683"/>
      <c r="CR31" s="1683"/>
      <c r="CS31" s="1683"/>
      <c r="CT31" s="1683"/>
      <c r="CU31" s="1683"/>
      <c r="CV31" s="1683"/>
      <c r="CW31" s="1683"/>
      <c r="CX31" s="1683"/>
      <c r="CY31" s="1683"/>
      <c r="CZ31" s="1683"/>
      <c r="DA31" s="1683"/>
      <c r="DB31" s="1683"/>
      <c r="DC31" s="1683"/>
      <c r="DD31" s="1683"/>
      <c r="DE31" s="1683"/>
      <c r="DF31" s="1683"/>
      <c r="DG31" s="1683"/>
      <c r="DH31" s="1683"/>
      <c r="DI31" s="1683"/>
    </row>
    <row r="32" spans="3:113" s="224" customFormat="1">
      <c r="V32" s="1683"/>
      <c r="W32" s="1683"/>
      <c r="X32" s="1683"/>
      <c r="Y32" s="1683"/>
      <c r="Z32" s="1683"/>
      <c r="AA32" s="1683"/>
      <c r="AB32" s="1683"/>
      <c r="AC32" s="1683"/>
      <c r="AD32" s="1683"/>
      <c r="AE32" s="1683"/>
      <c r="AF32" s="1683"/>
      <c r="AG32" s="1683"/>
      <c r="AH32" s="1683"/>
      <c r="AI32" s="1683"/>
      <c r="AJ32" s="1683"/>
      <c r="AK32" s="1683"/>
      <c r="AL32" s="1683"/>
      <c r="AM32" s="1683"/>
      <c r="AN32" s="1683"/>
      <c r="AO32" s="1683"/>
      <c r="AP32" s="1683"/>
      <c r="AQ32" s="1683"/>
      <c r="AR32" s="1683"/>
      <c r="AS32" s="1683"/>
      <c r="AT32" s="1683"/>
      <c r="AU32" s="1683"/>
      <c r="AV32" s="1683"/>
      <c r="AW32" s="1683"/>
      <c r="AX32" s="1683"/>
      <c r="AY32" s="1683"/>
      <c r="AZ32" s="1683"/>
      <c r="BA32" s="1683"/>
      <c r="BB32" s="1683"/>
      <c r="BC32" s="1683"/>
      <c r="BD32" s="1683"/>
      <c r="BE32" s="1683"/>
      <c r="BF32" s="1683"/>
      <c r="BG32" s="1683"/>
      <c r="BH32" s="1683"/>
      <c r="BI32" s="1683"/>
      <c r="BJ32" s="1683"/>
      <c r="BK32" s="1683"/>
      <c r="BL32" s="1683"/>
      <c r="BM32" s="1683"/>
      <c r="BN32" s="1683"/>
      <c r="BO32" s="1683"/>
      <c r="BP32" s="1683"/>
      <c r="BQ32" s="1683"/>
      <c r="BR32" s="1683"/>
      <c r="BS32" s="1683"/>
      <c r="BT32" s="1683"/>
      <c r="BU32" s="1683"/>
      <c r="BV32" s="1683"/>
      <c r="BW32" s="1683"/>
      <c r="BX32" s="1683"/>
      <c r="BY32" s="1683"/>
      <c r="BZ32" s="1683"/>
      <c r="CA32" s="1683"/>
      <c r="CB32" s="1683"/>
      <c r="CC32" s="1683"/>
      <c r="CD32" s="1683"/>
      <c r="CE32" s="1683"/>
      <c r="CF32" s="1683"/>
      <c r="CG32" s="1683"/>
      <c r="CH32" s="1683"/>
      <c r="CI32" s="1683"/>
      <c r="CJ32" s="1683"/>
      <c r="CK32" s="1683"/>
      <c r="CL32" s="1683"/>
      <c r="CM32" s="1683"/>
      <c r="CN32" s="1683"/>
      <c r="CO32" s="1683"/>
      <c r="CP32" s="1683"/>
      <c r="CQ32" s="1683"/>
      <c r="CR32" s="1683"/>
      <c r="CS32" s="1683"/>
      <c r="CT32" s="1683"/>
      <c r="CU32" s="1683"/>
      <c r="CV32" s="1683"/>
      <c r="CW32" s="1683"/>
      <c r="CX32" s="1683"/>
      <c r="CY32" s="1683"/>
      <c r="CZ32" s="1683"/>
      <c r="DA32" s="1683"/>
      <c r="DB32" s="1683"/>
      <c r="DC32" s="1683"/>
      <c r="DD32" s="1683"/>
      <c r="DE32" s="1683"/>
      <c r="DF32" s="1683"/>
      <c r="DG32" s="1683"/>
      <c r="DH32" s="1683"/>
      <c r="DI32" s="1683"/>
    </row>
    <row r="33" spans="22:113" s="224" customFormat="1">
      <c r="V33" s="1683"/>
      <c r="W33" s="1683"/>
      <c r="X33" s="1683"/>
      <c r="Y33" s="1683"/>
      <c r="Z33" s="1683"/>
      <c r="AA33" s="1683"/>
      <c r="AB33" s="1683"/>
      <c r="AC33" s="1683"/>
      <c r="AD33" s="1683"/>
      <c r="AE33" s="1683"/>
      <c r="AF33" s="1683"/>
      <c r="AG33" s="1683"/>
      <c r="AH33" s="1683"/>
      <c r="AI33" s="1683"/>
      <c r="AJ33" s="1683"/>
      <c r="AK33" s="1683"/>
      <c r="AL33" s="1683"/>
      <c r="AM33" s="1683"/>
      <c r="AN33" s="1683"/>
      <c r="AO33" s="1683"/>
      <c r="AP33" s="1683"/>
      <c r="AQ33" s="1683"/>
      <c r="AR33" s="1683"/>
      <c r="AS33" s="1683"/>
      <c r="AT33" s="1683"/>
      <c r="AU33" s="1683"/>
      <c r="AV33" s="1683"/>
      <c r="AW33" s="1683"/>
      <c r="AX33" s="1683"/>
      <c r="AY33" s="1683"/>
      <c r="AZ33" s="1683"/>
      <c r="BA33" s="1683"/>
      <c r="BB33" s="1683"/>
      <c r="BC33" s="1683"/>
      <c r="BD33" s="1683"/>
      <c r="BE33" s="1683"/>
      <c r="BF33" s="1683"/>
      <c r="BG33" s="1683"/>
      <c r="BH33" s="1683"/>
      <c r="BI33" s="1683"/>
      <c r="BJ33" s="1683"/>
      <c r="BK33" s="1683"/>
      <c r="BL33" s="1683"/>
      <c r="BM33" s="1683"/>
      <c r="BN33" s="1683"/>
      <c r="BO33" s="1683"/>
      <c r="BP33" s="1683"/>
      <c r="BQ33" s="1683"/>
      <c r="BR33" s="1683"/>
      <c r="BS33" s="1683"/>
      <c r="BT33" s="1683"/>
      <c r="BU33" s="1683"/>
      <c r="BV33" s="1683"/>
      <c r="BW33" s="1683"/>
      <c r="BX33" s="1683"/>
      <c r="BY33" s="1683"/>
      <c r="BZ33" s="1683"/>
      <c r="CA33" s="1683"/>
      <c r="CB33" s="1683"/>
      <c r="CC33" s="1683"/>
      <c r="CD33" s="1683"/>
      <c r="CE33" s="1683"/>
      <c r="CF33" s="1683"/>
      <c r="CG33" s="1683"/>
      <c r="CH33" s="1683"/>
      <c r="CI33" s="1683"/>
      <c r="CJ33" s="1683"/>
      <c r="CK33" s="1683"/>
      <c r="CL33" s="1683"/>
      <c r="CM33" s="1683"/>
      <c r="CN33" s="1683"/>
      <c r="CO33" s="1683"/>
      <c r="CP33" s="1683"/>
      <c r="CQ33" s="1683"/>
      <c r="CR33" s="1683"/>
      <c r="CS33" s="1683"/>
      <c r="CT33" s="1683"/>
      <c r="CU33" s="1683"/>
      <c r="CV33" s="1683"/>
      <c r="CW33" s="1683"/>
      <c r="CX33" s="1683"/>
      <c r="CY33" s="1683"/>
      <c r="CZ33" s="1683"/>
      <c r="DA33" s="1683"/>
      <c r="DB33" s="1683"/>
      <c r="DC33" s="1683"/>
      <c r="DD33" s="1683"/>
      <c r="DE33" s="1683"/>
      <c r="DF33" s="1683"/>
      <c r="DG33" s="1683"/>
      <c r="DH33" s="1683"/>
      <c r="DI33" s="1683"/>
    </row>
    <row r="34" spans="22:113" s="224" customFormat="1">
      <c r="V34" s="1683"/>
      <c r="W34" s="1683"/>
      <c r="X34" s="1683"/>
      <c r="Y34" s="1683"/>
      <c r="Z34" s="1683"/>
      <c r="AA34" s="1683"/>
      <c r="AB34" s="1683"/>
      <c r="AC34" s="1683"/>
      <c r="AD34" s="1683"/>
      <c r="AE34" s="1683"/>
      <c r="AF34" s="1683"/>
      <c r="AG34" s="1683"/>
      <c r="AH34" s="1683"/>
      <c r="AI34" s="1683"/>
      <c r="AJ34" s="1683"/>
      <c r="AK34" s="1683"/>
      <c r="AL34" s="1683"/>
      <c r="AM34" s="1683"/>
      <c r="AN34" s="1683"/>
      <c r="AO34" s="1683"/>
      <c r="AP34" s="1683"/>
      <c r="AQ34" s="1683"/>
      <c r="AR34" s="1683"/>
      <c r="AS34" s="1683"/>
      <c r="AT34" s="1683"/>
      <c r="AU34" s="1683"/>
      <c r="AV34" s="1683"/>
      <c r="AW34" s="1683"/>
      <c r="AX34" s="1683"/>
      <c r="AY34" s="1683"/>
      <c r="AZ34" s="1683"/>
      <c r="BA34" s="1683"/>
      <c r="BB34" s="1683"/>
      <c r="BC34" s="1683"/>
      <c r="BD34" s="1683"/>
      <c r="BE34" s="1683"/>
      <c r="BF34" s="1683"/>
      <c r="BG34" s="1683"/>
      <c r="BH34" s="1683"/>
      <c r="BI34" s="1683"/>
      <c r="BJ34" s="1683"/>
      <c r="BK34" s="1683"/>
      <c r="BL34" s="1683"/>
      <c r="BM34" s="1683"/>
      <c r="BN34" s="1683"/>
      <c r="BO34" s="1683"/>
      <c r="BP34" s="1683"/>
      <c r="BQ34" s="1683"/>
      <c r="BR34" s="1683"/>
      <c r="BS34" s="1683"/>
      <c r="BT34" s="1683"/>
      <c r="BU34" s="1683"/>
      <c r="BV34" s="1683"/>
      <c r="BW34" s="1683"/>
      <c r="BX34" s="1683"/>
      <c r="BY34" s="1683"/>
      <c r="BZ34" s="1683"/>
      <c r="CA34" s="1683"/>
      <c r="CB34" s="1683"/>
      <c r="CC34" s="1683"/>
      <c r="CD34" s="1683"/>
      <c r="CE34" s="1683"/>
      <c r="CF34" s="1683"/>
      <c r="CG34" s="1683"/>
      <c r="CH34" s="1683"/>
      <c r="CI34" s="1683"/>
      <c r="CJ34" s="1683"/>
      <c r="CK34" s="1683"/>
      <c r="CL34" s="1683"/>
      <c r="CM34" s="1683"/>
      <c r="CN34" s="1683"/>
      <c r="CO34" s="1683"/>
      <c r="CP34" s="1683"/>
      <c r="CQ34" s="1683"/>
      <c r="CR34" s="1683"/>
      <c r="CS34" s="1683"/>
      <c r="CT34" s="1683"/>
      <c r="CU34" s="1683"/>
      <c r="CV34" s="1683"/>
      <c r="CW34" s="1683"/>
      <c r="CX34" s="1683"/>
      <c r="CY34" s="1683"/>
      <c r="CZ34" s="1683"/>
      <c r="DA34" s="1683"/>
      <c r="DB34" s="1683"/>
      <c r="DC34" s="1683"/>
      <c r="DD34" s="1683"/>
      <c r="DE34" s="1683"/>
      <c r="DF34" s="1683"/>
      <c r="DG34" s="1683"/>
      <c r="DH34" s="1683"/>
      <c r="DI34" s="1683"/>
    </row>
    <row r="35" spans="22:113" s="224" customFormat="1">
      <c r="V35" s="1683"/>
      <c r="W35" s="1683"/>
      <c r="X35" s="1683"/>
      <c r="Y35" s="1683"/>
      <c r="Z35" s="1683"/>
      <c r="AA35" s="1683"/>
      <c r="AB35" s="1683"/>
      <c r="AC35" s="1683"/>
      <c r="AD35" s="1683"/>
      <c r="AE35" s="1683"/>
      <c r="AF35" s="1683"/>
      <c r="AG35" s="1683"/>
      <c r="AH35" s="1683"/>
      <c r="AI35" s="1683"/>
      <c r="AJ35" s="1683"/>
      <c r="AK35" s="1683"/>
      <c r="AL35" s="1683"/>
      <c r="AM35" s="1683"/>
      <c r="AN35" s="1683"/>
      <c r="AO35" s="1683"/>
      <c r="AP35" s="1683"/>
      <c r="AQ35" s="1683"/>
      <c r="AR35" s="1683"/>
      <c r="AS35" s="1683"/>
      <c r="AT35" s="1683"/>
      <c r="AU35" s="1683"/>
      <c r="AV35" s="1683"/>
      <c r="AW35" s="1683"/>
      <c r="AX35" s="1683"/>
      <c r="AY35" s="1683"/>
      <c r="AZ35" s="1683"/>
      <c r="BA35" s="1683"/>
      <c r="BB35" s="1683"/>
      <c r="BC35" s="1683"/>
      <c r="BD35" s="1683"/>
      <c r="BE35" s="1683"/>
      <c r="BF35" s="1683"/>
      <c r="BG35" s="1683"/>
      <c r="BH35" s="1683"/>
      <c r="BI35" s="1683"/>
      <c r="BJ35" s="1683"/>
      <c r="BK35" s="1683"/>
      <c r="BL35" s="1683"/>
      <c r="BM35" s="1683"/>
      <c r="BN35" s="1683"/>
      <c r="BO35" s="1683"/>
      <c r="BP35" s="1683"/>
      <c r="BQ35" s="1683"/>
      <c r="BR35" s="1683"/>
      <c r="BS35" s="1683"/>
      <c r="BT35" s="1683"/>
      <c r="BU35" s="1683"/>
      <c r="BV35" s="1683"/>
      <c r="BW35" s="1683"/>
      <c r="BX35" s="1683"/>
      <c r="BY35" s="1683"/>
      <c r="BZ35" s="1683"/>
      <c r="CA35" s="1683"/>
      <c r="CB35" s="1683"/>
      <c r="CC35" s="1683"/>
      <c r="CD35" s="1683"/>
      <c r="CE35" s="1683"/>
      <c r="CF35" s="1683"/>
      <c r="CG35" s="1683"/>
      <c r="CH35" s="1683"/>
      <c r="CI35" s="1683"/>
      <c r="CJ35" s="1683"/>
      <c r="CK35" s="1683"/>
      <c r="CL35" s="1683"/>
      <c r="CM35" s="1683"/>
      <c r="CN35" s="1683"/>
      <c r="CO35" s="1683"/>
      <c r="CP35" s="1683"/>
      <c r="CQ35" s="1683"/>
      <c r="CR35" s="1683"/>
      <c r="CS35" s="1683"/>
      <c r="CT35" s="1683"/>
      <c r="CU35" s="1683"/>
      <c r="CV35" s="1683"/>
      <c r="CW35" s="1683"/>
      <c r="CX35" s="1683"/>
      <c r="CY35" s="1683"/>
      <c r="CZ35" s="1683"/>
      <c r="DA35" s="1683"/>
      <c r="DB35" s="1683"/>
      <c r="DC35" s="1683"/>
      <c r="DD35" s="1683"/>
      <c r="DE35" s="1683"/>
      <c r="DF35" s="1683"/>
      <c r="DG35" s="1683"/>
      <c r="DH35" s="1683"/>
      <c r="DI35" s="1683"/>
    </row>
    <row r="36" spans="22:113" s="224" customFormat="1">
      <c r="V36" s="1683"/>
      <c r="W36" s="1683"/>
      <c r="X36" s="1683"/>
      <c r="Y36" s="1683"/>
      <c r="Z36" s="1683"/>
      <c r="AA36" s="1683"/>
      <c r="AB36" s="1683"/>
      <c r="AC36" s="1683"/>
      <c r="AD36" s="1683"/>
      <c r="AE36" s="1683"/>
      <c r="AF36" s="1683"/>
      <c r="AG36" s="1683"/>
      <c r="AH36" s="1683"/>
      <c r="AI36" s="1683"/>
      <c r="AJ36" s="1683"/>
      <c r="AK36" s="1683"/>
      <c r="AL36" s="1683"/>
      <c r="AM36" s="1683"/>
      <c r="AN36" s="1683"/>
      <c r="AO36" s="1683"/>
      <c r="AP36" s="1683"/>
      <c r="AQ36" s="1683"/>
      <c r="AR36" s="1683"/>
      <c r="AS36" s="1683"/>
      <c r="AT36" s="1683"/>
      <c r="AU36" s="1683"/>
      <c r="AV36" s="1683"/>
      <c r="AW36" s="1683"/>
      <c r="AX36" s="1683"/>
      <c r="AY36" s="1683"/>
      <c r="AZ36" s="1683"/>
      <c r="BA36" s="1683"/>
      <c r="BB36" s="1683"/>
      <c r="BC36" s="1683"/>
      <c r="BD36" s="1683"/>
      <c r="BE36" s="1683"/>
      <c r="BF36" s="1683"/>
      <c r="BG36" s="1683"/>
      <c r="BH36" s="1683"/>
      <c r="BI36" s="1683"/>
      <c r="BJ36" s="1683"/>
      <c r="BK36" s="1683"/>
      <c r="BL36" s="1683"/>
      <c r="BM36" s="1683"/>
      <c r="BN36" s="1683"/>
      <c r="BO36" s="1683"/>
      <c r="BP36" s="1683"/>
      <c r="BQ36" s="1683"/>
      <c r="BR36" s="1683"/>
      <c r="BS36" s="1683"/>
      <c r="BT36" s="1683"/>
      <c r="BU36" s="1683"/>
      <c r="BV36" s="1683"/>
      <c r="BW36" s="1683"/>
      <c r="BX36" s="1683"/>
      <c r="BY36" s="1683"/>
      <c r="BZ36" s="1683"/>
      <c r="CA36" s="1683"/>
      <c r="CB36" s="1683"/>
      <c r="CC36" s="1683"/>
      <c r="CD36" s="1683"/>
      <c r="CE36" s="1683"/>
      <c r="CF36" s="1683"/>
      <c r="CG36" s="1683"/>
      <c r="CH36" s="1683"/>
      <c r="CI36" s="1683"/>
      <c r="CJ36" s="1683"/>
      <c r="CK36" s="1683"/>
      <c r="CL36" s="1683"/>
      <c r="CM36" s="1683"/>
      <c r="CN36" s="1683"/>
      <c r="CO36" s="1683"/>
      <c r="CP36" s="1683"/>
      <c r="CQ36" s="1683"/>
      <c r="CR36" s="1683"/>
      <c r="CS36" s="1683"/>
      <c r="CT36" s="1683"/>
      <c r="CU36" s="1683"/>
      <c r="CV36" s="1683"/>
      <c r="CW36" s="1683"/>
      <c r="CX36" s="1683"/>
      <c r="CY36" s="1683"/>
      <c r="CZ36" s="1683"/>
      <c r="DA36" s="1683"/>
      <c r="DB36" s="1683"/>
      <c r="DC36" s="1683"/>
      <c r="DD36" s="1683"/>
      <c r="DE36" s="1683"/>
      <c r="DF36" s="1683"/>
      <c r="DG36" s="1683"/>
      <c r="DH36" s="1683"/>
      <c r="DI36" s="1683"/>
    </row>
    <row r="37" spans="22:113" s="224" customFormat="1">
      <c r="V37" s="1683"/>
      <c r="W37" s="1683"/>
      <c r="X37" s="1683"/>
      <c r="Y37" s="1683"/>
      <c r="Z37" s="1683"/>
      <c r="AA37" s="1683"/>
      <c r="AB37" s="1683"/>
      <c r="AC37" s="1683"/>
      <c r="AD37" s="1683"/>
      <c r="AE37" s="1683"/>
      <c r="AF37" s="1683"/>
      <c r="AG37" s="1683"/>
      <c r="AH37" s="1683"/>
      <c r="AI37" s="1683"/>
      <c r="AJ37" s="1683"/>
      <c r="AK37" s="1683"/>
      <c r="AL37" s="1683"/>
      <c r="AM37" s="1683"/>
      <c r="AN37" s="1683"/>
      <c r="AO37" s="1683"/>
      <c r="AP37" s="1683"/>
      <c r="AQ37" s="1683"/>
      <c r="AR37" s="1683"/>
      <c r="AS37" s="1683"/>
      <c r="AT37" s="1683"/>
      <c r="AU37" s="1683"/>
      <c r="AV37" s="1683"/>
      <c r="AW37" s="1683"/>
      <c r="AX37" s="1683"/>
      <c r="AY37" s="1683"/>
      <c r="AZ37" s="1683"/>
      <c r="BA37" s="1683"/>
      <c r="BB37" s="1683"/>
      <c r="BC37" s="1683"/>
      <c r="BD37" s="1683"/>
      <c r="BE37" s="1683"/>
      <c r="BF37" s="1683"/>
      <c r="BG37" s="1683"/>
      <c r="BH37" s="1683"/>
      <c r="BI37" s="1683"/>
      <c r="BJ37" s="1683"/>
      <c r="BK37" s="1683"/>
      <c r="BL37" s="1683"/>
      <c r="BM37" s="1683"/>
      <c r="BN37" s="1683"/>
      <c r="BO37" s="1683"/>
      <c r="BP37" s="1683"/>
      <c r="BQ37" s="1683"/>
      <c r="BR37" s="1683"/>
      <c r="BS37" s="1683"/>
      <c r="BT37" s="1683"/>
      <c r="BU37" s="1683"/>
      <c r="BV37" s="1683"/>
      <c r="BW37" s="1683"/>
      <c r="BX37" s="1683"/>
      <c r="BY37" s="1683"/>
      <c r="BZ37" s="1683"/>
      <c r="CA37" s="1683"/>
      <c r="CB37" s="1683"/>
      <c r="CC37" s="1683"/>
      <c r="CD37" s="1683"/>
      <c r="CE37" s="1683"/>
      <c r="CF37" s="1683"/>
      <c r="CG37" s="1683"/>
      <c r="CH37" s="1683"/>
      <c r="CI37" s="1683"/>
      <c r="CJ37" s="1683"/>
      <c r="CK37" s="1683"/>
      <c r="CL37" s="1683"/>
      <c r="CM37" s="1683"/>
      <c r="CN37" s="1683"/>
      <c r="CO37" s="1683"/>
      <c r="CP37" s="1683"/>
      <c r="CQ37" s="1683"/>
      <c r="CR37" s="1683"/>
      <c r="CS37" s="1683"/>
      <c r="CT37" s="1683"/>
      <c r="CU37" s="1683"/>
      <c r="CV37" s="1683"/>
      <c r="CW37" s="1683"/>
      <c r="CX37" s="1683"/>
      <c r="CY37" s="1683"/>
      <c r="CZ37" s="1683"/>
      <c r="DA37" s="1683"/>
      <c r="DB37" s="1683"/>
      <c r="DC37" s="1683"/>
      <c r="DD37" s="1683"/>
      <c r="DE37" s="1683"/>
      <c r="DF37" s="1683"/>
      <c r="DG37" s="1683"/>
      <c r="DH37" s="1683"/>
      <c r="DI37" s="1683"/>
    </row>
    <row r="38" spans="22:113" s="224" customFormat="1">
      <c r="V38" s="1683"/>
      <c r="W38" s="1683"/>
      <c r="X38" s="1683"/>
      <c r="Y38" s="1683"/>
      <c r="Z38" s="1683"/>
      <c r="AA38" s="1683"/>
      <c r="AB38" s="1683"/>
      <c r="AC38" s="1683"/>
      <c r="AD38" s="1683"/>
      <c r="AE38" s="1683"/>
      <c r="AF38" s="1683"/>
      <c r="AG38" s="1683"/>
      <c r="AH38" s="1683"/>
      <c r="AI38" s="1683"/>
      <c r="AJ38" s="1683"/>
      <c r="AK38" s="1683"/>
      <c r="AL38" s="1683"/>
      <c r="AM38" s="1683"/>
      <c r="AN38" s="1683"/>
      <c r="AO38" s="1683"/>
      <c r="AP38" s="1683"/>
      <c r="AQ38" s="1683"/>
      <c r="AR38" s="1683"/>
      <c r="AS38" s="1683"/>
      <c r="AT38" s="1683"/>
      <c r="AU38" s="1683"/>
      <c r="AV38" s="1683"/>
      <c r="AW38" s="1683"/>
      <c r="AX38" s="1683"/>
      <c r="AY38" s="1683"/>
      <c r="AZ38" s="1683"/>
      <c r="BA38" s="1683"/>
      <c r="BB38" s="1683"/>
      <c r="BC38" s="1683"/>
      <c r="BD38" s="1683"/>
      <c r="BE38" s="1683"/>
      <c r="BF38" s="1683"/>
      <c r="BG38" s="1683"/>
      <c r="BH38" s="1683"/>
      <c r="BI38" s="1683"/>
      <c r="BJ38" s="1683"/>
      <c r="BK38" s="1683"/>
      <c r="BL38" s="1683"/>
      <c r="BM38" s="1683"/>
      <c r="BN38" s="1683"/>
      <c r="BO38" s="1683"/>
      <c r="BP38" s="1683"/>
      <c r="BQ38" s="1683"/>
      <c r="BR38" s="1683"/>
      <c r="BS38" s="1683"/>
      <c r="BT38" s="1683"/>
      <c r="BU38" s="1683"/>
      <c r="BV38" s="1683"/>
      <c r="BW38" s="1683"/>
      <c r="BX38" s="1683"/>
      <c r="BY38" s="1683"/>
      <c r="BZ38" s="1683"/>
      <c r="CA38" s="1683"/>
      <c r="CB38" s="1683"/>
      <c r="CC38" s="1683"/>
      <c r="CD38" s="1683"/>
      <c r="CE38" s="1683"/>
      <c r="CF38" s="1683"/>
      <c r="CG38" s="1683"/>
      <c r="CH38" s="1683"/>
      <c r="CI38" s="1683"/>
      <c r="CJ38" s="1683"/>
      <c r="CK38" s="1683"/>
      <c r="CL38" s="1683"/>
      <c r="CM38" s="1683"/>
      <c r="CN38" s="1683"/>
      <c r="CO38" s="1683"/>
      <c r="CP38" s="1683"/>
      <c r="CQ38" s="1683"/>
      <c r="CR38" s="1683"/>
      <c r="CS38" s="1683"/>
      <c r="CT38" s="1683"/>
      <c r="CU38" s="1683"/>
      <c r="CV38" s="1683"/>
      <c r="CW38" s="1683"/>
      <c r="CX38" s="1683"/>
      <c r="CY38" s="1683"/>
      <c r="CZ38" s="1683"/>
      <c r="DA38" s="1683"/>
      <c r="DB38" s="1683"/>
      <c r="DC38" s="1683"/>
      <c r="DD38" s="1683"/>
      <c r="DE38" s="1683"/>
      <c r="DF38" s="1683"/>
      <c r="DG38" s="1683"/>
      <c r="DH38" s="1683"/>
      <c r="DI38" s="1683"/>
    </row>
    <row r="39" spans="22:113" s="224" customFormat="1">
      <c r="V39" s="1683"/>
      <c r="W39" s="1683"/>
      <c r="X39" s="1683"/>
      <c r="Y39" s="1683"/>
      <c r="Z39" s="1683"/>
      <c r="AA39" s="1683"/>
      <c r="AB39" s="1683"/>
      <c r="AC39" s="1683"/>
      <c r="AD39" s="1683"/>
      <c r="AE39" s="1683"/>
      <c r="AF39" s="1683"/>
      <c r="AG39" s="1683"/>
      <c r="AH39" s="1683"/>
      <c r="AI39" s="1683"/>
      <c r="AJ39" s="1683"/>
      <c r="AK39" s="1683"/>
      <c r="AL39" s="1683"/>
      <c r="AM39" s="1683"/>
      <c r="AN39" s="1683"/>
      <c r="AO39" s="1683"/>
      <c r="AP39" s="1683"/>
      <c r="AQ39" s="1683"/>
      <c r="AR39" s="1683"/>
      <c r="AS39" s="1683"/>
      <c r="AT39" s="1683"/>
      <c r="AU39" s="1683"/>
      <c r="AV39" s="1683"/>
      <c r="AW39" s="1683"/>
      <c r="AX39" s="1683"/>
      <c r="AY39" s="1683"/>
      <c r="AZ39" s="1683"/>
      <c r="BA39" s="1683"/>
      <c r="BB39" s="1683"/>
      <c r="BC39" s="1683"/>
      <c r="BD39" s="1683"/>
      <c r="BE39" s="1683"/>
      <c r="BF39" s="1683"/>
      <c r="BG39" s="1683"/>
      <c r="BH39" s="1683"/>
      <c r="BI39" s="1683"/>
      <c r="BJ39" s="1683"/>
      <c r="BK39" s="1683"/>
      <c r="BL39" s="1683"/>
      <c r="BM39" s="1683"/>
      <c r="BN39" s="1683"/>
      <c r="BO39" s="1683"/>
      <c r="BP39" s="1683"/>
      <c r="BQ39" s="1683"/>
      <c r="BR39" s="1683"/>
      <c r="BS39" s="1683"/>
      <c r="BT39" s="1683"/>
      <c r="BU39" s="1683"/>
      <c r="BV39" s="1683"/>
      <c r="BW39" s="1683"/>
      <c r="BX39" s="1683"/>
      <c r="BY39" s="1683"/>
      <c r="BZ39" s="1683"/>
      <c r="CA39" s="1683"/>
      <c r="CB39" s="1683"/>
      <c r="CC39" s="1683"/>
      <c r="CD39" s="1683"/>
      <c r="CE39" s="1683"/>
      <c r="CF39" s="1683"/>
      <c r="CG39" s="1683"/>
      <c r="CH39" s="1683"/>
      <c r="CI39" s="1683"/>
      <c r="CJ39" s="1683"/>
      <c r="CK39" s="1683"/>
      <c r="CL39" s="1683"/>
      <c r="CM39" s="1683"/>
      <c r="CN39" s="1683"/>
      <c r="CO39" s="1683"/>
      <c r="CP39" s="1683"/>
      <c r="CQ39" s="1683"/>
      <c r="CR39" s="1683"/>
      <c r="CS39" s="1683"/>
      <c r="CT39" s="1683"/>
      <c r="CU39" s="1683"/>
      <c r="CV39" s="1683"/>
      <c r="CW39" s="1683"/>
      <c r="CX39" s="1683"/>
      <c r="CY39" s="1683"/>
      <c r="CZ39" s="1683"/>
      <c r="DA39" s="1683"/>
      <c r="DB39" s="1683"/>
      <c r="DC39" s="1683"/>
      <c r="DD39" s="1683"/>
      <c r="DE39" s="1683"/>
      <c r="DF39" s="1683"/>
      <c r="DG39" s="1683"/>
      <c r="DH39" s="1683"/>
      <c r="DI39" s="1683"/>
    </row>
    <row r="40" spans="22:113" s="224" customFormat="1">
      <c r="V40" s="1683"/>
      <c r="W40" s="1683"/>
      <c r="X40" s="1683"/>
      <c r="Y40" s="1683"/>
      <c r="Z40" s="1683"/>
      <c r="AA40" s="1683"/>
      <c r="AB40" s="1683"/>
      <c r="AC40" s="1683"/>
      <c r="AD40" s="1683"/>
      <c r="AE40" s="1683"/>
      <c r="AF40" s="1683"/>
      <c r="AG40" s="1683"/>
      <c r="AH40" s="1683"/>
      <c r="AI40" s="1683"/>
      <c r="AJ40" s="1683"/>
      <c r="AK40" s="1683"/>
      <c r="AL40" s="1683"/>
      <c r="AM40" s="1683"/>
      <c r="AN40" s="1683"/>
      <c r="AO40" s="1683"/>
      <c r="AP40" s="1683"/>
      <c r="AQ40" s="1683"/>
      <c r="AR40" s="1683"/>
      <c r="AS40" s="1683"/>
      <c r="AT40" s="1683"/>
      <c r="AU40" s="1683"/>
      <c r="AV40" s="1683"/>
      <c r="AW40" s="1683"/>
      <c r="AX40" s="1683"/>
      <c r="AY40" s="1683"/>
      <c r="AZ40" s="1683"/>
      <c r="BA40" s="1683"/>
      <c r="BB40" s="1683"/>
      <c r="BC40" s="1683"/>
      <c r="BD40" s="1683"/>
      <c r="BE40" s="1683"/>
      <c r="BF40" s="1683"/>
      <c r="BG40" s="1683"/>
      <c r="BH40" s="1683"/>
      <c r="BI40" s="1683"/>
      <c r="BJ40" s="1683"/>
      <c r="BK40" s="1683"/>
      <c r="BL40" s="1683"/>
      <c r="BM40" s="1683"/>
      <c r="BN40" s="1683"/>
      <c r="BO40" s="1683"/>
      <c r="BP40" s="1683"/>
      <c r="BQ40" s="1683"/>
      <c r="BR40" s="1683"/>
      <c r="BS40" s="1683"/>
      <c r="BT40" s="1683"/>
      <c r="BU40" s="1683"/>
      <c r="BV40" s="1683"/>
      <c r="BW40" s="1683"/>
      <c r="BX40" s="1683"/>
      <c r="BY40" s="1683"/>
      <c r="BZ40" s="1683"/>
      <c r="CA40" s="1683"/>
      <c r="CB40" s="1683"/>
      <c r="CC40" s="1683"/>
      <c r="CD40" s="1683"/>
      <c r="CE40" s="1683"/>
      <c r="CF40" s="1683"/>
      <c r="CG40" s="1683"/>
      <c r="CH40" s="1683"/>
      <c r="CI40" s="1683"/>
      <c r="CJ40" s="1683"/>
      <c r="CK40" s="1683"/>
      <c r="CL40" s="1683"/>
      <c r="CM40" s="1683"/>
      <c r="CN40" s="1683"/>
      <c r="CO40" s="1683"/>
      <c r="CP40" s="1683"/>
      <c r="CQ40" s="1683"/>
      <c r="CR40" s="1683"/>
      <c r="CS40" s="1683"/>
      <c r="CT40" s="1683"/>
      <c r="CU40" s="1683"/>
      <c r="CV40" s="1683"/>
      <c r="CW40" s="1683"/>
      <c r="CX40" s="1683"/>
      <c r="CY40" s="1683"/>
      <c r="CZ40" s="1683"/>
      <c r="DA40" s="1683"/>
      <c r="DB40" s="1683"/>
      <c r="DC40" s="1683"/>
      <c r="DD40" s="1683"/>
      <c r="DE40" s="1683"/>
      <c r="DF40" s="1683"/>
      <c r="DG40" s="1683"/>
      <c r="DH40" s="1683"/>
      <c r="DI40" s="1683"/>
    </row>
    <row r="41" spans="22:113" s="224" customFormat="1">
      <c r="V41" s="1683"/>
      <c r="W41" s="1683"/>
      <c r="X41" s="1683"/>
      <c r="Y41" s="1683"/>
      <c r="Z41" s="1683"/>
      <c r="AA41" s="1683"/>
      <c r="AB41" s="1683"/>
      <c r="AC41" s="1683"/>
      <c r="AD41" s="1683"/>
      <c r="AE41" s="1683"/>
      <c r="AF41" s="1683"/>
      <c r="AG41" s="1683"/>
      <c r="AH41" s="1683"/>
      <c r="AI41" s="1683"/>
      <c r="AJ41" s="1683"/>
      <c r="AK41" s="1683"/>
      <c r="AL41" s="1683"/>
      <c r="AM41" s="1683"/>
      <c r="AN41" s="1683"/>
      <c r="AO41" s="1683"/>
      <c r="AP41" s="1683"/>
      <c r="AQ41" s="1683"/>
      <c r="AR41" s="1683"/>
      <c r="AS41" s="1683"/>
      <c r="AT41" s="1683"/>
      <c r="AU41" s="1683"/>
      <c r="AV41" s="1683"/>
      <c r="AW41" s="1683"/>
      <c r="AX41" s="1683"/>
      <c r="AY41" s="1683"/>
      <c r="AZ41" s="1683"/>
      <c r="BA41" s="1683"/>
      <c r="BB41" s="1683"/>
      <c r="BC41" s="1683"/>
      <c r="BD41" s="1683"/>
      <c r="BE41" s="1683"/>
      <c r="BF41" s="1683"/>
      <c r="BG41" s="1683"/>
      <c r="BH41" s="1683"/>
      <c r="BI41" s="1683"/>
      <c r="BJ41" s="1683"/>
      <c r="BK41" s="1683"/>
      <c r="BL41" s="1683"/>
      <c r="BM41" s="1683"/>
      <c r="BN41" s="1683"/>
      <c r="BO41" s="1683"/>
      <c r="BP41" s="1683"/>
      <c r="BQ41" s="1683"/>
      <c r="BR41" s="1683"/>
      <c r="BS41" s="1683"/>
      <c r="BT41" s="1683"/>
      <c r="BU41" s="1683"/>
      <c r="BV41" s="1683"/>
      <c r="BW41" s="1683"/>
      <c r="BX41" s="1683"/>
      <c r="BY41" s="1683"/>
      <c r="BZ41" s="1683"/>
      <c r="CA41" s="1683"/>
      <c r="CB41" s="1683"/>
      <c r="CC41" s="1683"/>
      <c r="CD41" s="1683"/>
      <c r="CE41" s="1683"/>
      <c r="CF41" s="1683"/>
      <c r="CG41" s="1683"/>
      <c r="CH41" s="1683"/>
      <c r="CI41" s="1683"/>
      <c r="CJ41" s="1683"/>
      <c r="CK41" s="1683"/>
      <c r="CL41" s="1683"/>
      <c r="CM41" s="1683"/>
      <c r="CN41" s="1683"/>
      <c r="CO41" s="1683"/>
      <c r="CP41" s="1683"/>
      <c r="CQ41" s="1683"/>
      <c r="CR41" s="1683"/>
      <c r="CS41" s="1683"/>
      <c r="CT41" s="1683"/>
      <c r="CU41" s="1683"/>
      <c r="CV41" s="1683"/>
      <c r="CW41" s="1683"/>
      <c r="CX41" s="1683"/>
      <c r="CY41" s="1683"/>
      <c r="CZ41" s="1683"/>
      <c r="DA41" s="1683"/>
      <c r="DB41" s="1683"/>
      <c r="DC41" s="1683"/>
      <c r="DD41" s="1683"/>
      <c r="DE41" s="1683"/>
      <c r="DF41" s="1683"/>
      <c r="DG41" s="1683"/>
      <c r="DH41" s="1683"/>
      <c r="DI41" s="1683"/>
    </row>
    <row r="42" spans="22:113" s="224" customFormat="1">
      <c r="V42" s="1683"/>
      <c r="W42" s="1683"/>
      <c r="X42" s="1683"/>
      <c r="Y42" s="1683"/>
      <c r="Z42" s="1683"/>
      <c r="AA42" s="1683"/>
      <c r="AB42" s="1683"/>
      <c r="AC42" s="1683"/>
      <c r="AD42" s="1683"/>
      <c r="AE42" s="1683"/>
      <c r="AF42" s="1683"/>
      <c r="AG42" s="1683"/>
      <c r="AH42" s="1683"/>
      <c r="AI42" s="1683"/>
      <c r="AJ42" s="1683"/>
      <c r="AK42" s="1683"/>
      <c r="AL42" s="1683"/>
      <c r="AM42" s="1683"/>
      <c r="AN42" s="1683"/>
      <c r="AO42" s="1683"/>
      <c r="AP42" s="1683"/>
      <c r="AQ42" s="1683"/>
      <c r="AR42" s="1683"/>
      <c r="AS42" s="1683"/>
      <c r="AT42" s="1683"/>
      <c r="AU42" s="1683"/>
      <c r="AV42" s="1683"/>
      <c r="AW42" s="1683"/>
      <c r="AX42" s="1683"/>
      <c r="AY42" s="1683"/>
      <c r="AZ42" s="1683"/>
      <c r="BA42" s="1683"/>
      <c r="BB42" s="1683"/>
      <c r="BC42" s="1683"/>
      <c r="BD42" s="1683"/>
      <c r="BE42" s="1683"/>
      <c r="BF42" s="1683"/>
      <c r="BG42" s="1683"/>
      <c r="BH42" s="1683"/>
      <c r="BI42" s="1683"/>
      <c r="BJ42" s="1683"/>
      <c r="BK42" s="1683"/>
      <c r="BL42" s="1683"/>
      <c r="BM42" s="1683"/>
      <c r="BN42" s="1683"/>
      <c r="BO42" s="1683"/>
      <c r="BP42" s="1683"/>
      <c r="BQ42" s="1683"/>
      <c r="BR42" s="1683"/>
      <c r="BS42" s="1683"/>
      <c r="BT42" s="1683"/>
      <c r="BU42" s="1683"/>
      <c r="BV42" s="1683"/>
      <c r="BW42" s="1683"/>
      <c r="BX42" s="1683"/>
      <c r="BY42" s="1683"/>
      <c r="BZ42" s="1683"/>
      <c r="CA42" s="1683"/>
      <c r="CB42" s="1683"/>
      <c r="CC42" s="1683"/>
      <c r="CD42" s="1683"/>
      <c r="CE42" s="1683"/>
      <c r="CF42" s="1683"/>
      <c r="CG42" s="1683"/>
      <c r="CH42" s="1683"/>
      <c r="CI42" s="1683"/>
      <c r="CJ42" s="1683"/>
      <c r="CK42" s="1683"/>
      <c r="CL42" s="1683"/>
      <c r="CM42" s="1683"/>
      <c r="CN42" s="1683"/>
      <c r="CO42" s="1683"/>
      <c r="CP42" s="1683"/>
      <c r="CQ42" s="1683"/>
      <c r="CR42" s="1683"/>
      <c r="CS42" s="1683"/>
      <c r="CT42" s="1683"/>
      <c r="CU42" s="1683"/>
      <c r="CV42" s="1683"/>
      <c r="CW42" s="1683"/>
      <c r="CX42" s="1683"/>
      <c r="CY42" s="1683"/>
      <c r="CZ42" s="1683"/>
      <c r="DA42" s="1683"/>
      <c r="DB42" s="1683"/>
      <c r="DC42" s="1683"/>
      <c r="DD42" s="1683"/>
      <c r="DE42" s="1683"/>
      <c r="DF42" s="1683"/>
      <c r="DG42" s="1683"/>
      <c r="DH42" s="1683"/>
      <c r="DI42" s="1683"/>
    </row>
    <row r="43" spans="22:113" s="224" customFormat="1">
      <c r="V43" s="1683"/>
      <c r="W43" s="1683"/>
      <c r="X43" s="1683"/>
      <c r="Y43" s="1683"/>
      <c r="Z43" s="1683"/>
      <c r="AA43" s="1683"/>
      <c r="AB43" s="1683"/>
      <c r="AC43" s="1683"/>
      <c r="AD43" s="1683"/>
      <c r="AE43" s="1683"/>
      <c r="AF43" s="1683"/>
      <c r="AG43" s="1683"/>
      <c r="AH43" s="1683"/>
      <c r="AI43" s="1683"/>
      <c r="AJ43" s="1683"/>
      <c r="AK43" s="1683"/>
      <c r="AL43" s="1683"/>
      <c r="AM43" s="1683"/>
      <c r="AN43" s="1683"/>
      <c r="AO43" s="1683"/>
      <c r="AP43" s="1683"/>
      <c r="AQ43" s="1683"/>
      <c r="AR43" s="1683"/>
      <c r="AS43" s="1683"/>
      <c r="AT43" s="1683"/>
      <c r="AU43" s="1683"/>
      <c r="AV43" s="1683"/>
      <c r="AW43" s="1683"/>
      <c r="AX43" s="1683"/>
      <c r="AY43" s="1683"/>
      <c r="AZ43" s="1683"/>
      <c r="BA43" s="1683"/>
      <c r="BB43" s="1683"/>
      <c r="BC43" s="1683"/>
      <c r="BD43" s="1683"/>
      <c r="BE43" s="1683"/>
      <c r="BF43" s="1683"/>
      <c r="BG43" s="1683"/>
      <c r="BH43" s="1683"/>
      <c r="BI43" s="1683"/>
      <c r="BJ43" s="1683"/>
      <c r="BK43" s="1683"/>
      <c r="BL43" s="1683"/>
      <c r="BM43" s="1683"/>
      <c r="BN43" s="1683"/>
      <c r="BO43" s="1683"/>
      <c r="BP43" s="1683"/>
      <c r="BQ43" s="1683"/>
      <c r="BR43" s="1683"/>
      <c r="BS43" s="1683"/>
      <c r="BT43" s="1683"/>
      <c r="BU43" s="1683"/>
      <c r="BV43" s="1683"/>
      <c r="BW43" s="1683"/>
      <c r="BX43" s="1683"/>
      <c r="BY43" s="1683"/>
      <c r="BZ43" s="1683"/>
      <c r="CA43" s="1683"/>
      <c r="CB43" s="1683"/>
      <c r="CC43" s="1683"/>
      <c r="CD43" s="1683"/>
      <c r="CE43" s="1683"/>
      <c r="CF43" s="1683"/>
      <c r="CG43" s="1683"/>
      <c r="CH43" s="1683"/>
      <c r="CI43" s="1683"/>
      <c r="CJ43" s="1683"/>
      <c r="CK43" s="1683"/>
      <c r="CL43" s="1683"/>
      <c r="CM43" s="1683"/>
      <c r="CN43" s="1683"/>
      <c r="CO43" s="1683"/>
      <c r="CP43" s="1683"/>
      <c r="CQ43" s="1683"/>
      <c r="CR43" s="1683"/>
      <c r="CS43" s="1683"/>
      <c r="CT43" s="1683"/>
      <c r="CU43" s="1683"/>
      <c r="CV43" s="1683"/>
      <c r="CW43" s="1683"/>
      <c r="CX43" s="1683"/>
      <c r="CY43" s="1683"/>
      <c r="CZ43" s="1683"/>
      <c r="DA43" s="1683"/>
      <c r="DB43" s="1683"/>
      <c r="DC43" s="1683"/>
      <c r="DD43" s="1683"/>
      <c r="DE43" s="1683"/>
      <c r="DF43" s="1683"/>
      <c r="DG43" s="1683"/>
      <c r="DH43" s="1683"/>
      <c r="DI43" s="1683"/>
    </row>
    <row r="44" spans="22:113" s="224" customFormat="1">
      <c r="V44" s="1683"/>
      <c r="W44" s="1683"/>
      <c r="X44" s="1683"/>
      <c r="Y44" s="1683"/>
      <c r="Z44" s="1683"/>
      <c r="AA44" s="1683"/>
      <c r="AB44" s="1683"/>
      <c r="AC44" s="1683"/>
      <c r="AD44" s="1683"/>
      <c r="AE44" s="1683"/>
      <c r="AF44" s="1683"/>
      <c r="AG44" s="1683"/>
      <c r="AH44" s="1683"/>
      <c r="AI44" s="1683"/>
      <c r="AJ44" s="1683"/>
      <c r="AK44" s="1683"/>
      <c r="AL44" s="1683"/>
      <c r="AM44" s="1683"/>
      <c r="AN44" s="1683"/>
      <c r="AO44" s="1683"/>
      <c r="AP44" s="1683"/>
      <c r="AQ44" s="1683"/>
      <c r="AR44" s="1683"/>
      <c r="AS44" s="1683"/>
      <c r="AT44" s="1683"/>
      <c r="AU44" s="1683"/>
      <c r="AV44" s="1683"/>
      <c r="AW44" s="1683"/>
      <c r="AX44" s="1683"/>
      <c r="AY44" s="1683"/>
      <c r="AZ44" s="1683"/>
      <c r="BA44" s="1683"/>
      <c r="BB44" s="1683"/>
      <c r="BC44" s="1683"/>
      <c r="BD44" s="1683"/>
      <c r="BE44" s="1683"/>
      <c r="BF44" s="1683"/>
      <c r="BG44" s="1683"/>
      <c r="BH44" s="1683"/>
      <c r="BI44" s="1683"/>
      <c r="BJ44" s="1683"/>
      <c r="BK44" s="1683"/>
      <c r="BL44" s="1683"/>
      <c r="BM44" s="1683"/>
      <c r="BN44" s="1683"/>
      <c r="BO44" s="1683"/>
      <c r="BP44" s="1683"/>
      <c r="BQ44" s="1683"/>
      <c r="BR44" s="1683"/>
      <c r="BS44" s="1683"/>
      <c r="BT44" s="1683"/>
      <c r="BU44" s="1683"/>
      <c r="BV44" s="1683"/>
      <c r="BW44" s="1683"/>
      <c r="BX44" s="1683"/>
      <c r="BY44" s="1683"/>
      <c r="BZ44" s="1683"/>
      <c r="CA44" s="1683"/>
      <c r="CB44" s="1683"/>
      <c r="CC44" s="1683"/>
      <c r="CD44" s="1683"/>
      <c r="CE44" s="1683"/>
      <c r="CF44" s="1683"/>
      <c r="CG44" s="1683"/>
      <c r="CH44" s="1683"/>
      <c r="CI44" s="1683"/>
      <c r="CJ44" s="1683"/>
      <c r="CK44" s="1683"/>
      <c r="CL44" s="1683"/>
      <c r="CM44" s="1683"/>
      <c r="CN44" s="1683"/>
      <c r="CO44" s="1683"/>
      <c r="CP44" s="1683"/>
      <c r="CQ44" s="1683"/>
      <c r="CR44" s="1683"/>
      <c r="CS44" s="1683"/>
      <c r="CT44" s="1683"/>
      <c r="CU44" s="1683"/>
      <c r="CV44" s="1683"/>
      <c r="CW44" s="1683"/>
      <c r="CX44" s="1683"/>
      <c r="CY44" s="1683"/>
      <c r="CZ44" s="1683"/>
      <c r="DA44" s="1683"/>
      <c r="DB44" s="1683"/>
      <c r="DC44" s="1683"/>
      <c r="DD44" s="1683"/>
      <c r="DE44" s="1683"/>
      <c r="DF44" s="1683"/>
      <c r="DG44" s="1683"/>
      <c r="DH44" s="1683"/>
      <c r="DI44" s="1683"/>
    </row>
    <row r="45" spans="22:113" s="224" customFormat="1">
      <c r="V45" s="1683"/>
      <c r="W45" s="1683"/>
      <c r="X45" s="1683"/>
      <c r="Y45" s="1683"/>
      <c r="Z45" s="1683"/>
      <c r="AA45" s="1683"/>
      <c r="AB45" s="1683"/>
      <c r="AC45" s="1683"/>
      <c r="AD45" s="1683"/>
      <c r="AE45" s="1683"/>
      <c r="AF45" s="1683"/>
      <c r="AG45" s="1683"/>
      <c r="AH45" s="1683"/>
      <c r="AI45" s="1683"/>
      <c r="AJ45" s="1683"/>
      <c r="AK45" s="1683"/>
      <c r="AL45" s="1683"/>
      <c r="AM45" s="1683"/>
      <c r="AN45" s="1683"/>
      <c r="AO45" s="1683"/>
      <c r="AP45" s="1683"/>
      <c r="AQ45" s="1683"/>
      <c r="AR45" s="1683"/>
      <c r="AS45" s="1683"/>
      <c r="AT45" s="1683"/>
      <c r="AU45" s="1683"/>
      <c r="AV45" s="1683"/>
      <c r="AW45" s="1683"/>
      <c r="AX45" s="1683"/>
      <c r="AY45" s="1683"/>
      <c r="AZ45" s="1683"/>
      <c r="BA45" s="1683"/>
      <c r="BB45" s="1683"/>
      <c r="BC45" s="1683"/>
      <c r="BD45" s="1683"/>
      <c r="BE45" s="1683"/>
      <c r="BF45" s="1683"/>
      <c r="BG45" s="1683"/>
      <c r="BH45" s="1683"/>
      <c r="BI45" s="1683"/>
      <c r="BJ45" s="1683"/>
      <c r="BK45" s="1683"/>
      <c r="BL45" s="1683"/>
      <c r="BM45" s="1683"/>
      <c r="BN45" s="1683"/>
      <c r="BO45" s="1683"/>
      <c r="BP45" s="1683"/>
      <c r="BQ45" s="1683"/>
      <c r="BR45" s="1683"/>
      <c r="BS45" s="1683"/>
      <c r="BT45" s="1683"/>
      <c r="BU45" s="1683"/>
      <c r="BV45" s="1683"/>
      <c r="BW45" s="1683"/>
      <c r="BX45" s="1683"/>
      <c r="BY45" s="1683"/>
      <c r="BZ45" s="1683"/>
      <c r="CA45" s="1683"/>
      <c r="CB45" s="1683"/>
      <c r="CC45" s="1683"/>
      <c r="CD45" s="1683"/>
      <c r="CE45" s="1683"/>
      <c r="CF45" s="1683"/>
      <c r="CG45" s="1683"/>
      <c r="CH45" s="1683"/>
      <c r="CI45" s="1683"/>
      <c r="CJ45" s="1683"/>
      <c r="CK45" s="1683"/>
      <c r="CL45" s="1683"/>
      <c r="CM45" s="1683"/>
      <c r="CN45" s="1683"/>
      <c r="CO45" s="1683"/>
      <c r="CP45" s="1683"/>
      <c r="CQ45" s="1683"/>
      <c r="CR45" s="1683"/>
      <c r="CS45" s="1683"/>
      <c r="CT45" s="1683"/>
      <c r="CU45" s="1683"/>
      <c r="CV45" s="1683"/>
      <c r="CW45" s="1683"/>
      <c r="CX45" s="1683"/>
      <c r="CY45" s="1683"/>
      <c r="CZ45" s="1683"/>
      <c r="DA45" s="1683"/>
      <c r="DB45" s="1683"/>
      <c r="DC45" s="1683"/>
      <c r="DD45" s="1683"/>
      <c r="DE45" s="1683"/>
      <c r="DF45" s="1683"/>
      <c r="DG45" s="1683"/>
      <c r="DH45" s="1683"/>
      <c r="DI45" s="1683"/>
    </row>
    <row r="46" spans="22:113" s="224" customFormat="1">
      <c r="V46" s="1683"/>
      <c r="W46" s="1683"/>
      <c r="X46" s="1683"/>
      <c r="Y46" s="1683"/>
      <c r="Z46" s="1683"/>
      <c r="AA46" s="1683"/>
      <c r="AB46" s="1683"/>
      <c r="AC46" s="1683"/>
      <c r="AD46" s="1683"/>
      <c r="AE46" s="1683"/>
      <c r="AF46" s="1683"/>
      <c r="AG46" s="1683"/>
      <c r="AH46" s="1683"/>
      <c r="AI46" s="1683"/>
      <c r="AJ46" s="1683"/>
      <c r="AK46" s="1683"/>
      <c r="AL46" s="1683"/>
      <c r="AM46" s="1683"/>
      <c r="AN46" s="1683"/>
      <c r="AO46" s="1683"/>
      <c r="AP46" s="1683"/>
      <c r="AQ46" s="1683"/>
      <c r="AR46" s="1683"/>
      <c r="AS46" s="1683"/>
      <c r="AT46" s="1683"/>
      <c r="AU46" s="1683"/>
      <c r="AV46" s="1683"/>
      <c r="AW46" s="1683"/>
      <c r="AX46" s="1683"/>
      <c r="AY46" s="1683"/>
      <c r="AZ46" s="1683"/>
      <c r="BA46" s="1683"/>
      <c r="BB46" s="1683"/>
      <c r="BC46" s="1683"/>
      <c r="BD46" s="1683"/>
      <c r="BE46" s="1683"/>
      <c r="BF46" s="1683"/>
      <c r="BG46" s="1683"/>
      <c r="BH46" s="1683"/>
      <c r="BI46" s="1683"/>
      <c r="BJ46" s="1683"/>
      <c r="BK46" s="1683"/>
      <c r="BL46" s="1683"/>
      <c r="BM46" s="1683"/>
      <c r="BN46" s="1683"/>
      <c r="BO46" s="1683"/>
      <c r="BP46" s="1683"/>
      <c r="BQ46" s="1683"/>
      <c r="BR46" s="1683"/>
      <c r="BS46" s="1683"/>
      <c r="BT46" s="1683"/>
      <c r="BU46" s="1683"/>
      <c r="BV46" s="1683"/>
      <c r="BW46" s="1683"/>
      <c r="BX46" s="1683"/>
      <c r="BY46" s="1683"/>
      <c r="BZ46" s="1683"/>
      <c r="CA46" s="1683"/>
      <c r="CB46" s="1683"/>
      <c r="CC46" s="1683"/>
      <c r="CD46" s="1683"/>
      <c r="CE46" s="1683"/>
      <c r="CF46" s="1683"/>
      <c r="CG46" s="1683"/>
      <c r="CH46" s="1683"/>
      <c r="CI46" s="1683"/>
      <c r="CJ46" s="1683"/>
      <c r="CK46" s="1683"/>
      <c r="CL46" s="1683"/>
      <c r="CM46" s="1683"/>
      <c r="CN46" s="1683"/>
      <c r="CO46" s="1683"/>
      <c r="CP46" s="1683"/>
      <c r="CQ46" s="1683"/>
      <c r="CR46" s="1683"/>
      <c r="CS46" s="1683"/>
      <c r="CT46" s="1683"/>
      <c r="CU46" s="1683"/>
      <c r="CV46" s="1683"/>
      <c r="CW46" s="1683"/>
      <c r="CX46" s="1683"/>
      <c r="CY46" s="1683"/>
      <c r="CZ46" s="1683"/>
      <c r="DA46" s="1683"/>
      <c r="DB46" s="1683"/>
      <c r="DC46" s="1683"/>
      <c r="DD46" s="1683"/>
      <c r="DE46" s="1683"/>
      <c r="DF46" s="1683"/>
      <c r="DG46" s="1683"/>
      <c r="DH46" s="1683"/>
      <c r="DI46" s="1683"/>
    </row>
    <row r="47" spans="22:113" s="224" customFormat="1">
      <c r="V47" s="1683"/>
      <c r="W47" s="1683"/>
      <c r="X47" s="1683"/>
      <c r="Y47" s="1683"/>
      <c r="Z47" s="1683"/>
      <c r="AA47" s="1683"/>
      <c r="AB47" s="1683"/>
      <c r="AC47" s="1683"/>
      <c r="AD47" s="1683"/>
      <c r="AE47" s="1683"/>
      <c r="AF47" s="1683"/>
      <c r="AG47" s="1683"/>
      <c r="AH47" s="1683"/>
      <c r="AI47" s="1683"/>
      <c r="AJ47" s="1683"/>
      <c r="AK47" s="1683"/>
      <c r="AL47" s="1683"/>
      <c r="AM47" s="1683"/>
      <c r="AN47" s="1683"/>
      <c r="AO47" s="1683"/>
      <c r="AP47" s="1683"/>
      <c r="AQ47" s="1683"/>
      <c r="AR47" s="1683"/>
      <c r="AS47" s="1683"/>
      <c r="AT47" s="1683"/>
      <c r="AU47" s="1683"/>
      <c r="AV47" s="1683"/>
      <c r="AW47" s="1683"/>
      <c r="AX47" s="1683"/>
      <c r="AY47" s="1683"/>
      <c r="AZ47" s="1683"/>
      <c r="BA47" s="1683"/>
      <c r="BB47" s="1683"/>
      <c r="BC47" s="1683"/>
      <c r="BD47" s="1683"/>
      <c r="BE47" s="1683"/>
      <c r="BF47" s="1683"/>
      <c r="BG47" s="1683"/>
      <c r="BH47" s="1683"/>
      <c r="BI47" s="1683"/>
      <c r="BJ47" s="1683"/>
      <c r="BK47" s="1683"/>
      <c r="BL47" s="1683"/>
      <c r="BM47" s="1683"/>
      <c r="BN47" s="1683"/>
      <c r="BO47" s="1683"/>
      <c r="BP47" s="1683"/>
      <c r="BQ47" s="1683"/>
      <c r="BR47" s="1683"/>
      <c r="BS47" s="1683"/>
      <c r="BT47" s="1683"/>
      <c r="BU47" s="1683"/>
      <c r="BV47" s="1683"/>
      <c r="BW47" s="1683"/>
      <c r="BX47" s="1683"/>
      <c r="BY47" s="1683"/>
      <c r="BZ47" s="1683"/>
      <c r="CA47" s="1683"/>
      <c r="CB47" s="1683"/>
      <c r="CC47" s="1683"/>
      <c r="CD47" s="1683"/>
      <c r="CE47" s="1683"/>
      <c r="CF47" s="1683"/>
      <c r="CG47" s="1683"/>
      <c r="CH47" s="1683"/>
      <c r="CI47" s="1683"/>
      <c r="CJ47" s="1683"/>
      <c r="CK47" s="1683"/>
      <c r="CL47" s="1683"/>
      <c r="CM47" s="1683"/>
      <c r="CN47" s="1683"/>
      <c r="CO47" s="1683"/>
      <c r="CP47" s="1683"/>
      <c r="CQ47" s="1683"/>
      <c r="CR47" s="1683"/>
      <c r="CS47" s="1683"/>
      <c r="CT47" s="1683"/>
      <c r="CU47" s="1683"/>
      <c r="CV47" s="1683"/>
      <c r="CW47" s="1683"/>
      <c r="CX47" s="1683"/>
      <c r="CY47" s="1683"/>
      <c r="CZ47" s="1683"/>
      <c r="DA47" s="1683"/>
      <c r="DB47" s="1683"/>
      <c r="DC47" s="1683"/>
      <c r="DD47" s="1683"/>
      <c r="DE47" s="1683"/>
      <c r="DF47" s="1683"/>
      <c r="DG47" s="1683"/>
      <c r="DH47" s="1683"/>
      <c r="DI47" s="1683"/>
    </row>
    <row r="48" spans="22:113" s="224" customFormat="1">
      <c r="V48" s="1683"/>
      <c r="W48" s="1683"/>
      <c r="X48" s="1683"/>
      <c r="Y48" s="1683"/>
      <c r="Z48" s="1683"/>
      <c r="AA48" s="1683"/>
      <c r="AB48" s="1683"/>
      <c r="AC48" s="1683"/>
      <c r="AD48" s="1683"/>
      <c r="AE48" s="1683"/>
      <c r="AF48" s="1683"/>
      <c r="AG48" s="1683"/>
      <c r="AH48" s="1683"/>
      <c r="AI48" s="1683"/>
      <c r="AJ48" s="1683"/>
      <c r="AK48" s="1683"/>
      <c r="AL48" s="1683"/>
      <c r="AM48" s="1683"/>
      <c r="AN48" s="1683"/>
      <c r="AO48" s="1683"/>
      <c r="AP48" s="1683"/>
      <c r="AQ48" s="1683"/>
      <c r="AR48" s="1683"/>
      <c r="AS48" s="1683"/>
      <c r="AT48" s="1683"/>
      <c r="AU48" s="1683"/>
      <c r="AV48" s="1683"/>
      <c r="AW48" s="1683"/>
      <c r="AX48" s="1683"/>
      <c r="AY48" s="1683"/>
      <c r="AZ48" s="1683"/>
      <c r="BA48" s="1683"/>
      <c r="BB48" s="1683"/>
      <c r="BC48" s="1683"/>
      <c r="BD48" s="1683"/>
      <c r="BE48" s="1683"/>
      <c r="BF48" s="1683"/>
      <c r="BG48" s="1683"/>
      <c r="BH48" s="1683"/>
      <c r="BI48" s="1683"/>
      <c r="BJ48" s="1683"/>
      <c r="BK48" s="1683"/>
      <c r="BL48" s="1683"/>
      <c r="BM48" s="1683"/>
      <c r="BN48" s="1683"/>
      <c r="BO48" s="1683"/>
      <c r="BP48" s="1683"/>
      <c r="BQ48" s="1683"/>
      <c r="BR48" s="1683"/>
      <c r="BS48" s="1683"/>
      <c r="BT48" s="1683"/>
      <c r="BU48" s="1683"/>
      <c r="BV48" s="1683"/>
      <c r="BW48" s="1683"/>
      <c r="BX48" s="1683"/>
      <c r="BY48" s="1683"/>
      <c r="BZ48" s="1683"/>
      <c r="CA48" s="1683"/>
      <c r="CB48" s="1683"/>
      <c r="CC48" s="1683"/>
      <c r="CD48" s="1683"/>
      <c r="CE48" s="1683"/>
      <c r="CF48" s="1683"/>
      <c r="CG48" s="1683"/>
      <c r="CH48" s="1683"/>
      <c r="CI48" s="1683"/>
      <c r="CJ48" s="1683"/>
      <c r="CK48" s="1683"/>
      <c r="CL48" s="1683"/>
      <c r="CM48" s="1683"/>
      <c r="CN48" s="1683"/>
      <c r="CO48" s="1683"/>
      <c r="CP48" s="1683"/>
      <c r="CQ48" s="1683"/>
      <c r="CR48" s="1683"/>
      <c r="CS48" s="1683"/>
      <c r="CT48" s="1683"/>
      <c r="CU48" s="1683"/>
      <c r="CV48" s="1683"/>
      <c r="CW48" s="1683"/>
      <c r="CX48" s="1683"/>
      <c r="CY48" s="1683"/>
      <c r="CZ48" s="1683"/>
      <c r="DA48" s="1683"/>
      <c r="DB48" s="1683"/>
      <c r="DC48" s="1683"/>
      <c r="DD48" s="1683"/>
      <c r="DE48" s="1683"/>
      <c r="DF48" s="1683"/>
      <c r="DG48" s="1683"/>
      <c r="DH48" s="1683"/>
      <c r="DI48" s="1683"/>
    </row>
    <row r="49" spans="22:113" s="224" customFormat="1">
      <c r="V49" s="1683"/>
      <c r="W49" s="1683"/>
      <c r="X49" s="1683"/>
      <c r="Y49" s="1683"/>
      <c r="Z49" s="1683"/>
      <c r="AA49" s="1683"/>
      <c r="AB49" s="1683"/>
      <c r="AC49" s="1683"/>
      <c r="AD49" s="1683"/>
      <c r="AE49" s="1683"/>
      <c r="AF49" s="1683"/>
      <c r="AG49" s="1683"/>
      <c r="AH49" s="1683"/>
      <c r="AI49" s="1683"/>
      <c r="AJ49" s="1683"/>
      <c r="AK49" s="1683"/>
      <c r="AL49" s="1683"/>
      <c r="AM49" s="1683"/>
      <c r="AN49" s="1683"/>
      <c r="AO49" s="1683"/>
      <c r="AP49" s="1683"/>
      <c r="AQ49" s="1683"/>
      <c r="AR49" s="1683"/>
      <c r="AS49" s="1683"/>
      <c r="AT49" s="1683"/>
      <c r="AU49" s="1683"/>
      <c r="AV49" s="1683"/>
      <c r="AW49" s="1683"/>
      <c r="AX49" s="1683"/>
      <c r="AY49" s="1683"/>
      <c r="AZ49" s="1683"/>
      <c r="BA49" s="1683"/>
      <c r="BB49" s="1683"/>
      <c r="BC49" s="1683"/>
      <c r="BD49" s="1683"/>
      <c r="BE49" s="1683"/>
      <c r="BF49" s="1683"/>
      <c r="BG49" s="1683"/>
      <c r="BH49" s="1683"/>
      <c r="BI49" s="1683"/>
      <c r="BJ49" s="1683"/>
      <c r="BK49" s="1683"/>
      <c r="BL49" s="1683"/>
      <c r="BM49" s="1683"/>
      <c r="BN49" s="1683"/>
      <c r="BO49" s="1683"/>
      <c r="BP49" s="1683"/>
      <c r="BQ49" s="1683"/>
      <c r="BR49" s="1683"/>
      <c r="BS49" s="1683"/>
      <c r="BT49" s="1683"/>
      <c r="BU49" s="1683"/>
      <c r="BV49" s="1683"/>
      <c r="BW49" s="1683"/>
      <c r="BX49" s="1683"/>
      <c r="BY49" s="1683"/>
      <c r="BZ49" s="1683"/>
      <c r="CA49" s="1683"/>
      <c r="CB49" s="1683"/>
      <c r="CC49" s="1683"/>
      <c r="CD49" s="1683"/>
      <c r="CE49" s="1683"/>
      <c r="CF49" s="1683"/>
      <c r="CG49" s="1683"/>
      <c r="CH49" s="1683"/>
      <c r="CI49" s="1683"/>
      <c r="CJ49" s="1683"/>
      <c r="CK49" s="1683"/>
      <c r="CL49" s="1683"/>
      <c r="CM49" s="1683"/>
      <c r="CN49" s="1683"/>
      <c r="CO49" s="1683"/>
      <c r="CP49" s="1683"/>
      <c r="CQ49" s="1683"/>
      <c r="CR49" s="1683"/>
      <c r="CS49" s="1683"/>
      <c r="CT49" s="1683"/>
      <c r="CU49" s="1683"/>
      <c r="CV49" s="1683"/>
      <c r="CW49" s="1683"/>
      <c r="CX49" s="1683"/>
      <c r="CY49" s="1683"/>
      <c r="CZ49" s="1683"/>
      <c r="DA49" s="1683"/>
      <c r="DB49" s="1683"/>
      <c r="DC49" s="1683"/>
      <c r="DD49" s="1683"/>
      <c r="DE49" s="1683"/>
      <c r="DF49" s="1683"/>
      <c r="DG49" s="1683"/>
      <c r="DH49" s="1683"/>
      <c r="DI49" s="1683"/>
    </row>
    <row r="50" spans="22:113" s="224" customFormat="1">
      <c r="V50" s="1683"/>
      <c r="W50" s="1683"/>
      <c r="X50" s="1683"/>
      <c r="Y50" s="1683"/>
      <c r="Z50" s="1683"/>
      <c r="AA50" s="1683"/>
      <c r="AB50" s="1683"/>
      <c r="AC50" s="1683"/>
      <c r="AD50" s="1683"/>
      <c r="AE50" s="1683"/>
      <c r="AF50" s="1683"/>
      <c r="AG50" s="1683"/>
      <c r="AH50" s="1683"/>
      <c r="AI50" s="1683"/>
      <c r="AJ50" s="1683"/>
      <c r="AK50" s="1683"/>
      <c r="AL50" s="1683"/>
      <c r="AM50" s="1683"/>
      <c r="AN50" s="1683"/>
      <c r="AO50" s="1683"/>
      <c r="AP50" s="1683"/>
      <c r="AQ50" s="1683"/>
      <c r="AR50" s="1683"/>
      <c r="AS50" s="1683"/>
      <c r="AT50" s="1683"/>
      <c r="AU50" s="1683"/>
      <c r="AV50" s="1683"/>
      <c r="AW50" s="1683"/>
      <c r="AX50" s="1683"/>
      <c r="AY50" s="1683"/>
      <c r="AZ50" s="1683"/>
      <c r="BA50" s="1683"/>
      <c r="BB50" s="1683"/>
      <c r="BC50" s="1683"/>
      <c r="BD50" s="1683"/>
      <c r="BE50" s="1683"/>
      <c r="BF50" s="1683"/>
      <c r="BG50" s="1683"/>
      <c r="BH50" s="1683"/>
      <c r="BI50" s="1683"/>
      <c r="BJ50" s="1683"/>
      <c r="BK50" s="1683"/>
      <c r="BL50" s="1683"/>
      <c r="BM50" s="1683"/>
      <c r="BN50" s="1683"/>
      <c r="BO50" s="1683"/>
      <c r="BP50" s="1683"/>
      <c r="BQ50" s="1683"/>
      <c r="BR50" s="1683"/>
      <c r="BS50" s="1683"/>
      <c r="BT50" s="1683"/>
      <c r="BU50" s="1683"/>
      <c r="BV50" s="1683"/>
      <c r="BW50" s="1683"/>
      <c r="BX50" s="1683"/>
      <c r="BY50" s="1683"/>
      <c r="BZ50" s="1683"/>
      <c r="CA50" s="1683"/>
      <c r="CB50" s="1683"/>
      <c r="CC50" s="1683"/>
      <c r="CD50" s="1683"/>
      <c r="CE50" s="1683"/>
      <c r="CF50" s="1683"/>
      <c r="CG50" s="1683"/>
      <c r="CH50" s="1683"/>
      <c r="CI50" s="1683"/>
      <c r="CJ50" s="1683"/>
      <c r="CK50" s="1683"/>
      <c r="CL50" s="1683"/>
      <c r="CM50" s="1683"/>
      <c r="CN50" s="1683"/>
      <c r="CO50" s="1683"/>
      <c r="CP50" s="1683"/>
      <c r="CQ50" s="1683"/>
      <c r="CR50" s="1683"/>
      <c r="CS50" s="1683"/>
      <c r="CT50" s="1683"/>
      <c r="CU50" s="1683"/>
      <c r="CV50" s="1683"/>
      <c r="CW50" s="1683"/>
      <c r="CX50" s="1683"/>
      <c r="CY50" s="1683"/>
      <c r="CZ50" s="1683"/>
      <c r="DA50" s="1683"/>
      <c r="DB50" s="1683"/>
      <c r="DC50" s="1683"/>
      <c r="DD50" s="1683"/>
      <c r="DE50" s="1683"/>
      <c r="DF50" s="1683"/>
      <c r="DG50" s="1683"/>
      <c r="DH50" s="1683"/>
      <c r="DI50" s="1683"/>
    </row>
    <row r="51" spans="22:113" s="224" customFormat="1">
      <c r="V51" s="1683"/>
      <c r="W51" s="1683"/>
      <c r="X51" s="1683"/>
      <c r="Y51" s="1683"/>
      <c r="Z51" s="1683"/>
      <c r="AA51" s="1683"/>
      <c r="AB51" s="1683"/>
      <c r="AC51" s="1683"/>
      <c r="AD51" s="1683"/>
      <c r="AE51" s="1683"/>
      <c r="AF51" s="1683"/>
      <c r="AG51" s="1683"/>
      <c r="AH51" s="1683"/>
      <c r="AI51" s="1683"/>
      <c r="AJ51" s="1683"/>
      <c r="AK51" s="1683"/>
      <c r="AL51" s="1683"/>
      <c r="AM51" s="1683"/>
      <c r="AN51" s="1683"/>
      <c r="AO51" s="1683"/>
      <c r="AP51" s="1683"/>
      <c r="AQ51" s="1683"/>
      <c r="AR51" s="1683"/>
      <c r="AS51" s="1683"/>
      <c r="AT51" s="1683"/>
      <c r="AU51" s="1683"/>
      <c r="AV51" s="1683"/>
      <c r="AW51" s="1683"/>
      <c r="AX51" s="1683"/>
      <c r="AY51" s="1683"/>
      <c r="AZ51" s="1683"/>
      <c r="BA51" s="1683"/>
      <c r="BB51" s="1683"/>
      <c r="BC51" s="1683"/>
      <c r="BD51" s="1683"/>
      <c r="BE51" s="1683"/>
      <c r="BF51" s="1683"/>
      <c r="BG51" s="1683"/>
      <c r="BH51" s="1683"/>
      <c r="BI51" s="1683"/>
      <c r="BJ51" s="1683"/>
      <c r="BK51" s="1683"/>
      <c r="BL51" s="1683"/>
      <c r="BM51" s="1683"/>
      <c r="BN51" s="1683"/>
      <c r="BO51" s="1683"/>
      <c r="BP51" s="1683"/>
      <c r="BQ51" s="1683"/>
      <c r="BR51" s="1683"/>
      <c r="BS51" s="1683"/>
      <c r="BT51" s="1683"/>
      <c r="BU51" s="1683"/>
      <c r="BV51" s="1683"/>
      <c r="BW51" s="1683"/>
      <c r="BX51" s="1683"/>
      <c r="BY51" s="1683"/>
      <c r="BZ51" s="1683"/>
      <c r="CA51" s="1683"/>
      <c r="CB51" s="1683"/>
      <c r="CC51" s="1683"/>
      <c r="CD51" s="1683"/>
      <c r="CE51" s="1683"/>
      <c r="CF51" s="1683"/>
      <c r="CG51" s="1683"/>
      <c r="CH51" s="1683"/>
      <c r="CI51" s="1683"/>
      <c r="CJ51" s="1683"/>
      <c r="CK51" s="1683"/>
      <c r="CL51" s="1683"/>
      <c r="CM51" s="1683"/>
      <c r="CN51" s="1683"/>
      <c r="CO51" s="1683"/>
      <c r="CP51" s="1683"/>
      <c r="CQ51" s="1683"/>
      <c r="CR51" s="1683"/>
      <c r="CS51" s="1683"/>
      <c r="CT51" s="1683"/>
      <c r="CU51" s="1683"/>
      <c r="CV51" s="1683"/>
      <c r="CW51" s="1683"/>
      <c r="CX51" s="1683"/>
      <c r="CY51" s="1683"/>
      <c r="CZ51" s="1683"/>
      <c r="DA51" s="1683"/>
      <c r="DB51" s="1683"/>
      <c r="DC51" s="1683"/>
      <c r="DD51" s="1683"/>
      <c r="DE51" s="1683"/>
      <c r="DF51" s="1683"/>
      <c r="DG51" s="1683"/>
      <c r="DH51" s="1683"/>
      <c r="DI51" s="1683"/>
    </row>
    <row r="52" spans="22:113" s="224" customFormat="1">
      <c r="V52" s="1683"/>
      <c r="W52" s="1683"/>
      <c r="X52" s="1683"/>
      <c r="Y52" s="1683"/>
      <c r="Z52" s="1683"/>
      <c r="AA52" s="1683"/>
      <c r="AB52" s="1683"/>
      <c r="AC52" s="1683"/>
      <c r="AD52" s="1683"/>
      <c r="AE52" s="1683"/>
      <c r="AF52" s="1683"/>
      <c r="AG52" s="1683"/>
      <c r="AH52" s="1683"/>
      <c r="AI52" s="1683"/>
      <c r="AJ52" s="1683"/>
      <c r="AK52" s="1683"/>
      <c r="AL52" s="1683"/>
      <c r="AM52" s="1683"/>
      <c r="AN52" s="1683"/>
      <c r="AO52" s="1683"/>
      <c r="AP52" s="1683"/>
      <c r="AQ52" s="1683"/>
      <c r="AR52" s="1683"/>
      <c r="AS52" s="1683"/>
      <c r="AT52" s="1683"/>
      <c r="AU52" s="1683"/>
      <c r="AV52" s="1683"/>
      <c r="AW52" s="1683"/>
      <c r="AX52" s="1683"/>
      <c r="AY52" s="1683"/>
      <c r="AZ52" s="1683"/>
      <c r="BA52" s="1683"/>
      <c r="BB52" s="1683"/>
      <c r="BC52" s="1683"/>
      <c r="BD52" s="1683"/>
      <c r="BE52" s="1683"/>
      <c r="BF52" s="1683"/>
      <c r="BG52" s="1683"/>
      <c r="BH52" s="1683"/>
      <c r="BI52" s="1683"/>
      <c r="BJ52" s="1683"/>
      <c r="BK52" s="1683"/>
      <c r="BL52" s="1683"/>
      <c r="BM52" s="1683"/>
      <c r="BN52" s="1683"/>
      <c r="BO52" s="1683"/>
      <c r="BP52" s="1683"/>
      <c r="BQ52" s="1683"/>
      <c r="BR52" s="1683"/>
      <c r="BS52" s="1683"/>
      <c r="BT52" s="1683"/>
      <c r="BU52" s="1683"/>
      <c r="BV52" s="1683"/>
      <c r="BW52" s="1683"/>
      <c r="BX52" s="1683"/>
      <c r="BY52" s="1683"/>
      <c r="BZ52" s="1683"/>
      <c r="CA52" s="1683"/>
      <c r="CB52" s="1683"/>
      <c r="CC52" s="1683"/>
      <c r="CD52" s="1683"/>
      <c r="CE52" s="1683"/>
      <c r="CF52" s="1683"/>
      <c r="CG52" s="1683"/>
      <c r="CH52" s="1683"/>
      <c r="CI52" s="1683"/>
      <c r="CJ52" s="1683"/>
      <c r="CK52" s="1683"/>
      <c r="CL52" s="1683"/>
      <c r="CM52" s="1683"/>
      <c r="CN52" s="1683"/>
      <c r="CO52" s="1683"/>
      <c r="CP52" s="1683"/>
      <c r="CQ52" s="1683"/>
      <c r="CR52" s="1683"/>
      <c r="CS52" s="1683"/>
      <c r="CT52" s="1683"/>
      <c r="CU52" s="1683"/>
      <c r="CV52" s="1683"/>
      <c r="CW52" s="1683"/>
      <c r="CX52" s="1683"/>
      <c r="CY52" s="1683"/>
      <c r="CZ52" s="1683"/>
      <c r="DA52" s="1683"/>
      <c r="DB52" s="1683"/>
      <c r="DC52" s="1683"/>
      <c r="DD52" s="1683"/>
      <c r="DE52" s="1683"/>
      <c r="DF52" s="1683"/>
      <c r="DG52" s="1683"/>
      <c r="DH52" s="1683"/>
      <c r="DI52" s="1683"/>
    </row>
    <row r="53" spans="22:113" s="224" customFormat="1">
      <c r="V53" s="1683"/>
      <c r="W53" s="1683"/>
      <c r="X53" s="1683"/>
      <c r="Y53" s="1683"/>
      <c r="Z53" s="1683"/>
      <c r="AA53" s="1683"/>
      <c r="AB53" s="1683"/>
      <c r="AC53" s="1683"/>
      <c r="AD53" s="1683"/>
      <c r="AE53" s="1683"/>
      <c r="AF53" s="1683"/>
      <c r="AG53" s="1683"/>
      <c r="AH53" s="1683"/>
      <c r="AI53" s="1683"/>
      <c r="AJ53" s="1683"/>
      <c r="AK53" s="1683"/>
      <c r="AL53" s="1683"/>
      <c r="AM53" s="1683"/>
      <c r="AN53" s="1683"/>
      <c r="AO53" s="1683"/>
      <c r="AP53" s="1683"/>
      <c r="AQ53" s="1683"/>
      <c r="AR53" s="1683"/>
      <c r="AS53" s="1683"/>
      <c r="AT53" s="1683"/>
      <c r="AU53" s="1683"/>
      <c r="AV53" s="1683"/>
      <c r="AW53" s="1683"/>
      <c r="AX53" s="1683"/>
      <c r="AY53" s="1683"/>
      <c r="AZ53" s="1683"/>
      <c r="BA53" s="1683"/>
      <c r="BB53" s="1683"/>
      <c r="BC53" s="1683"/>
      <c r="BD53" s="1683"/>
      <c r="BE53" s="1683"/>
      <c r="BF53" s="1683"/>
      <c r="BG53" s="1683"/>
      <c r="BH53" s="1683"/>
      <c r="BI53" s="1683"/>
      <c r="BJ53" s="1683"/>
      <c r="BK53" s="1683"/>
      <c r="BL53" s="1683"/>
      <c r="BM53" s="1683"/>
      <c r="BN53" s="1683"/>
      <c r="BO53" s="1683"/>
      <c r="BP53" s="1683"/>
      <c r="BQ53" s="1683"/>
      <c r="BR53" s="1683"/>
      <c r="BS53" s="1683"/>
      <c r="BT53" s="1683"/>
      <c r="BU53" s="1683"/>
      <c r="BV53" s="1683"/>
      <c r="BW53" s="1683"/>
      <c r="BX53" s="1683"/>
      <c r="BY53" s="1683"/>
      <c r="BZ53" s="1683"/>
      <c r="CA53" s="1683"/>
      <c r="CB53" s="1683"/>
      <c r="CC53" s="1683"/>
      <c r="CD53" s="1683"/>
      <c r="CE53" s="1683"/>
      <c r="CF53" s="1683"/>
      <c r="CG53" s="1683"/>
      <c r="CH53" s="1683"/>
      <c r="CI53" s="1683"/>
      <c r="CJ53" s="1683"/>
      <c r="CK53" s="1683"/>
      <c r="CL53" s="1683"/>
      <c r="CM53" s="1683"/>
      <c r="CN53" s="1683"/>
      <c r="CO53" s="1683"/>
      <c r="CP53" s="1683"/>
      <c r="CQ53" s="1683"/>
      <c r="CR53" s="1683"/>
      <c r="CS53" s="1683"/>
      <c r="CT53" s="1683"/>
      <c r="CU53" s="1683"/>
      <c r="CV53" s="1683"/>
      <c r="CW53" s="1683"/>
      <c r="CX53" s="1683"/>
      <c r="CY53" s="1683"/>
      <c r="CZ53" s="1683"/>
      <c r="DA53" s="1683"/>
      <c r="DB53" s="1683"/>
      <c r="DC53" s="1683"/>
      <c r="DD53" s="1683"/>
      <c r="DE53" s="1683"/>
      <c r="DF53" s="1683"/>
      <c r="DG53" s="1683"/>
      <c r="DH53" s="1683"/>
      <c r="DI53" s="1683"/>
    </row>
    <row r="54" spans="22:113" s="224" customFormat="1">
      <c r="V54" s="1683"/>
      <c r="W54" s="1683"/>
      <c r="X54" s="1683"/>
      <c r="Y54" s="1683"/>
      <c r="Z54" s="1683"/>
      <c r="AA54" s="1683"/>
      <c r="AB54" s="1683"/>
      <c r="AC54" s="1683"/>
      <c r="AD54" s="1683"/>
      <c r="AE54" s="1683"/>
      <c r="AF54" s="1683"/>
      <c r="AG54" s="1683"/>
      <c r="AH54" s="1683"/>
      <c r="AI54" s="1683"/>
      <c r="AJ54" s="1683"/>
      <c r="AK54" s="1683"/>
      <c r="AL54" s="1683"/>
      <c r="AM54" s="1683"/>
      <c r="AN54" s="1683"/>
      <c r="AO54" s="1683"/>
      <c r="AP54" s="1683"/>
      <c r="AQ54" s="1683"/>
      <c r="AR54" s="1683"/>
      <c r="AS54" s="1683"/>
      <c r="AT54" s="1683"/>
      <c r="AU54" s="1683"/>
      <c r="AV54" s="1683"/>
      <c r="AW54" s="1683"/>
      <c r="AX54" s="1683"/>
      <c r="AY54" s="1683"/>
      <c r="AZ54" s="1683"/>
      <c r="BA54" s="1683"/>
      <c r="BB54" s="1683"/>
      <c r="BC54" s="1683"/>
      <c r="BD54" s="1683"/>
      <c r="BE54" s="1683"/>
      <c r="BF54" s="1683"/>
      <c r="BG54" s="1683"/>
      <c r="BH54" s="1683"/>
      <c r="BI54" s="1683"/>
      <c r="BJ54" s="1683"/>
      <c r="BK54" s="1683"/>
      <c r="BL54" s="1683"/>
      <c r="BM54" s="1683"/>
      <c r="BN54" s="1683"/>
      <c r="BO54" s="1683"/>
      <c r="BP54" s="1683"/>
      <c r="BQ54" s="1683"/>
      <c r="BR54" s="1683"/>
      <c r="BS54" s="1683"/>
      <c r="BT54" s="1683"/>
      <c r="BU54" s="1683"/>
      <c r="BV54" s="1683"/>
      <c r="BW54" s="1683"/>
      <c r="BX54" s="1683"/>
      <c r="BY54" s="1683"/>
      <c r="BZ54" s="1683"/>
      <c r="CA54" s="1683"/>
      <c r="CB54" s="1683"/>
      <c r="CC54" s="1683"/>
      <c r="CD54" s="1683"/>
      <c r="CE54" s="1683"/>
      <c r="CF54" s="1683"/>
      <c r="CG54" s="1683"/>
      <c r="CH54" s="1683"/>
      <c r="CI54" s="1683"/>
      <c r="CJ54" s="1683"/>
      <c r="CK54" s="1683"/>
      <c r="CL54" s="1683"/>
      <c r="CM54" s="1683"/>
      <c r="CN54" s="1683"/>
      <c r="CO54" s="1683"/>
      <c r="CP54" s="1683"/>
      <c r="CQ54" s="1683"/>
      <c r="CR54" s="1683"/>
      <c r="CS54" s="1683"/>
      <c r="CT54" s="1683"/>
      <c r="CU54" s="1683"/>
      <c r="CV54" s="1683"/>
      <c r="CW54" s="1683"/>
      <c r="CX54" s="1683"/>
      <c r="CY54" s="1683"/>
      <c r="CZ54" s="1683"/>
      <c r="DA54" s="1683"/>
      <c r="DB54" s="1683"/>
      <c r="DC54" s="1683"/>
      <c r="DD54" s="1683"/>
      <c r="DE54" s="1683"/>
      <c r="DF54" s="1683"/>
      <c r="DG54" s="1683"/>
      <c r="DH54" s="1683"/>
      <c r="DI54" s="1683"/>
    </row>
    <row r="55" spans="22:113" s="224" customFormat="1">
      <c r="V55" s="1683"/>
      <c r="W55" s="1683"/>
      <c r="X55" s="1683"/>
      <c r="Y55" s="1683"/>
      <c r="Z55" s="1683"/>
      <c r="AA55" s="1683"/>
      <c r="AB55" s="1683"/>
      <c r="AC55" s="1683"/>
      <c r="AD55" s="1683"/>
      <c r="AE55" s="1683"/>
      <c r="AF55" s="1683"/>
      <c r="AG55" s="1683"/>
      <c r="AH55" s="1683"/>
      <c r="AI55" s="1683"/>
      <c r="AJ55" s="1683"/>
      <c r="AK55" s="1683"/>
      <c r="AL55" s="1683"/>
      <c r="AM55" s="1683"/>
      <c r="AN55" s="1683"/>
      <c r="AO55" s="1683"/>
      <c r="AP55" s="1683"/>
      <c r="AQ55" s="1683"/>
      <c r="AR55" s="1683"/>
      <c r="AS55" s="1683"/>
      <c r="AT55" s="1683"/>
      <c r="AU55" s="1683"/>
      <c r="AV55" s="1683"/>
      <c r="AW55" s="1683"/>
      <c r="AX55" s="1683"/>
      <c r="AY55" s="1683"/>
      <c r="AZ55" s="1683"/>
      <c r="BA55" s="1683"/>
      <c r="BB55" s="1683"/>
      <c r="BC55" s="1683"/>
      <c r="BD55" s="1683"/>
      <c r="BE55" s="1683"/>
      <c r="BF55" s="1683"/>
      <c r="BG55" s="1683"/>
      <c r="BH55" s="1683"/>
      <c r="BI55" s="1683"/>
      <c r="BJ55" s="1683"/>
      <c r="BK55" s="1683"/>
      <c r="BL55" s="1683"/>
      <c r="BM55" s="1683"/>
      <c r="BN55" s="1683"/>
      <c r="BO55" s="1683"/>
      <c r="BP55" s="1683"/>
      <c r="BQ55" s="1683"/>
      <c r="BR55" s="1683"/>
      <c r="BS55" s="1683"/>
      <c r="BT55" s="1683"/>
      <c r="BU55" s="1683"/>
      <c r="BV55" s="1683"/>
      <c r="BW55" s="1683"/>
      <c r="BX55" s="1683"/>
      <c r="BY55" s="1683"/>
      <c r="BZ55" s="1683"/>
      <c r="CA55" s="1683"/>
      <c r="CB55" s="1683"/>
      <c r="CC55" s="1683"/>
      <c r="CD55" s="1683"/>
      <c r="CE55" s="1683"/>
      <c r="CF55" s="1683"/>
      <c r="CG55" s="1683"/>
      <c r="CH55" s="1683"/>
      <c r="CI55" s="1683"/>
      <c r="CJ55" s="1683"/>
      <c r="CK55" s="1683"/>
      <c r="CL55" s="1683"/>
      <c r="CM55" s="1683"/>
      <c r="CN55" s="1683"/>
      <c r="CO55" s="1683"/>
      <c r="CP55" s="1683"/>
      <c r="CQ55" s="1683"/>
      <c r="CR55" s="1683"/>
      <c r="CS55" s="1683"/>
      <c r="CT55" s="1683"/>
      <c r="CU55" s="1683"/>
      <c r="CV55" s="1683"/>
      <c r="CW55" s="1683"/>
      <c r="CX55" s="1683"/>
      <c r="CY55" s="1683"/>
      <c r="CZ55" s="1683"/>
      <c r="DA55" s="1683"/>
      <c r="DB55" s="1683"/>
      <c r="DC55" s="1683"/>
      <c r="DD55" s="1683"/>
      <c r="DE55" s="1683"/>
      <c r="DF55" s="1683"/>
      <c r="DG55" s="1683"/>
      <c r="DH55" s="1683"/>
      <c r="DI55" s="1683"/>
    </row>
    <row r="56" spans="22:113" s="224" customFormat="1">
      <c r="V56" s="1683"/>
      <c r="W56" s="1683"/>
      <c r="X56" s="1683"/>
      <c r="Y56" s="1683"/>
      <c r="Z56" s="1683"/>
      <c r="AA56" s="1683"/>
      <c r="AB56" s="1683"/>
      <c r="AC56" s="1683"/>
      <c r="AD56" s="1683"/>
      <c r="AE56" s="1683"/>
      <c r="AF56" s="1683"/>
      <c r="AG56" s="1683"/>
      <c r="AH56" s="1683"/>
      <c r="AI56" s="1683"/>
      <c r="AJ56" s="1683"/>
      <c r="AK56" s="1683"/>
      <c r="AL56" s="1683"/>
      <c r="AM56" s="1683"/>
      <c r="AN56" s="1683"/>
      <c r="AO56" s="1683"/>
      <c r="AP56" s="1683"/>
      <c r="AQ56" s="1683"/>
      <c r="AR56" s="1683"/>
      <c r="AS56" s="1683"/>
      <c r="AT56" s="1683"/>
      <c r="AU56" s="1683"/>
      <c r="AV56" s="1683"/>
      <c r="AW56" s="1683"/>
      <c r="AX56" s="1683"/>
      <c r="AY56" s="1683"/>
      <c r="AZ56" s="1683"/>
      <c r="BA56" s="1683"/>
      <c r="BB56" s="1683"/>
      <c r="BC56" s="1683"/>
      <c r="BD56" s="1683"/>
      <c r="BE56" s="1683"/>
      <c r="BF56" s="1683"/>
      <c r="BG56" s="1683"/>
      <c r="BH56" s="1683"/>
      <c r="BI56" s="1683"/>
      <c r="BJ56" s="1683"/>
      <c r="BK56" s="1683"/>
      <c r="BL56" s="1683"/>
      <c r="BM56" s="1683"/>
      <c r="BN56" s="1683"/>
      <c r="BO56" s="1683"/>
      <c r="BP56" s="1683"/>
      <c r="BQ56" s="1683"/>
      <c r="BR56" s="1683"/>
      <c r="BS56" s="1683"/>
      <c r="BT56" s="1683"/>
      <c r="BU56" s="1683"/>
      <c r="BV56" s="1683"/>
      <c r="BW56" s="1683"/>
      <c r="BX56" s="1683"/>
      <c r="BY56" s="1683"/>
      <c r="BZ56" s="1683"/>
      <c r="CA56" s="1683"/>
      <c r="CB56" s="1683"/>
      <c r="CC56" s="1683"/>
      <c r="CD56" s="1683"/>
      <c r="CE56" s="1683"/>
      <c r="CF56" s="1683"/>
      <c r="CG56" s="1683"/>
      <c r="CH56" s="1683"/>
      <c r="CI56" s="1683"/>
      <c r="CJ56" s="1683"/>
      <c r="CK56" s="1683"/>
      <c r="CL56" s="1683"/>
      <c r="CM56" s="1683"/>
      <c r="CN56" s="1683"/>
      <c r="CO56" s="1683"/>
      <c r="CP56" s="1683"/>
      <c r="CQ56" s="1683"/>
      <c r="CR56" s="1683"/>
      <c r="CS56" s="1683"/>
      <c r="CT56" s="1683"/>
      <c r="CU56" s="1683"/>
      <c r="CV56" s="1683"/>
      <c r="CW56" s="1683"/>
      <c r="CX56" s="1683"/>
      <c r="CY56" s="1683"/>
      <c r="CZ56" s="1683"/>
      <c r="DA56" s="1683"/>
      <c r="DB56" s="1683"/>
      <c r="DC56" s="1683"/>
      <c r="DD56" s="1683"/>
      <c r="DE56" s="1683"/>
      <c r="DF56" s="1683"/>
      <c r="DG56" s="1683"/>
      <c r="DH56" s="1683"/>
      <c r="DI56" s="1683"/>
    </row>
    <row r="57" spans="22:113" s="224" customFormat="1">
      <c r="V57" s="1683"/>
      <c r="W57" s="1683"/>
      <c r="X57" s="1683"/>
      <c r="Y57" s="1683"/>
      <c r="Z57" s="1683"/>
      <c r="AA57" s="1683"/>
      <c r="AB57" s="1683"/>
      <c r="AC57" s="1683"/>
      <c r="AD57" s="1683"/>
      <c r="AE57" s="1683"/>
      <c r="AF57" s="1683"/>
      <c r="AG57" s="1683"/>
      <c r="AH57" s="1683"/>
      <c r="AI57" s="1683"/>
      <c r="AJ57" s="1683"/>
      <c r="AK57" s="1683"/>
      <c r="AL57" s="1683"/>
      <c r="AM57" s="1683"/>
      <c r="AN57" s="1683"/>
      <c r="AO57" s="1683"/>
      <c r="AP57" s="1683"/>
      <c r="AQ57" s="1683"/>
      <c r="AR57" s="1683"/>
      <c r="AS57" s="1683"/>
      <c r="AT57" s="1683"/>
      <c r="AU57" s="1683"/>
      <c r="AV57" s="1683"/>
      <c r="AW57" s="1683"/>
      <c r="AX57" s="1683"/>
      <c r="AY57" s="1683"/>
      <c r="AZ57" s="1683"/>
      <c r="BA57" s="1683"/>
      <c r="BB57" s="1683"/>
      <c r="BC57" s="1683"/>
      <c r="BD57" s="1683"/>
      <c r="BE57" s="1683"/>
      <c r="BF57" s="1683"/>
      <c r="BG57" s="1683"/>
      <c r="BH57" s="1683"/>
      <c r="BI57" s="1683"/>
      <c r="BJ57" s="1683"/>
      <c r="BK57" s="1683"/>
      <c r="BL57" s="1683"/>
      <c r="BM57" s="1683"/>
      <c r="BN57" s="1683"/>
      <c r="BO57" s="1683"/>
      <c r="BP57" s="1683"/>
      <c r="BQ57" s="1683"/>
      <c r="BR57" s="1683"/>
      <c r="BS57" s="1683"/>
      <c r="BT57" s="1683"/>
      <c r="BU57" s="1683"/>
      <c r="BV57" s="1683"/>
      <c r="BW57" s="1683"/>
      <c r="BX57" s="1683"/>
      <c r="BY57" s="1683"/>
      <c r="BZ57" s="1683"/>
      <c r="CA57" s="1683"/>
      <c r="CB57" s="1683"/>
      <c r="CC57" s="1683"/>
      <c r="CD57" s="1683"/>
      <c r="CE57" s="1683"/>
      <c r="CF57" s="1683"/>
      <c r="CG57" s="1683"/>
      <c r="CH57" s="1683"/>
      <c r="CI57" s="1683"/>
      <c r="CJ57" s="1683"/>
      <c r="CK57" s="1683"/>
      <c r="CL57" s="1683"/>
      <c r="CM57" s="1683"/>
      <c r="CN57" s="1683"/>
      <c r="CO57" s="1683"/>
      <c r="CP57" s="1683"/>
      <c r="CQ57" s="1683"/>
      <c r="CR57" s="1683"/>
      <c r="CS57" s="1683"/>
      <c r="CT57" s="1683"/>
      <c r="CU57" s="1683"/>
      <c r="CV57" s="1683"/>
      <c r="CW57" s="1683"/>
      <c r="CX57" s="1683"/>
      <c r="CY57" s="1683"/>
      <c r="CZ57" s="1683"/>
      <c r="DA57" s="1683"/>
      <c r="DB57" s="1683"/>
      <c r="DC57" s="1683"/>
      <c r="DD57" s="1683"/>
      <c r="DE57" s="1683"/>
      <c r="DF57" s="1683"/>
      <c r="DG57" s="1683"/>
      <c r="DH57" s="1683"/>
      <c r="DI57" s="1683"/>
    </row>
    <row r="58" spans="22:113" s="224" customFormat="1">
      <c r="V58" s="1683"/>
      <c r="W58" s="1683"/>
      <c r="X58" s="1683"/>
      <c r="Y58" s="1683"/>
      <c r="Z58" s="1683"/>
      <c r="AA58" s="1683"/>
      <c r="AB58" s="1683"/>
      <c r="AC58" s="1683"/>
      <c r="AD58" s="1683"/>
      <c r="AE58" s="1683"/>
      <c r="AF58" s="1683"/>
      <c r="AG58" s="1683"/>
      <c r="AH58" s="1683"/>
      <c r="AI58" s="1683"/>
      <c r="AJ58" s="1683"/>
      <c r="AK58" s="1683"/>
      <c r="AL58" s="1683"/>
      <c r="AM58" s="1683"/>
      <c r="AN58" s="1683"/>
      <c r="AO58" s="1683"/>
      <c r="AP58" s="1683"/>
      <c r="AQ58" s="1683"/>
      <c r="AR58" s="1683"/>
      <c r="AS58" s="1683"/>
      <c r="AT58" s="1683"/>
      <c r="AU58" s="1683"/>
      <c r="AV58" s="1683"/>
      <c r="AW58" s="1683"/>
      <c r="AX58" s="1683"/>
      <c r="AY58" s="1683"/>
      <c r="AZ58" s="1683"/>
      <c r="BA58" s="1683"/>
      <c r="BB58" s="1683"/>
      <c r="BC58" s="1683"/>
      <c r="BD58" s="1683"/>
      <c r="BE58" s="1683"/>
      <c r="BF58" s="1683"/>
      <c r="BG58" s="1683"/>
      <c r="BH58" s="1683"/>
      <c r="BI58" s="1683"/>
      <c r="BJ58" s="1683"/>
      <c r="BK58" s="1683"/>
      <c r="BL58" s="1683"/>
      <c r="BM58" s="1683"/>
      <c r="BN58" s="1683"/>
      <c r="BO58" s="1683"/>
      <c r="BP58" s="1683"/>
      <c r="BQ58" s="1683"/>
      <c r="BR58" s="1683"/>
      <c r="BS58" s="1683"/>
      <c r="BT58" s="1683"/>
      <c r="BU58" s="1683"/>
      <c r="BV58" s="1683"/>
      <c r="BW58" s="1683"/>
      <c r="BX58" s="1683"/>
      <c r="BY58" s="1683"/>
      <c r="BZ58" s="1683"/>
      <c r="CA58" s="1683"/>
      <c r="CB58" s="1683"/>
      <c r="CC58" s="1683"/>
      <c r="CD58" s="1683"/>
      <c r="CE58" s="1683"/>
      <c r="CF58" s="1683"/>
      <c r="CG58" s="1683"/>
      <c r="CH58" s="1683"/>
      <c r="CI58" s="1683"/>
      <c r="CJ58" s="1683"/>
      <c r="CK58" s="1683"/>
      <c r="CL58" s="1683"/>
      <c r="CM58" s="1683"/>
      <c r="CN58" s="1683"/>
      <c r="CO58" s="1683"/>
      <c r="CP58" s="1683"/>
      <c r="CQ58" s="1683"/>
      <c r="CR58" s="1683"/>
      <c r="CS58" s="1683"/>
      <c r="CT58" s="1683"/>
      <c r="CU58" s="1683"/>
      <c r="CV58" s="1683"/>
      <c r="CW58" s="1683"/>
      <c r="CX58" s="1683"/>
      <c r="CY58" s="1683"/>
      <c r="CZ58" s="1683"/>
      <c r="DA58" s="1683"/>
      <c r="DB58" s="1683"/>
      <c r="DC58" s="1683"/>
      <c r="DD58" s="1683"/>
      <c r="DE58" s="1683"/>
      <c r="DF58" s="1683"/>
      <c r="DG58" s="1683"/>
      <c r="DH58" s="1683"/>
      <c r="DI58" s="1683"/>
    </row>
    <row r="59" spans="22:113" s="224" customFormat="1">
      <c r="V59" s="1683"/>
      <c r="W59" s="1683"/>
      <c r="X59" s="1683"/>
      <c r="Y59" s="1683"/>
      <c r="Z59" s="1683"/>
      <c r="AA59" s="1683"/>
      <c r="AB59" s="1683"/>
      <c r="AC59" s="1683"/>
      <c r="AD59" s="1683"/>
      <c r="AE59" s="1683"/>
      <c r="AF59" s="1683"/>
      <c r="AG59" s="1683"/>
      <c r="AH59" s="1683"/>
      <c r="AI59" s="1683"/>
      <c r="AJ59" s="1683"/>
      <c r="AK59" s="1683"/>
      <c r="AL59" s="1683"/>
      <c r="AM59" s="1683"/>
      <c r="AN59" s="1683"/>
      <c r="AO59" s="1683"/>
      <c r="AP59" s="1683"/>
      <c r="AQ59" s="1683"/>
      <c r="AR59" s="1683"/>
      <c r="AS59" s="1683"/>
      <c r="AT59" s="1683"/>
      <c r="AU59" s="1683"/>
      <c r="AV59" s="1683"/>
      <c r="AW59" s="1683"/>
      <c r="AX59" s="1683"/>
      <c r="AY59" s="1683"/>
      <c r="AZ59" s="1683"/>
      <c r="BA59" s="1683"/>
      <c r="BB59" s="1683"/>
      <c r="BC59" s="1683"/>
      <c r="BD59" s="1683"/>
      <c r="BE59" s="1683"/>
      <c r="BF59" s="1683"/>
      <c r="BG59" s="1683"/>
      <c r="BH59" s="1683"/>
      <c r="BI59" s="1683"/>
      <c r="BJ59" s="1683"/>
      <c r="BK59" s="1683"/>
      <c r="BL59" s="1683"/>
      <c r="BM59" s="1683"/>
      <c r="BN59" s="1683"/>
      <c r="BO59" s="1683"/>
      <c r="BP59" s="1683"/>
      <c r="BQ59" s="1683"/>
      <c r="BR59" s="1683"/>
      <c r="BS59" s="1683"/>
      <c r="BT59" s="1683"/>
      <c r="BU59" s="1683"/>
      <c r="BV59" s="1683"/>
      <c r="BW59" s="1683"/>
      <c r="BX59" s="1683"/>
      <c r="BY59" s="1683"/>
      <c r="BZ59" s="1683"/>
      <c r="CA59" s="1683"/>
      <c r="CB59" s="1683"/>
      <c r="CC59" s="1683"/>
      <c r="CD59" s="1683"/>
      <c r="CE59" s="1683"/>
      <c r="CF59" s="1683"/>
      <c r="CG59" s="1683"/>
      <c r="CH59" s="1683"/>
      <c r="CI59" s="1683"/>
      <c r="CJ59" s="1683"/>
      <c r="CK59" s="1683"/>
      <c r="CL59" s="1683"/>
      <c r="CM59" s="1683"/>
      <c r="CN59" s="1683"/>
      <c r="CO59" s="1683"/>
      <c r="CP59" s="1683"/>
      <c r="CQ59" s="1683"/>
      <c r="CR59" s="1683"/>
      <c r="CS59" s="1683"/>
      <c r="CT59" s="1683"/>
      <c r="CU59" s="1683"/>
      <c r="CV59" s="1683"/>
      <c r="CW59" s="1683"/>
      <c r="CX59" s="1683"/>
      <c r="CY59" s="1683"/>
      <c r="CZ59" s="1683"/>
      <c r="DA59" s="1683"/>
      <c r="DB59" s="1683"/>
      <c r="DC59" s="1683"/>
      <c r="DD59" s="1683"/>
      <c r="DE59" s="1683"/>
      <c r="DF59" s="1683"/>
      <c r="DG59" s="1683"/>
      <c r="DH59" s="1683"/>
      <c r="DI59" s="1683"/>
    </row>
    <row r="60" spans="22:113" s="224" customFormat="1">
      <c r="V60" s="1683"/>
      <c r="W60" s="1683"/>
      <c r="X60" s="1683"/>
      <c r="Y60" s="1683"/>
      <c r="Z60" s="1683"/>
      <c r="AA60" s="1683"/>
      <c r="AB60" s="1683"/>
      <c r="AC60" s="1683"/>
      <c r="AD60" s="1683"/>
      <c r="AE60" s="1683"/>
      <c r="AF60" s="1683"/>
      <c r="AG60" s="1683"/>
      <c r="AH60" s="1683"/>
      <c r="AI60" s="1683"/>
      <c r="AJ60" s="1683"/>
      <c r="AK60" s="1683"/>
      <c r="AL60" s="1683"/>
      <c r="AM60" s="1683"/>
      <c r="AN60" s="1683"/>
      <c r="AO60" s="1683"/>
      <c r="AP60" s="1683"/>
      <c r="AQ60" s="1683"/>
      <c r="AR60" s="1683"/>
      <c r="AS60" s="1683"/>
      <c r="AT60" s="1683"/>
      <c r="AU60" s="1683"/>
      <c r="AV60" s="1683"/>
      <c r="AW60" s="1683"/>
      <c r="AX60" s="1683"/>
      <c r="AY60" s="1683"/>
      <c r="AZ60" s="1683"/>
      <c r="BA60" s="1683"/>
      <c r="BB60" s="1683"/>
      <c r="BC60" s="1683"/>
      <c r="BD60" s="1683"/>
      <c r="BE60" s="1683"/>
      <c r="BF60" s="1683"/>
      <c r="BG60" s="1683"/>
      <c r="BH60" s="1683"/>
      <c r="BI60" s="1683"/>
      <c r="BJ60" s="1683"/>
      <c r="BK60" s="1683"/>
      <c r="BL60" s="1683"/>
      <c r="BM60" s="1683"/>
      <c r="BN60" s="1683"/>
      <c r="BO60" s="1683"/>
      <c r="BP60" s="1683"/>
      <c r="BQ60" s="1683"/>
      <c r="BR60" s="1683"/>
      <c r="BS60" s="1683"/>
      <c r="BT60" s="1683"/>
      <c r="BU60" s="1683"/>
      <c r="BV60" s="1683"/>
      <c r="BW60" s="1683"/>
      <c r="BX60" s="1683"/>
      <c r="BY60" s="1683"/>
      <c r="BZ60" s="1683"/>
      <c r="CA60" s="1683"/>
      <c r="CB60" s="1683"/>
      <c r="CC60" s="1683"/>
      <c r="CD60" s="1683"/>
      <c r="CE60" s="1683"/>
      <c r="CF60" s="1683"/>
      <c r="CG60" s="1683"/>
      <c r="CH60" s="1683"/>
      <c r="CI60" s="1683"/>
      <c r="CJ60" s="1683"/>
      <c r="CK60" s="1683"/>
      <c r="CL60" s="1683"/>
      <c r="CM60" s="1683"/>
      <c r="CN60" s="1683"/>
      <c r="CO60" s="1683"/>
      <c r="CP60" s="1683"/>
      <c r="CQ60" s="1683"/>
      <c r="CR60" s="1683"/>
      <c r="CS60" s="1683"/>
      <c r="CT60" s="1683"/>
      <c r="CU60" s="1683"/>
      <c r="CV60" s="1683"/>
      <c r="CW60" s="1683"/>
      <c r="CX60" s="1683"/>
      <c r="CY60" s="1683"/>
      <c r="CZ60" s="1683"/>
      <c r="DA60" s="1683"/>
      <c r="DB60" s="1683"/>
      <c r="DC60" s="1683"/>
      <c r="DD60" s="1683"/>
      <c r="DE60" s="1683"/>
      <c r="DF60" s="1683"/>
      <c r="DG60" s="1683"/>
      <c r="DH60" s="1683"/>
      <c r="DI60" s="1683"/>
    </row>
    <row r="61" spans="22:113" s="224" customFormat="1">
      <c r="V61" s="1683"/>
      <c r="W61" s="1683"/>
      <c r="X61" s="1683"/>
      <c r="Y61" s="1683"/>
      <c r="Z61" s="1683"/>
      <c r="AA61" s="1683"/>
      <c r="AB61" s="1683"/>
      <c r="AC61" s="1683"/>
      <c r="AD61" s="1683"/>
      <c r="AE61" s="1683"/>
      <c r="AF61" s="1683"/>
      <c r="AG61" s="1683"/>
      <c r="AH61" s="1683"/>
      <c r="AI61" s="1683"/>
      <c r="AJ61" s="1683"/>
      <c r="AK61" s="1683"/>
      <c r="AL61" s="1683"/>
      <c r="AM61" s="1683"/>
      <c r="AN61" s="1683"/>
      <c r="AO61" s="1683"/>
      <c r="AP61" s="1683"/>
      <c r="AQ61" s="1683"/>
      <c r="AR61" s="1683"/>
      <c r="AS61" s="1683"/>
      <c r="AT61" s="1683"/>
      <c r="AU61" s="1683"/>
      <c r="AV61" s="1683"/>
      <c r="AW61" s="1683"/>
      <c r="AX61" s="1683"/>
      <c r="AY61" s="1683"/>
      <c r="AZ61" s="1683"/>
      <c r="BA61" s="1683"/>
      <c r="BB61" s="1683"/>
      <c r="BC61" s="1683"/>
      <c r="BD61" s="1683"/>
      <c r="BE61" s="1683"/>
      <c r="BF61" s="1683"/>
      <c r="BG61" s="1683"/>
      <c r="BH61" s="1683"/>
      <c r="BI61" s="1683"/>
      <c r="BJ61" s="1683"/>
      <c r="BK61" s="1683"/>
      <c r="BL61" s="1683"/>
      <c r="BM61" s="1683"/>
      <c r="BN61" s="1683"/>
      <c r="BO61" s="1683"/>
      <c r="BP61" s="1683"/>
      <c r="BQ61" s="1683"/>
      <c r="BR61" s="1683"/>
      <c r="BS61" s="1683"/>
      <c r="BT61" s="1683"/>
      <c r="BU61" s="1683"/>
      <c r="BV61" s="1683"/>
      <c r="BW61" s="1683"/>
      <c r="BX61" s="1683"/>
      <c r="BY61" s="1683"/>
      <c r="BZ61" s="1683"/>
      <c r="CA61" s="1683"/>
      <c r="CB61" s="1683"/>
      <c r="CC61" s="1683"/>
      <c r="CD61" s="1683"/>
      <c r="CE61" s="1683"/>
      <c r="CF61" s="1683"/>
      <c r="CG61" s="1683"/>
      <c r="CH61" s="1683"/>
      <c r="CI61" s="1683"/>
      <c r="CJ61" s="1683"/>
      <c r="CK61" s="1683"/>
      <c r="CL61" s="1683"/>
      <c r="CM61" s="1683"/>
      <c r="CN61" s="1683"/>
      <c r="CO61" s="1683"/>
      <c r="CP61" s="1683"/>
      <c r="CQ61" s="1683"/>
      <c r="CR61" s="1683"/>
      <c r="CS61" s="1683"/>
      <c r="CT61" s="1683"/>
      <c r="CU61" s="1683"/>
      <c r="CV61" s="1683"/>
      <c r="CW61" s="1683"/>
      <c r="CX61" s="1683"/>
      <c r="CY61" s="1683"/>
      <c r="CZ61" s="1683"/>
      <c r="DA61" s="1683"/>
      <c r="DB61" s="1683"/>
      <c r="DC61" s="1683"/>
      <c r="DD61" s="1683"/>
      <c r="DE61" s="1683"/>
      <c r="DF61" s="1683"/>
      <c r="DG61" s="1683"/>
      <c r="DH61" s="1683"/>
      <c r="DI61" s="1683"/>
    </row>
    <row r="62" spans="22:113" s="224" customFormat="1">
      <c r="V62" s="1683"/>
      <c r="W62" s="1683"/>
      <c r="X62" s="1683"/>
      <c r="Y62" s="1683"/>
      <c r="Z62" s="1683"/>
      <c r="AA62" s="1683"/>
      <c r="AB62" s="1683"/>
      <c r="AC62" s="1683"/>
      <c r="AD62" s="1683"/>
      <c r="AE62" s="1683"/>
      <c r="AF62" s="1683"/>
      <c r="AG62" s="1683"/>
      <c r="AH62" s="1683"/>
      <c r="AI62" s="1683"/>
      <c r="AJ62" s="1683"/>
      <c r="AK62" s="1683"/>
      <c r="AL62" s="1683"/>
      <c r="AM62" s="1683"/>
      <c r="AN62" s="1683"/>
      <c r="AO62" s="1683"/>
      <c r="AP62" s="1683"/>
      <c r="AQ62" s="1683"/>
      <c r="AR62" s="1683"/>
      <c r="AS62" s="1683"/>
      <c r="AT62" s="1683"/>
      <c r="AU62" s="1683"/>
      <c r="AV62" s="1683"/>
      <c r="AW62" s="1683"/>
      <c r="AX62" s="1683"/>
      <c r="AY62" s="1683"/>
      <c r="AZ62" s="1683"/>
      <c r="BA62" s="1683"/>
      <c r="BB62" s="1683"/>
      <c r="BC62" s="1683"/>
      <c r="BD62" s="1683"/>
      <c r="BE62" s="1683"/>
      <c r="BF62" s="1683"/>
      <c r="BG62" s="1683"/>
      <c r="BH62" s="1683"/>
      <c r="BI62" s="1683"/>
      <c r="BJ62" s="1683"/>
      <c r="BK62" s="1683"/>
      <c r="BL62" s="1683"/>
      <c r="BM62" s="1683"/>
      <c r="BN62" s="1683"/>
      <c r="BO62" s="1683"/>
      <c r="BP62" s="1683"/>
      <c r="BQ62" s="1683"/>
      <c r="BR62" s="1683"/>
      <c r="BS62" s="1683"/>
      <c r="BT62" s="1683"/>
      <c r="BU62" s="1683"/>
      <c r="BV62" s="1683"/>
      <c r="BW62" s="1683"/>
      <c r="BX62" s="1683"/>
      <c r="BY62" s="1683"/>
      <c r="BZ62" s="1683"/>
      <c r="CA62" s="1683"/>
      <c r="CB62" s="1683"/>
      <c r="CC62" s="1683"/>
      <c r="CD62" s="1683"/>
      <c r="CE62" s="1683"/>
      <c r="CF62" s="1683"/>
      <c r="CG62" s="1683"/>
      <c r="CH62" s="1683"/>
      <c r="CI62" s="1683"/>
      <c r="CJ62" s="1683"/>
      <c r="CK62" s="1683"/>
      <c r="CL62" s="1683"/>
      <c r="CM62" s="1683"/>
      <c r="CN62" s="1683"/>
      <c r="CO62" s="1683"/>
      <c r="CP62" s="1683"/>
      <c r="CQ62" s="1683"/>
      <c r="CR62" s="1683"/>
      <c r="CS62" s="1683"/>
      <c r="CT62" s="1683"/>
      <c r="CU62" s="1683"/>
      <c r="CV62" s="1683"/>
      <c r="CW62" s="1683"/>
      <c r="CX62" s="1683"/>
      <c r="CY62" s="1683"/>
      <c r="CZ62" s="1683"/>
      <c r="DA62" s="1683"/>
      <c r="DB62" s="1683"/>
      <c r="DC62" s="1683"/>
      <c r="DD62" s="1683"/>
      <c r="DE62" s="1683"/>
      <c r="DF62" s="1683"/>
      <c r="DG62" s="1683"/>
      <c r="DH62" s="1683"/>
      <c r="DI62" s="1683"/>
    </row>
    <row r="63" spans="22:113" s="224" customFormat="1">
      <c r="V63" s="1683"/>
      <c r="W63" s="1683"/>
      <c r="X63" s="1683"/>
      <c r="Y63" s="1683"/>
      <c r="Z63" s="1683"/>
      <c r="AA63" s="1683"/>
      <c r="AB63" s="1683"/>
      <c r="AC63" s="1683"/>
      <c r="AD63" s="1683"/>
      <c r="AE63" s="1683"/>
      <c r="AF63" s="1683"/>
      <c r="AG63" s="1683"/>
      <c r="AH63" s="1683"/>
      <c r="AI63" s="1683"/>
      <c r="AJ63" s="1683"/>
      <c r="AK63" s="1683"/>
      <c r="AL63" s="1683"/>
      <c r="AM63" s="1683"/>
      <c r="AN63" s="1683"/>
      <c r="AO63" s="1683"/>
      <c r="AP63" s="1683"/>
      <c r="AQ63" s="1683"/>
      <c r="AR63" s="1683"/>
      <c r="AS63" s="1683"/>
      <c r="AT63" s="1683"/>
      <c r="AU63" s="1683"/>
      <c r="AV63" s="1683"/>
      <c r="AW63" s="1683"/>
      <c r="AX63" s="1683"/>
      <c r="AY63" s="1683"/>
      <c r="AZ63" s="1683"/>
      <c r="BA63" s="1683"/>
      <c r="BB63" s="1683"/>
      <c r="BC63" s="1683"/>
      <c r="BD63" s="1683"/>
      <c r="BE63" s="1683"/>
      <c r="BF63" s="1683"/>
      <c r="BG63" s="1683"/>
      <c r="BH63" s="1683"/>
      <c r="BI63" s="1683"/>
      <c r="BJ63" s="1683"/>
      <c r="BK63" s="1683"/>
      <c r="BL63" s="1683"/>
      <c r="BM63" s="1683"/>
      <c r="BN63" s="1683"/>
      <c r="BO63" s="1683"/>
      <c r="BP63" s="1683"/>
      <c r="BQ63" s="1683"/>
      <c r="BR63" s="1683"/>
      <c r="BS63" s="1683"/>
      <c r="BT63" s="1683"/>
      <c r="BU63" s="1683"/>
      <c r="BV63" s="1683"/>
      <c r="BW63" s="1683"/>
      <c r="BX63" s="1683"/>
      <c r="BY63" s="1683"/>
      <c r="BZ63" s="1683"/>
      <c r="CA63" s="1683"/>
      <c r="CB63" s="1683"/>
      <c r="CC63" s="1683"/>
      <c r="CD63" s="1683"/>
      <c r="CE63" s="1683"/>
      <c r="CF63" s="1683"/>
      <c r="CG63" s="1683"/>
      <c r="CH63" s="1683"/>
      <c r="CI63" s="1683"/>
      <c r="CJ63" s="1683"/>
      <c r="CK63" s="1683"/>
      <c r="CL63" s="1683"/>
      <c r="CM63" s="1683"/>
      <c r="CN63" s="1683"/>
      <c r="CO63" s="1683"/>
      <c r="CP63" s="1683"/>
      <c r="CQ63" s="1683"/>
      <c r="CR63" s="1683"/>
      <c r="CS63" s="1683"/>
      <c r="CT63" s="1683"/>
      <c r="CU63" s="1683"/>
      <c r="CV63" s="1683"/>
      <c r="CW63" s="1683"/>
      <c r="CX63" s="1683"/>
      <c r="CY63" s="1683"/>
      <c r="CZ63" s="1683"/>
      <c r="DA63" s="1683"/>
      <c r="DB63" s="1683"/>
      <c r="DC63" s="1683"/>
      <c r="DD63" s="1683"/>
      <c r="DE63" s="1683"/>
      <c r="DF63" s="1683"/>
      <c r="DG63" s="1683"/>
      <c r="DH63" s="1683"/>
      <c r="DI63" s="1683"/>
    </row>
    <row r="64" spans="22:113" s="224" customFormat="1">
      <c r="V64" s="1683"/>
      <c r="W64" s="1683"/>
      <c r="X64" s="1683"/>
      <c r="Y64" s="1683"/>
      <c r="Z64" s="1683"/>
      <c r="AA64" s="1683"/>
      <c r="AB64" s="1683"/>
      <c r="AC64" s="1683"/>
      <c r="AD64" s="1683"/>
      <c r="AE64" s="1683"/>
      <c r="AF64" s="1683"/>
      <c r="AG64" s="1683"/>
      <c r="AH64" s="1683"/>
      <c r="AI64" s="1683"/>
      <c r="AJ64" s="1683"/>
      <c r="AK64" s="1683"/>
      <c r="AL64" s="1683"/>
      <c r="AM64" s="1683"/>
      <c r="AN64" s="1683"/>
      <c r="AO64" s="1683"/>
      <c r="AP64" s="1683"/>
      <c r="AQ64" s="1683"/>
      <c r="AR64" s="1683"/>
      <c r="AS64" s="1683"/>
      <c r="AT64" s="1683"/>
      <c r="AU64" s="1683"/>
      <c r="AV64" s="1683"/>
      <c r="AW64" s="1683"/>
      <c r="AX64" s="1683"/>
      <c r="AY64" s="1683"/>
      <c r="AZ64" s="1683"/>
      <c r="BA64" s="1683"/>
      <c r="BB64" s="1683"/>
      <c r="BC64" s="1683"/>
      <c r="BD64" s="1683"/>
      <c r="BE64" s="1683"/>
      <c r="BF64" s="1683"/>
      <c r="BG64" s="1683"/>
      <c r="BH64" s="1683"/>
      <c r="BI64" s="1683"/>
      <c r="BJ64" s="1683"/>
      <c r="BK64" s="1683"/>
      <c r="BL64" s="1683"/>
      <c r="BM64" s="1683"/>
      <c r="BN64" s="1683"/>
      <c r="BO64" s="1683"/>
      <c r="BP64" s="1683"/>
      <c r="BQ64" s="1683"/>
      <c r="BR64" s="1683"/>
      <c r="BS64" s="1683"/>
      <c r="BT64" s="1683"/>
      <c r="BU64" s="1683"/>
      <c r="BV64" s="1683"/>
      <c r="BW64" s="1683"/>
      <c r="BX64" s="1683"/>
      <c r="BY64" s="1683"/>
      <c r="BZ64" s="1683"/>
      <c r="CA64" s="1683"/>
      <c r="CB64" s="1683"/>
      <c r="CC64" s="1683"/>
      <c r="CD64" s="1683"/>
      <c r="CE64" s="1683"/>
      <c r="CF64" s="1683"/>
      <c r="CG64" s="1683"/>
      <c r="CH64" s="1683"/>
      <c r="CI64" s="1683"/>
      <c r="CJ64" s="1683"/>
      <c r="CK64" s="1683"/>
      <c r="CL64" s="1683"/>
      <c r="CM64" s="1683"/>
      <c r="CN64" s="1683"/>
      <c r="CO64" s="1683"/>
      <c r="CP64" s="1683"/>
      <c r="CQ64" s="1683"/>
      <c r="CR64" s="1683"/>
      <c r="CS64" s="1683"/>
      <c r="CT64" s="1683"/>
      <c r="CU64" s="1683"/>
      <c r="CV64" s="1683"/>
      <c r="CW64" s="1683"/>
      <c r="CX64" s="1683"/>
      <c r="CY64" s="1683"/>
      <c r="CZ64" s="1683"/>
      <c r="DA64" s="1683"/>
      <c r="DB64" s="1683"/>
      <c r="DC64" s="1683"/>
      <c r="DD64" s="1683"/>
      <c r="DE64" s="1683"/>
      <c r="DF64" s="1683"/>
      <c r="DG64" s="1683"/>
      <c r="DH64" s="1683"/>
      <c r="DI64" s="1683"/>
    </row>
    <row r="65" spans="1:113" s="224" customFormat="1">
      <c r="V65" s="1683"/>
      <c r="W65" s="1683"/>
      <c r="X65" s="1683"/>
      <c r="Y65" s="1683"/>
      <c r="Z65" s="1683"/>
      <c r="AA65" s="1683"/>
      <c r="AB65" s="1683"/>
      <c r="AC65" s="1683"/>
      <c r="AD65" s="1683"/>
      <c r="AE65" s="1683"/>
      <c r="AF65" s="1683"/>
      <c r="AG65" s="1683"/>
      <c r="AH65" s="1683"/>
      <c r="AI65" s="1683"/>
      <c r="AJ65" s="1683"/>
      <c r="AK65" s="1683"/>
      <c r="AL65" s="1683"/>
      <c r="AM65" s="1683"/>
      <c r="AN65" s="1683"/>
      <c r="AO65" s="1683"/>
      <c r="AP65" s="1683"/>
      <c r="AQ65" s="1683"/>
      <c r="AR65" s="1683"/>
      <c r="AS65" s="1683"/>
      <c r="AT65" s="1683"/>
      <c r="AU65" s="1683"/>
      <c r="AV65" s="1683"/>
      <c r="AW65" s="1683"/>
      <c r="AX65" s="1683"/>
      <c r="AY65" s="1683"/>
      <c r="AZ65" s="1683"/>
      <c r="BA65" s="1683"/>
      <c r="BB65" s="1683"/>
      <c r="BC65" s="1683"/>
      <c r="BD65" s="1683"/>
      <c r="BE65" s="1683"/>
      <c r="BF65" s="1683"/>
      <c r="BG65" s="1683"/>
      <c r="BH65" s="1683"/>
      <c r="BI65" s="1683"/>
      <c r="BJ65" s="1683"/>
      <c r="BK65" s="1683"/>
      <c r="BL65" s="1683"/>
      <c r="BM65" s="1683"/>
      <c r="BN65" s="1683"/>
      <c r="BO65" s="1683"/>
      <c r="BP65" s="1683"/>
      <c r="BQ65" s="1683"/>
      <c r="BR65" s="1683"/>
      <c r="BS65" s="1683"/>
      <c r="BT65" s="1683"/>
      <c r="BU65" s="1683"/>
      <c r="BV65" s="1683"/>
      <c r="BW65" s="1683"/>
      <c r="BX65" s="1683"/>
      <c r="BY65" s="1683"/>
      <c r="BZ65" s="1683"/>
      <c r="CA65" s="1683"/>
      <c r="CB65" s="1683"/>
      <c r="CC65" s="1683"/>
      <c r="CD65" s="1683"/>
      <c r="CE65" s="1683"/>
      <c r="CF65" s="1683"/>
      <c r="CG65" s="1683"/>
      <c r="CH65" s="1683"/>
      <c r="CI65" s="1683"/>
      <c r="CJ65" s="1683"/>
      <c r="CK65" s="1683"/>
      <c r="CL65" s="1683"/>
      <c r="CM65" s="1683"/>
      <c r="CN65" s="1683"/>
      <c r="CO65" s="1683"/>
      <c r="CP65" s="1683"/>
      <c r="CQ65" s="1683"/>
      <c r="CR65" s="1683"/>
      <c r="CS65" s="1683"/>
      <c r="CT65" s="1683"/>
      <c r="CU65" s="1683"/>
      <c r="CV65" s="1683"/>
      <c r="CW65" s="1683"/>
      <c r="CX65" s="1683"/>
      <c r="CY65" s="1683"/>
      <c r="CZ65" s="1683"/>
      <c r="DA65" s="1683"/>
      <c r="DB65" s="1683"/>
      <c r="DC65" s="1683"/>
      <c r="DD65" s="1683"/>
      <c r="DE65" s="1683"/>
      <c r="DF65" s="1683"/>
      <c r="DG65" s="1683"/>
      <c r="DH65" s="1683"/>
      <c r="DI65" s="1683"/>
    </row>
    <row r="66" spans="1:113" s="224" customFormat="1">
      <c r="V66" s="1683"/>
      <c r="W66" s="1683"/>
      <c r="X66" s="1683"/>
      <c r="Y66" s="1683"/>
      <c r="Z66" s="1683"/>
      <c r="AA66" s="1683"/>
      <c r="AB66" s="1683"/>
      <c r="AC66" s="1683"/>
      <c r="AD66" s="1683"/>
      <c r="AE66" s="1683"/>
      <c r="AF66" s="1683"/>
      <c r="AG66" s="1683"/>
      <c r="AH66" s="1683"/>
      <c r="AI66" s="1683"/>
      <c r="AJ66" s="1683"/>
      <c r="AK66" s="1683"/>
      <c r="AL66" s="1683"/>
      <c r="AM66" s="1683"/>
      <c r="AN66" s="1683"/>
      <c r="AO66" s="1683"/>
      <c r="AP66" s="1683"/>
      <c r="AQ66" s="1683"/>
      <c r="AR66" s="1683"/>
      <c r="AS66" s="1683"/>
      <c r="AT66" s="1683"/>
      <c r="AU66" s="1683"/>
      <c r="AV66" s="1683"/>
      <c r="AW66" s="1683"/>
      <c r="AX66" s="1683"/>
      <c r="AY66" s="1683"/>
      <c r="AZ66" s="1683"/>
      <c r="BA66" s="1683"/>
      <c r="BB66" s="1683"/>
      <c r="BC66" s="1683"/>
      <c r="BD66" s="1683"/>
      <c r="BE66" s="1683"/>
      <c r="BF66" s="1683"/>
      <c r="BG66" s="1683"/>
      <c r="BH66" s="1683"/>
      <c r="BI66" s="1683"/>
      <c r="BJ66" s="1683"/>
      <c r="BK66" s="1683"/>
      <c r="BL66" s="1683"/>
      <c r="BM66" s="1683"/>
      <c r="BN66" s="1683"/>
      <c r="BO66" s="1683"/>
      <c r="BP66" s="1683"/>
      <c r="BQ66" s="1683"/>
      <c r="BR66" s="1683"/>
      <c r="BS66" s="1683"/>
      <c r="BT66" s="1683"/>
      <c r="BU66" s="1683"/>
      <c r="BV66" s="1683"/>
      <c r="BW66" s="1683"/>
      <c r="BX66" s="1683"/>
      <c r="BY66" s="1683"/>
      <c r="BZ66" s="1683"/>
      <c r="CA66" s="1683"/>
      <c r="CB66" s="1683"/>
      <c r="CC66" s="1683"/>
      <c r="CD66" s="1683"/>
      <c r="CE66" s="1683"/>
      <c r="CF66" s="1683"/>
      <c r="CG66" s="1683"/>
      <c r="CH66" s="1683"/>
      <c r="CI66" s="1683"/>
      <c r="CJ66" s="1683"/>
      <c r="CK66" s="1683"/>
      <c r="CL66" s="1683"/>
      <c r="CM66" s="1683"/>
      <c r="CN66" s="1683"/>
      <c r="CO66" s="1683"/>
      <c r="CP66" s="1683"/>
      <c r="CQ66" s="1683"/>
      <c r="CR66" s="1683"/>
      <c r="CS66" s="1683"/>
      <c r="CT66" s="1683"/>
      <c r="CU66" s="1683"/>
      <c r="CV66" s="1683"/>
      <c r="CW66" s="1683"/>
      <c r="CX66" s="1683"/>
      <c r="CY66" s="1683"/>
      <c r="CZ66" s="1683"/>
      <c r="DA66" s="1683"/>
      <c r="DB66" s="1683"/>
      <c r="DC66" s="1683"/>
      <c r="DD66" s="1683"/>
      <c r="DE66" s="1683"/>
      <c r="DF66" s="1683"/>
      <c r="DG66" s="1683"/>
      <c r="DH66" s="1683"/>
      <c r="DI66" s="1683"/>
    </row>
    <row r="67" spans="1:113" s="224" customFormat="1">
      <c r="V67" s="1683"/>
      <c r="W67" s="1683"/>
      <c r="X67" s="1683"/>
      <c r="Y67" s="1683"/>
      <c r="Z67" s="1683"/>
      <c r="AA67" s="1683"/>
      <c r="AB67" s="1683"/>
      <c r="AC67" s="1683"/>
      <c r="AD67" s="1683"/>
      <c r="AE67" s="1683"/>
      <c r="AF67" s="1683"/>
      <c r="AG67" s="1683"/>
      <c r="AH67" s="1683"/>
      <c r="AI67" s="1683"/>
      <c r="AJ67" s="1683"/>
      <c r="AK67" s="1683"/>
      <c r="AL67" s="1683"/>
      <c r="AM67" s="1683"/>
      <c r="AN67" s="1683"/>
      <c r="AO67" s="1683"/>
      <c r="AP67" s="1683"/>
      <c r="AQ67" s="1683"/>
      <c r="AR67" s="1683"/>
      <c r="AS67" s="1683"/>
      <c r="AT67" s="1683"/>
      <c r="AU67" s="1683"/>
      <c r="AV67" s="1683"/>
      <c r="AW67" s="1683"/>
      <c r="AX67" s="1683"/>
      <c r="AY67" s="1683"/>
      <c r="AZ67" s="1683"/>
      <c r="BA67" s="1683"/>
      <c r="BB67" s="1683"/>
      <c r="BC67" s="1683"/>
      <c r="BD67" s="1683"/>
      <c r="BE67" s="1683"/>
      <c r="BF67" s="1683"/>
      <c r="BG67" s="1683"/>
      <c r="BH67" s="1683"/>
      <c r="BI67" s="1683"/>
      <c r="BJ67" s="1683"/>
      <c r="BK67" s="1683"/>
      <c r="BL67" s="1683"/>
      <c r="BM67" s="1683"/>
      <c r="BN67" s="1683"/>
      <c r="BO67" s="1683"/>
      <c r="BP67" s="1683"/>
      <c r="BQ67" s="1683"/>
      <c r="BR67" s="1683"/>
      <c r="BS67" s="1683"/>
      <c r="BT67" s="1683"/>
      <c r="BU67" s="1683"/>
      <c r="BV67" s="1683"/>
      <c r="BW67" s="1683"/>
      <c r="BX67" s="1683"/>
      <c r="BY67" s="1683"/>
      <c r="BZ67" s="1683"/>
      <c r="CA67" s="1683"/>
      <c r="CB67" s="1683"/>
      <c r="CC67" s="1683"/>
      <c r="CD67" s="1683"/>
      <c r="CE67" s="1683"/>
      <c r="CF67" s="1683"/>
      <c r="CG67" s="1683"/>
      <c r="CH67" s="1683"/>
      <c r="CI67" s="1683"/>
      <c r="CJ67" s="1683"/>
      <c r="CK67" s="1683"/>
      <c r="CL67" s="1683"/>
      <c r="CM67" s="1683"/>
      <c r="CN67" s="1683"/>
      <c r="CO67" s="1683"/>
      <c r="CP67" s="1683"/>
      <c r="CQ67" s="1683"/>
      <c r="CR67" s="1683"/>
      <c r="CS67" s="1683"/>
      <c r="CT67" s="1683"/>
      <c r="CU67" s="1683"/>
      <c r="CV67" s="1683"/>
      <c r="CW67" s="1683"/>
      <c r="CX67" s="1683"/>
      <c r="CY67" s="1683"/>
      <c r="CZ67" s="1683"/>
      <c r="DA67" s="1683"/>
      <c r="DB67" s="1683"/>
      <c r="DC67" s="1683"/>
      <c r="DD67" s="1683"/>
      <c r="DE67" s="1683"/>
      <c r="DF67" s="1683"/>
      <c r="DG67" s="1683"/>
      <c r="DH67" s="1683"/>
      <c r="DI67" s="1683"/>
    </row>
    <row r="68" spans="1:113" s="224" customFormat="1">
      <c r="V68" s="1683"/>
      <c r="W68" s="1683"/>
      <c r="X68" s="1683"/>
      <c r="Y68" s="1683"/>
      <c r="Z68" s="1683"/>
      <c r="AA68" s="1683"/>
      <c r="AB68" s="1683"/>
      <c r="AC68" s="1683"/>
      <c r="AD68" s="1683"/>
      <c r="AE68" s="1683"/>
      <c r="AF68" s="1683"/>
      <c r="AG68" s="1683"/>
      <c r="AH68" s="1683"/>
      <c r="AI68" s="1683"/>
      <c r="AJ68" s="1683"/>
      <c r="AK68" s="1683"/>
      <c r="AL68" s="1683"/>
      <c r="AM68" s="1683"/>
      <c r="AN68" s="1683"/>
      <c r="AO68" s="1683"/>
      <c r="AP68" s="1683"/>
      <c r="AQ68" s="1683"/>
      <c r="AR68" s="1683"/>
      <c r="AS68" s="1683"/>
      <c r="AT68" s="1683"/>
      <c r="AU68" s="1683"/>
      <c r="AV68" s="1683"/>
      <c r="AW68" s="1683"/>
      <c r="AX68" s="1683"/>
      <c r="AY68" s="1683"/>
      <c r="AZ68" s="1683"/>
      <c r="BA68" s="1683"/>
      <c r="BB68" s="1683"/>
      <c r="BC68" s="1683"/>
      <c r="BD68" s="1683"/>
      <c r="BE68" s="1683"/>
      <c r="BF68" s="1683"/>
      <c r="BG68" s="1683"/>
      <c r="BH68" s="1683"/>
      <c r="BI68" s="1683"/>
      <c r="BJ68" s="1683"/>
      <c r="BK68" s="1683"/>
      <c r="BL68" s="1683"/>
      <c r="BM68" s="1683"/>
      <c r="BN68" s="1683"/>
      <c r="BO68" s="1683"/>
      <c r="BP68" s="1683"/>
      <c r="BQ68" s="1683"/>
      <c r="BR68" s="1683"/>
      <c r="BS68" s="1683"/>
      <c r="BT68" s="1683"/>
      <c r="BU68" s="1683"/>
      <c r="BV68" s="1683"/>
      <c r="BW68" s="1683"/>
      <c r="BX68" s="1683"/>
      <c r="BY68" s="1683"/>
      <c r="BZ68" s="1683"/>
      <c r="CA68" s="1683"/>
      <c r="CB68" s="1683"/>
      <c r="CC68" s="1683"/>
      <c r="CD68" s="1683"/>
      <c r="CE68" s="1683"/>
      <c r="CF68" s="1683"/>
      <c r="CG68" s="1683"/>
      <c r="CH68" s="1683"/>
      <c r="CI68" s="1683"/>
      <c r="CJ68" s="1683"/>
      <c r="CK68" s="1683"/>
      <c r="CL68" s="1683"/>
      <c r="CM68" s="1683"/>
      <c r="CN68" s="1683"/>
      <c r="CO68" s="1683"/>
      <c r="CP68" s="1683"/>
      <c r="CQ68" s="1683"/>
      <c r="CR68" s="1683"/>
      <c r="CS68" s="1683"/>
      <c r="CT68" s="1683"/>
      <c r="CU68" s="1683"/>
      <c r="CV68" s="1683"/>
      <c r="CW68" s="1683"/>
      <c r="CX68" s="1683"/>
      <c r="CY68" s="1683"/>
      <c r="CZ68" s="1683"/>
      <c r="DA68" s="1683"/>
      <c r="DB68" s="1683"/>
      <c r="DC68" s="1683"/>
      <c r="DD68" s="1683"/>
      <c r="DE68" s="1683"/>
      <c r="DF68" s="1683"/>
      <c r="DG68" s="1683"/>
      <c r="DH68" s="1683"/>
      <c r="DI68" s="1683"/>
    </row>
    <row r="69" spans="1:113" s="224" customFormat="1">
      <c r="V69" s="1683"/>
      <c r="W69" s="1683"/>
      <c r="X69" s="1683"/>
      <c r="Y69" s="1683"/>
      <c r="Z69" s="1683"/>
      <c r="AA69" s="1683"/>
      <c r="AB69" s="1683"/>
      <c r="AC69" s="1683"/>
      <c r="AD69" s="1683"/>
      <c r="AE69" s="1683"/>
      <c r="AF69" s="1683"/>
      <c r="AG69" s="1683"/>
      <c r="AH69" s="1683"/>
      <c r="AI69" s="1683"/>
      <c r="AJ69" s="1683"/>
      <c r="AK69" s="1683"/>
      <c r="AL69" s="1683"/>
      <c r="AM69" s="1683"/>
      <c r="AN69" s="1683"/>
      <c r="AO69" s="1683"/>
      <c r="AP69" s="1683"/>
      <c r="AQ69" s="1683"/>
      <c r="AR69" s="1683"/>
      <c r="AS69" s="1683"/>
      <c r="AT69" s="1683"/>
      <c r="AU69" s="1683"/>
      <c r="AV69" s="1683"/>
      <c r="AW69" s="1683"/>
      <c r="AX69" s="1683"/>
      <c r="AY69" s="1683"/>
      <c r="AZ69" s="1683"/>
      <c r="BA69" s="1683"/>
      <c r="BB69" s="1683"/>
      <c r="BC69" s="1683"/>
      <c r="BD69" s="1683"/>
      <c r="BE69" s="1683"/>
      <c r="BF69" s="1683"/>
      <c r="BG69" s="1683"/>
      <c r="BH69" s="1683"/>
      <c r="BI69" s="1683"/>
      <c r="BJ69" s="1683"/>
      <c r="BK69" s="1683"/>
      <c r="BL69" s="1683"/>
      <c r="BM69" s="1683"/>
      <c r="BN69" s="1683"/>
      <c r="BO69" s="1683"/>
      <c r="BP69" s="1683"/>
      <c r="BQ69" s="1683"/>
      <c r="BR69" s="1683"/>
      <c r="BS69" s="1683"/>
      <c r="BT69" s="1683"/>
      <c r="BU69" s="1683"/>
      <c r="BV69" s="1683"/>
      <c r="BW69" s="1683"/>
      <c r="BX69" s="1683"/>
      <c r="BY69" s="1683"/>
      <c r="BZ69" s="1683"/>
      <c r="CA69" s="1683"/>
      <c r="CB69" s="1683"/>
      <c r="CC69" s="1683"/>
      <c r="CD69" s="1683"/>
      <c r="CE69" s="1683"/>
      <c r="CF69" s="1683"/>
      <c r="CG69" s="1683"/>
      <c r="CH69" s="1683"/>
      <c r="CI69" s="1683"/>
      <c r="CJ69" s="1683"/>
      <c r="CK69" s="1683"/>
      <c r="CL69" s="1683"/>
      <c r="CM69" s="1683"/>
      <c r="CN69" s="1683"/>
      <c r="CO69" s="1683"/>
      <c r="CP69" s="1683"/>
      <c r="CQ69" s="1683"/>
      <c r="CR69" s="1683"/>
      <c r="CS69" s="1683"/>
      <c r="CT69" s="1683"/>
      <c r="CU69" s="1683"/>
      <c r="CV69" s="1683"/>
      <c r="CW69" s="1683"/>
      <c r="CX69" s="1683"/>
      <c r="CY69" s="1683"/>
      <c r="CZ69" s="1683"/>
      <c r="DA69" s="1683"/>
      <c r="DB69" s="1683"/>
      <c r="DC69" s="1683"/>
      <c r="DD69" s="1683"/>
      <c r="DE69" s="1683"/>
      <c r="DF69" s="1683"/>
      <c r="DG69" s="1683"/>
      <c r="DH69" s="1683"/>
      <c r="DI69" s="1683"/>
    </row>
    <row r="70" spans="1:113" s="224" customFormat="1">
      <c r="V70" s="1683"/>
      <c r="W70" s="1683"/>
      <c r="X70" s="1683"/>
      <c r="Y70" s="1683"/>
      <c r="Z70" s="1683"/>
      <c r="AA70" s="1683"/>
      <c r="AB70" s="1683"/>
      <c r="AC70" s="1683"/>
      <c r="AD70" s="1683"/>
      <c r="AE70" s="1683"/>
      <c r="AF70" s="1683"/>
      <c r="AG70" s="1683"/>
      <c r="AH70" s="1683"/>
      <c r="AI70" s="1683"/>
      <c r="AJ70" s="1683"/>
      <c r="AK70" s="1683"/>
      <c r="AL70" s="1683"/>
      <c r="AM70" s="1683"/>
      <c r="AN70" s="1683"/>
      <c r="AO70" s="1683"/>
      <c r="AP70" s="1683"/>
      <c r="AQ70" s="1683"/>
      <c r="AR70" s="1683"/>
      <c r="AS70" s="1683"/>
      <c r="AT70" s="1683"/>
      <c r="AU70" s="1683"/>
      <c r="AV70" s="1683"/>
      <c r="AW70" s="1683"/>
      <c r="AX70" s="1683"/>
      <c r="AY70" s="1683"/>
      <c r="AZ70" s="1683"/>
      <c r="BA70" s="1683"/>
      <c r="BB70" s="1683"/>
      <c r="BC70" s="1683"/>
      <c r="BD70" s="1683"/>
      <c r="BE70" s="1683"/>
      <c r="BF70" s="1683"/>
      <c r="BG70" s="1683"/>
      <c r="BH70" s="1683"/>
      <c r="BI70" s="1683"/>
      <c r="BJ70" s="1683"/>
      <c r="BK70" s="1683"/>
      <c r="BL70" s="1683"/>
      <c r="BM70" s="1683"/>
      <c r="BN70" s="1683"/>
      <c r="BO70" s="1683"/>
      <c r="BP70" s="1683"/>
      <c r="BQ70" s="1683"/>
      <c r="BR70" s="1683"/>
      <c r="BS70" s="1683"/>
      <c r="BT70" s="1683"/>
      <c r="BU70" s="1683"/>
      <c r="BV70" s="1683"/>
      <c r="BW70" s="1683"/>
      <c r="BX70" s="1683"/>
      <c r="BY70" s="1683"/>
      <c r="BZ70" s="1683"/>
      <c r="CA70" s="1683"/>
      <c r="CB70" s="1683"/>
      <c r="CC70" s="1683"/>
      <c r="CD70" s="1683"/>
      <c r="CE70" s="1683"/>
      <c r="CF70" s="1683"/>
      <c r="CG70" s="1683"/>
      <c r="CH70" s="1683"/>
      <c r="CI70" s="1683"/>
      <c r="CJ70" s="1683"/>
      <c r="CK70" s="1683"/>
      <c r="CL70" s="1683"/>
      <c r="CM70" s="1683"/>
      <c r="CN70" s="1683"/>
      <c r="CO70" s="1683"/>
      <c r="CP70" s="1683"/>
      <c r="CQ70" s="1683"/>
      <c r="CR70" s="1683"/>
      <c r="CS70" s="1683"/>
      <c r="CT70" s="1683"/>
      <c r="CU70" s="1683"/>
      <c r="CV70" s="1683"/>
      <c r="CW70" s="1683"/>
      <c r="CX70" s="1683"/>
      <c r="CY70" s="1683"/>
      <c r="CZ70" s="1683"/>
      <c r="DA70" s="1683"/>
      <c r="DB70" s="1683"/>
      <c r="DC70" s="1683"/>
      <c r="DD70" s="1683"/>
      <c r="DE70" s="1683"/>
      <c r="DF70" s="1683"/>
      <c r="DG70" s="1683"/>
      <c r="DH70" s="1683"/>
      <c r="DI70" s="1683"/>
    </row>
    <row r="71" spans="1:113" s="224" customFormat="1">
      <c r="V71" s="1683"/>
      <c r="W71" s="1683"/>
      <c r="X71" s="1683"/>
      <c r="Y71" s="1683"/>
      <c r="Z71" s="1683"/>
      <c r="AA71" s="1683"/>
      <c r="AB71" s="1683"/>
      <c r="AC71" s="1683"/>
      <c r="AD71" s="1683"/>
      <c r="AE71" s="1683"/>
      <c r="AF71" s="1683"/>
      <c r="AG71" s="1683"/>
      <c r="AH71" s="1683"/>
      <c r="AI71" s="1683"/>
      <c r="AJ71" s="1683"/>
      <c r="AK71" s="1683"/>
      <c r="AL71" s="1683"/>
      <c r="AM71" s="1683"/>
      <c r="AN71" s="1683"/>
      <c r="AO71" s="1683"/>
      <c r="AP71" s="1683"/>
      <c r="AQ71" s="1683"/>
      <c r="AR71" s="1683"/>
      <c r="AS71" s="1683"/>
      <c r="AT71" s="1683"/>
      <c r="AU71" s="1683"/>
      <c r="AV71" s="1683"/>
      <c r="AW71" s="1683"/>
      <c r="AX71" s="1683"/>
      <c r="AY71" s="1683"/>
      <c r="AZ71" s="1683"/>
      <c r="BA71" s="1683"/>
      <c r="BB71" s="1683"/>
      <c r="BC71" s="1683"/>
      <c r="BD71" s="1683"/>
      <c r="BE71" s="1683"/>
      <c r="BF71" s="1683"/>
      <c r="BG71" s="1683"/>
      <c r="BH71" s="1683"/>
      <c r="BI71" s="1683"/>
      <c r="BJ71" s="1683"/>
      <c r="BK71" s="1683"/>
      <c r="BL71" s="1683"/>
      <c r="BM71" s="1683"/>
      <c r="BN71" s="1683"/>
      <c r="BO71" s="1683"/>
      <c r="BP71" s="1683"/>
      <c r="BQ71" s="1683"/>
      <c r="BR71" s="1683"/>
      <c r="BS71" s="1683"/>
      <c r="BT71" s="1683"/>
      <c r="BU71" s="1683"/>
      <c r="BV71" s="1683"/>
      <c r="BW71" s="1683"/>
      <c r="BX71" s="1683"/>
      <c r="BY71" s="1683"/>
      <c r="BZ71" s="1683"/>
      <c r="CA71" s="1683"/>
      <c r="CB71" s="1683"/>
      <c r="CC71" s="1683"/>
      <c r="CD71" s="1683"/>
      <c r="CE71" s="1683"/>
      <c r="CF71" s="1683"/>
      <c r="CG71" s="1683"/>
      <c r="CH71" s="1683"/>
      <c r="CI71" s="1683"/>
      <c r="CJ71" s="1683"/>
      <c r="CK71" s="1683"/>
      <c r="CL71" s="1683"/>
      <c r="CM71" s="1683"/>
      <c r="CN71" s="1683"/>
      <c r="CO71" s="1683"/>
      <c r="CP71" s="1683"/>
      <c r="CQ71" s="1683"/>
      <c r="CR71" s="1683"/>
      <c r="CS71" s="1683"/>
      <c r="CT71" s="1683"/>
      <c r="CU71" s="1683"/>
      <c r="CV71" s="1683"/>
      <c r="CW71" s="1683"/>
      <c r="CX71" s="1683"/>
      <c r="CY71" s="1683"/>
      <c r="CZ71" s="1683"/>
      <c r="DA71" s="1683"/>
      <c r="DB71" s="1683"/>
      <c r="DC71" s="1683"/>
      <c r="DD71" s="1683"/>
      <c r="DE71" s="1683"/>
      <c r="DF71" s="1683"/>
      <c r="DG71" s="1683"/>
      <c r="DH71" s="1683"/>
      <c r="DI71" s="1683"/>
    </row>
    <row r="72" spans="1:113" s="224" customFormat="1">
      <c r="V72" s="1683"/>
      <c r="W72" s="1683"/>
      <c r="X72" s="1683"/>
      <c r="Y72" s="1683"/>
      <c r="Z72" s="1683"/>
      <c r="AA72" s="1683"/>
      <c r="AB72" s="1683"/>
      <c r="AC72" s="1683"/>
      <c r="AD72" s="1683"/>
      <c r="AE72" s="1683"/>
      <c r="AF72" s="1683"/>
      <c r="AG72" s="1683"/>
      <c r="AH72" s="1683"/>
      <c r="AI72" s="1683"/>
      <c r="AJ72" s="1683"/>
      <c r="AK72" s="1683"/>
      <c r="AL72" s="1683"/>
      <c r="AM72" s="1683"/>
      <c r="AN72" s="1683"/>
      <c r="AO72" s="1683"/>
      <c r="AP72" s="1683"/>
      <c r="AQ72" s="1683"/>
      <c r="AR72" s="1683"/>
      <c r="AS72" s="1683"/>
      <c r="AT72" s="1683"/>
      <c r="AU72" s="1683"/>
      <c r="AV72" s="1683"/>
      <c r="AW72" s="1683"/>
      <c r="AX72" s="1683"/>
      <c r="AY72" s="1683"/>
      <c r="AZ72" s="1683"/>
      <c r="BA72" s="1683"/>
      <c r="BB72" s="1683"/>
      <c r="BC72" s="1683"/>
      <c r="BD72" s="1683"/>
      <c r="BE72" s="1683"/>
      <c r="BF72" s="1683"/>
      <c r="BG72" s="1683"/>
      <c r="BH72" s="1683"/>
      <c r="BI72" s="1683"/>
      <c r="BJ72" s="1683"/>
      <c r="BK72" s="1683"/>
      <c r="BL72" s="1683"/>
      <c r="BM72" s="1683"/>
      <c r="BN72" s="1683"/>
      <c r="BO72" s="1683"/>
      <c r="BP72" s="1683"/>
      <c r="BQ72" s="1683"/>
      <c r="BR72" s="1683"/>
      <c r="BS72" s="1683"/>
      <c r="BT72" s="1683"/>
      <c r="BU72" s="1683"/>
      <c r="BV72" s="1683"/>
      <c r="BW72" s="1683"/>
      <c r="BX72" s="1683"/>
      <c r="BY72" s="1683"/>
      <c r="BZ72" s="1683"/>
      <c r="CA72" s="1683"/>
      <c r="CB72" s="1683"/>
      <c r="CC72" s="1683"/>
      <c r="CD72" s="1683"/>
      <c r="CE72" s="1683"/>
      <c r="CF72" s="1683"/>
      <c r="CG72" s="1683"/>
      <c r="CH72" s="1683"/>
      <c r="CI72" s="1683"/>
      <c r="CJ72" s="1683"/>
      <c r="CK72" s="1683"/>
      <c r="CL72" s="1683"/>
      <c r="CM72" s="1683"/>
      <c r="CN72" s="1683"/>
      <c r="CO72" s="1683"/>
      <c r="CP72" s="1683"/>
      <c r="CQ72" s="1683"/>
      <c r="CR72" s="1683"/>
      <c r="CS72" s="1683"/>
      <c r="CT72" s="1683"/>
      <c r="CU72" s="1683"/>
      <c r="CV72" s="1683"/>
      <c r="CW72" s="1683"/>
      <c r="CX72" s="1683"/>
      <c r="CY72" s="1683"/>
      <c r="CZ72" s="1683"/>
      <c r="DA72" s="1683"/>
      <c r="DB72" s="1683"/>
      <c r="DC72" s="1683"/>
      <c r="DD72" s="1683"/>
      <c r="DE72" s="1683"/>
      <c r="DF72" s="1683"/>
      <c r="DG72" s="1683"/>
      <c r="DH72" s="1683"/>
      <c r="DI72" s="1683"/>
    </row>
    <row r="73" spans="1:113" s="224" customFormat="1">
      <c r="V73" s="1683"/>
      <c r="W73" s="1683"/>
      <c r="X73" s="1683"/>
      <c r="Y73" s="1683"/>
      <c r="Z73" s="1683"/>
      <c r="AA73" s="1683"/>
      <c r="AB73" s="1683"/>
      <c r="AC73" s="1683"/>
      <c r="AD73" s="1683"/>
      <c r="AE73" s="1683"/>
      <c r="AF73" s="1683"/>
      <c r="AG73" s="1683"/>
      <c r="AH73" s="1683"/>
      <c r="AI73" s="1683"/>
      <c r="AJ73" s="1683"/>
      <c r="AK73" s="1683"/>
      <c r="AL73" s="1683"/>
      <c r="AM73" s="1683"/>
      <c r="AN73" s="1683"/>
      <c r="AO73" s="1683"/>
      <c r="AP73" s="1683"/>
      <c r="AQ73" s="1683"/>
      <c r="AR73" s="1683"/>
      <c r="AS73" s="1683"/>
      <c r="AT73" s="1683"/>
      <c r="AU73" s="1683"/>
      <c r="AV73" s="1683"/>
      <c r="AW73" s="1683"/>
      <c r="AX73" s="1683"/>
      <c r="AY73" s="1683"/>
      <c r="AZ73" s="1683"/>
      <c r="BA73" s="1683"/>
      <c r="BB73" s="1683"/>
      <c r="BC73" s="1683"/>
      <c r="BD73" s="1683"/>
      <c r="BE73" s="1683"/>
      <c r="BF73" s="1683"/>
      <c r="BG73" s="1683"/>
      <c r="BH73" s="1683"/>
      <c r="BI73" s="1683"/>
      <c r="BJ73" s="1683"/>
      <c r="BK73" s="1683"/>
      <c r="BL73" s="1683"/>
      <c r="BM73" s="1683"/>
      <c r="BN73" s="1683"/>
      <c r="BO73" s="1683"/>
      <c r="BP73" s="1683"/>
      <c r="BQ73" s="1683"/>
      <c r="BR73" s="1683"/>
      <c r="BS73" s="1683"/>
      <c r="BT73" s="1683"/>
      <c r="BU73" s="1683"/>
      <c r="BV73" s="1683"/>
      <c r="BW73" s="1683"/>
      <c r="BX73" s="1683"/>
      <c r="BY73" s="1683"/>
      <c r="BZ73" s="1683"/>
      <c r="CA73" s="1683"/>
      <c r="CB73" s="1683"/>
      <c r="CC73" s="1683"/>
      <c r="CD73" s="1683"/>
      <c r="CE73" s="1683"/>
      <c r="CF73" s="1683"/>
      <c r="CG73" s="1683"/>
      <c r="CH73" s="1683"/>
      <c r="CI73" s="1683"/>
      <c r="CJ73" s="1683"/>
      <c r="CK73" s="1683"/>
      <c r="CL73" s="1683"/>
      <c r="CM73" s="1683"/>
      <c r="CN73" s="1683"/>
      <c r="CO73" s="1683"/>
      <c r="CP73" s="1683"/>
      <c r="CQ73" s="1683"/>
      <c r="CR73" s="1683"/>
      <c r="CS73" s="1683"/>
      <c r="CT73" s="1683"/>
      <c r="CU73" s="1683"/>
      <c r="CV73" s="1683"/>
      <c r="CW73" s="1683"/>
      <c r="CX73" s="1683"/>
      <c r="CY73" s="1683"/>
      <c r="CZ73" s="1683"/>
      <c r="DA73" s="1683"/>
      <c r="DB73" s="1683"/>
      <c r="DC73" s="1683"/>
      <c r="DD73" s="1683"/>
      <c r="DE73" s="1683"/>
      <c r="DF73" s="1683"/>
      <c r="DG73" s="1683"/>
      <c r="DH73" s="1683"/>
      <c r="DI73" s="1683"/>
    </row>
    <row r="74" spans="1:113" s="224" customFormat="1">
      <c r="V74" s="1683"/>
      <c r="W74" s="1683"/>
      <c r="X74" s="1683"/>
      <c r="Y74" s="1683"/>
      <c r="Z74" s="1683"/>
      <c r="AA74" s="1683"/>
      <c r="AB74" s="1683"/>
      <c r="AC74" s="1683"/>
      <c r="AD74" s="1683"/>
      <c r="AE74" s="1683"/>
      <c r="AF74" s="1683"/>
      <c r="AG74" s="1683"/>
      <c r="AH74" s="1683"/>
      <c r="AI74" s="1683"/>
      <c r="AJ74" s="1683"/>
      <c r="AK74" s="1683"/>
      <c r="AL74" s="1683"/>
      <c r="AM74" s="1683"/>
      <c r="AN74" s="1683"/>
      <c r="AO74" s="1683"/>
      <c r="AP74" s="1683"/>
      <c r="AQ74" s="1683"/>
      <c r="AR74" s="1683"/>
      <c r="AS74" s="1683"/>
      <c r="AT74" s="1683"/>
      <c r="AU74" s="1683"/>
      <c r="AV74" s="1683"/>
      <c r="AW74" s="1683"/>
      <c r="AX74" s="1683"/>
      <c r="AY74" s="1683"/>
      <c r="AZ74" s="1683"/>
      <c r="BA74" s="1683"/>
      <c r="BB74" s="1683"/>
      <c r="BC74" s="1683"/>
      <c r="BD74" s="1683"/>
      <c r="BE74" s="1683"/>
      <c r="BF74" s="1683"/>
      <c r="BG74" s="1683"/>
      <c r="BH74" s="1683"/>
      <c r="BI74" s="1683"/>
      <c r="BJ74" s="1683"/>
      <c r="BK74" s="1683"/>
      <c r="BL74" s="1683"/>
      <c r="BM74" s="1683"/>
      <c r="BN74" s="1683"/>
      <c r="BO74" s="1683"/>
      <c r="BP74" s="1683"/>
      <c r="BQ74" s="1683"/>
      <c r="BR74" s="1683"/>
      <c r="BS74" s="1683"/>
      <c r="BT74" s="1683"/>
      <c r="BU74" s="1683"/>
      <c r="BV74" s="1683"/>
      <c r="BW74" s="1683"/>
      <c r="BX74" s="1683"/>
      <c r="BY74" s="1683"/>
      <c r="BZ74" s="1683"/>
      <c r="CA74" s="1683"/>
      <c r="CB74" s="1683"/>
      <c r="CC74" s="1683"/>
      <c r="CD74" s="1683"/>
      <c r="CE74" s="1683"/>
      <c r="CF74" s="1683"/>
      <c r="CG74" s="1683"/>
      <c r="CH74" s="1683"/>
      <c r="CI74" s="1683"/>
      <c r="CJ74" s="1683"/>
      <c r="CK74" s="1683"/>
      <c r="CL74" s="1683"/>
      <c r="CM74" s="1683"/>
      <c r="CN74" s="1683"/>
      <c r="CO74" s="1683"/>
      <c r="CP74" s="1683"/>
      <c r="CQ74" s="1683"/>
      <c r="CR74" s="1683"/>
      <c r="CS74" s="1683"/>
      <c r="CT74" s="1683"/>
      <c r="CU74" s="1683"/>
      <c r="CV74" s="1683"/>
      <c r="CW74" s="1683"/>
      <c r="CX74" s="1683"/>
      <c r="CY74" s="1683"/>
      <c r="CZ74" s="1683"/>
      <c r="DA74" s="1683"/>
      <c r="DB74" s="1683"/>
      <c r="DC74" s="1683"/>
      <c r="DD74" s="1683"/>
      <c r="DE74" s="1683"/>
      <c r="DF74" s="1683"/>
      <c r="DG74" s="1683"/>
      <c r="DH74" s="1683"/>
      <c r="DI74" s="1683"/>
    </row>
    <row r="75" spans="1:113" s="224" customFormat="1">
      <c r="V75" s="1683"/>
      <c r="W75" s="1683"/>
      <c r="X75" s="1683"/>
      <c r="Y75" s="1683"/>
      <c r="Z75" s="1683"/>
      <c r="AA75" s="1683"/>
      <c r="AB75" s="1683"/>
      <c r="AC75" s="1683"/>
      <c r="AD75" s="1683"/>
      <c r="AE75" s="1683"/>
      <c r="AF75" s="1683"/>
      <c r="AG75" s="1683"/>
      <c r="AH75" s="1683"/>
      <c r="AI75" s="1683"/>
      <c r="AJ75" s="1683"/>
      <c r="AK75" s="1683"/>
      <c r="AL75" s="1683"/>
      <c r="AM75" s="1683"/>
      <c r="AN75" s="1683"/>
      <c r="AO75" s="1683"/>
      <c r="AP75" s="1683"/>
      <c r="AQ75" s="1683"/>
      <c r="AR75" s="1683"/>
      <c r="AS75" s="1683"/>
      <c r="AT75" s="1683"/>
      <c r="AU75" s="1683"/>
      <c r="AV75" s="1683"/>
      <c r="AW75" s="1683"/>
      <c r="AX75" s="1683"/>
      <c r="AY75" s="1683"/>
      <c r="AZ75" s="1683"/>
      <c r="BA75" s="1683"/>
      <c r="BB75" s="1683"/>
      <c r="BC75" s="1683"/>
      <c r="BD75" s="1683"/>
      <c r="BE75" s="1683"/>
      <c r="BF75" s="1683"/>
      <c r="BG75" s="1683"/>
      <c r="BH75" s="1683"/>
      <c r="BI75" s="1683"/>
      <c r="BJ75" s="1683"/>
      <c r="BK75" s="1683"/>
      <c r="BL75" s="1683"/>
      <c r="BM75" s="1683"/>
      <c r="BN75" s="1683"/>
      <c r="BO75" s="1683"/>
      <c r="BP75" s="1683"/>
      <c r="BQ75" s="1683"/>
      <c r="BR75" s="1683"/>
      <c r="BS75" s="1683"/>
      <c r="BT75" s="1683"/>
      <c r="BU75" s="1683"/>
      <c r="BV75" s="1683"/>
      <c r="BW75" s="1683"/>
      <c r="BX75" s="1683"/>
      <c r="BY75" s="1683"/>
      <c r="BZ75" s="1683"/>
      <c r="CA75" s="1683"/>
      <c r="CB75" s="1683"/>
      <c r="CC75" s="1683"/>
      <c r="CD75" s="1683"/>
      <c r="CE75" s="1683"/>
      <c r="CF75" s="1683"/>
      <c r="CG75" s="1683"/>
      <c r="CH75" s="1683"/>
      <c r="CI75" s="1683"/>
      <c r="CJ75" s="1683"/>
      <c r="CK75" s="1683"/>
      <c r="CL75" s="1683"/>
      <c r="CM75" s="1683"/>
      <c r="CN75" s="1683"/>
      <c r="CO75" s="1683"/>
      <c r="CP75" s="1683"/>
      <c r="CQ75" s="1683"/>
      <c r="CR75" s="1683"/>
      <c r="CS75" s="1683"/>
      <c r="CT75" s="1683"/>
      <c r="CU75" s="1683"/>
      <c r="CV75" s="1683"/>
      <c r="CW75" s="1683"/>
      <c r="CX75" s="1683"/>
      <c r="CY75" s="1683"/>
      <c r="CZ75" s="1683"/>
      <c r="DA75" s="1683"/>
      <c r="DB75" s="1683"/>
      <c r="DC75" s="1683"/>
      <c r="DD75" s="1683"/>
      <c r="DE75" s="1683"/>
      <c r="DF75" s="1683"/>
      <c r="DG75" s="1683"/>
      <c r="DH75" s="1683"/>
      <c r="DI75" s="1683"/>
    </row>
    <row r="76" spans="1:113" s="224" customFormat="1">
      <c r="A76" s="1683"/>
      <c r="B76" s="1683"/>
      <c r="V76" s="1683"/>
      <c r="W76" s="1683"/>
      <c r="X76" s="1683"/>
      <c r="Y76" s="1683"/>
      <c r="Z76" s="1683"/>
      <c r="AA76" s="1683"/>
      <c r="AB76" s="1683"/>
      <c r="AC76" s="1683"/>
      <c r="AD76" s="1683"/>
      <c r="AE76" s="1683"/>
      <c r="AF76" s="1683"/>
      <c r="AG76" s="1683"/>
      <c r="AH76" s="1683"/>
      <c r="AI76" s="1683"/>
      <c r="AJ76" s="1683"/>
      <c r="AK76" s="1683"/>
      <c r="AL76" s="1683"/>
      <c r="AM76" s="1683"/>
      <c r="AN76" s="1683"/>
      <c r="AO76" s="1683"/>
      <c r="AP76" s="1683"/>
      <c r="AQ76" s="1683"/>
      <c r="AR76" s="1683"/>
      <c r="AS76" s="1683"/>
      <c r="AT76" s="1683"/>
      <c r="AU76" s="1683"/>
      <c r="AV76" s="1683"/>
      <c r="AW76" s="1683"/>
      <c r="AX76" s="1683"/>
      <c r="AY76" s="1683"/>
      <c r="AZ76" s="1683"/>
      <c r="BA76" s="1683"/>
      <c r="BB76" s="1683"/>
      <c r="BC76" s="1683"/>
      <c r="BD76" s="1683"/>
      <c r="BE76" s="1683"/>
      <c r="BF76" s="1683"/>
      <c r="BG76" s="1683"/>
      <c r="BH76" s="1683"/>
      <c r="BI76" s="1683"/>
      <c r="BJ76" s="1683"/>
      <c r="BK76" s="1683"/>
      <c r="BL76" s="1683"/>
      <c r="BM76" s="1683"/>
      <c r="BN76" s="1683"/>
      <c r="BO76" s="1683"/>
      <c r="BP76" s="1683"/>
      <c r="BQ76" s="1683"/>
      <c r="BR76" s="1683"/>
      <c r="BS76" s="1683"/>
      <c r="BT76" s="1683"/>
      <c r="BU76" s="1683"/>
      <c r="BV76" s="1683"/>
      <c r="BW76" s="1683"/>
      <c r="BX76" s="1683"/>
      <c r="BY76" s="1683"/>
      <c r="BZ76" s="1683"/>
      <c r="CA76" s="1683"/>
      <c r="CB76" s="1683"/>
      <c r="CC76" s="1683"/>
      <c r="CD76" s="1683"/>
      <c r="CE76" s="1683"/>
      <c r="CF76" s="1683"/>
      <c r="CG76" s="1683"/>
      <c r="CH76" s="1683"/>
      <c r="CI76" s="1683"/>
      <c r="CJ76" s="1683"/>
      <c r="CK76" s="1683"/>
      <c r="CL76" s="1683"/>
      <c r="CM76" s="1683"/>
      <c r="CN76" s="1683"/>
      <c r="CO76" s="1683"/>
      <c r="CP76" s="1683"/>
      <c r="CQ76" s="1683"/>
      <c r="CR76" s="1683"/>
      <c r="CS76" s="1683"/>
      <c r="CT76" s="1683"/>
      <c r="CU76" s="1683"/>
      <c r="CV76" s="1683"/>
      <c r="CW76" s="1683"/>
      <c r="CX76" s="1683"/>
      <c r="CY76" s="1683"/>
      <c r="CZ76" s="1683"/>
      <c r="DA76" s="1683"/>
      <c r="DB76" s="1683"/>
      <c r="DC76" s="1683"/>
      <c r="DD76" s="1683"/>
      <c r="DE76" s="1683"/>
      <c r="DF76" s="1683"/>
      <c r="DG76" s="1683"/>
      <c r="DH76" s="1683"/>
      <c r="DI76" s="1683"/>
    </row>
    <row r="77" spans="1:113" s="224" customFormat="1">
      <c r="A77" s="1683"/>
      <c r="B77" s="1683"/>
      <c r="V77" s="1683"/>
      <c r="W77" s="1683"/>
      <c r="X77" s="1683"/>
      <c r="Y77" s="1683"/>
      <c r="Z77" s="1683"/>
      <c r="AA77" s="1683"/>
      <c r="AB77" s="1683"/>
      <c r="AC77" s="1683"/>
      <c r="AD77" s="1683"/>
      <c r="AE77" s="1683"/>
      <c r="AF77" s="1683"/>
      <c r="AG77" s="1683"/>
      <c r="AH77" s="1683"/>
      <c r="AI77" s="1683"/>
      <c r="AJ77" s="1683"/>
      <c r="AK77" s="1683"/>
      <c r="AL77" s="1683"/>
      <c r="AM77" s="1683"/>
      <c r="AN77" s="1683"/>
      <c r="AO77" s="1683"/>
      <c r="AP77" s="1683"/>
      <c r="AQ77" s="1683"/>
      <c r="AR77" s="1683"/>
      <c r="AS77" s="1683"/>
      <c r="AT77" s="1683"/>
      <c r="AU77" s="1683"/>
      <c r="AV77" s="1683"/>
      <c r="AW77" s="1683"/>
      <c r="AX77" s="1683"/>
      <c r="AY77" s="1683"/>
      <c r="AZ77" s="1683"/>
      <c r="BA77" s="1683"/>
      <c r="BB77" s="1683"/>
      <c r="BC77" s="1683"/>
      <c r="BD77" s="1683"/>
      <c r="BE77" s="1683"/>
      <c r="BF77" s="1683"/>
      <c r="BG77" s="1683"/>
      <c r="BH77" s="1683"/>
      <c r="BI77" s="1683"/>
      <c r="BJ77" s="1683"/>
      <c r="BK77" s="1683"/>
      <c r="BL77" s="1683"/>
      <c r="BM77" s="1683"/>
      <c r="BN77" s="1683"/>
      <c r="BO77" s="1683"/>
      <c r="BP77" s="1683"/>
      <c r="BQ77" s="1683"/>
      <c r="BR77" s="1683"/>
      <c r="BS77" s="1683"/>
      <c r="BT77" s="1683"/>
      <c r="BU77" s="1683"/>
      <c r="BV77" s="1683"/>
      <c r="BW77" s="1683"/>
      <c r="BX77" s="1683"/>
      <c r="BY77" s="1683"/>
      <c r="BZ77" s="1683"/>
      <c r="CA77" s="1683"/>
      <c r="CB77" s="1683"/>
      <c r="CC77" s="1683"/>
      <c r="CD77" s="1683"/>
      <c r="CE77" s="1683"/>
      <c r="CF77" s="1683"/>
      <c r="CG77" s="1683"/>
      <c r="CH77" s="1683"/>
      <c r="CI77" s="1683"/>
      <c r="CJ77" s="1683"/>
      <c r="CK77" s="1683"/>
      <c r="CL77" s="1683"/>
      <c r="CM77" s="1683"/>
      <c r="CN77" s="1683"/>
      <c r="CO77" s="1683"/>
      <c r="CP77" s="1683"/>
      <c r="CQ77" s="1683"/>
      <c r="CR77" s="1683"/>
      <c r="CS77" s="1683"/>
      <c r="CT77" s="1683"/>
      <c r="CU77" s="1683"/>
      <c r="CV77" s="1683"/>
      <c r="CW77" s="1683"/>
      <c r="CX77" s="1683"/>
      <c r="CY77" s="1683"/>
      <c r="CZ77" s="1683"/>
      <c r="DA77" s="1683"/>
      <c r="DB77" s="1683"/>
      <c r="DC77" s="1683"/>
      <c r="DD77" s="1683"/>
      <c r="DE77" s="1683"/>
      <c r="DF77" s="1683"/>
      <c r="DG77" s="1683"/>
      <c r="DH77" s="1683"/>
      <c r="DI77" s="168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showGridLines="0" topLeftCell="W43" workbookViewId="0">
      <selection activeCell="AM61" activeCellId="11" sqref="C57:C58 C61 H57:H58 H61 J57:J58 J61 Z57:Z58 Z61 AB57:AB58 AB61 AM57:AM58 AM61"/>
    </sheetView>
  </sheetViews>
  <sheetFormatPr defaultRowHeight="15"/>
  <cols>
    <col min="1" max="1" width="17.140625" style="1891" bestFit="1" customWidth="1"/>
    <col min="2" max="2" width="13.5703125" style="1891" customWidth="1"/>
    <col min="3" max="3" width="12" style="1891" bestFit="1" customWidth="1"/>
    <col min="4" max="4" width="10.85546875" style="1891" bestFit="1" customWidth="1"/>
    <col min="5" max="7" width="12" style="1891" bestFit="1" customWidth="1"/>
    <col min="8" max="8" width="10.85546875" style="1891" bestFit="1" customWidth="1"/>
    <col min="9" max="9" width="12" style="1891" bestFit="1" customWidth="1"/>
    <col min="10" max="11" width="10.85546875" style="1891" bestFit="1" customWidth="1"/>
    <col min="12" max="12" width="11.42578125" style="1891" customWidth="1"/>
    <col min="13" max="14" width="10.85546875" style="1891" bestFit="1" customWidth="1"/>
    <col min="15" max="17" width="12" style="1891" bestFit="1" customWidth="1"/>
    <col min="18" max="18" width="13" style="1891" customWidth="1"/>
    <col min="19" max="19" width="12" style="1891" bestFit="1" customWidth="1"/>
    <col min="20" max="20" width="10.85546875" style="1891" bestFit="1" customWidth="1"/>
    <col min="21" max="23" width="12" style="1891" bestFit="1" customWidth="1"/>
    <col min="24" max="24" width="14" style="1891" customWidth="1"/>
    <col min="25" max="27" width="12" style="1891" bestFit="1" customWidth="1"/>
    <col min="28" max="29" width="10.85546875" style="1891" bestFit="1" customWidth="1"/>
    <col min="30" max="30" width="11.28515625" style="1891" bestFit="1" customWidth="1"/>
    <col min="31" max="31" width="10.5703125" style="1891" customWidth="1"/>
    <col min="32" max="32" width="13.42578125" style="1891" customWidth="1"/>
    <col min="33" max="33" width="14.5703125" style="1891" customWidth="1"/>
    <col min="34" max="37" width="12" style="1891" customWidth="1"/>
    <col min="38" max="38" width="9.140625" style="1891"/>
    <col min="39" max="39" width="15.42578125" style="1891" customWidth="1"/>
    <col min="40" max="40" width="16.28515625" style="1891" customWidth="1"/>
    <col min="41" max="41" width="9.140625" style="1891"/>
    <col min="42" max="42" width="15.85546875" style="1891" customWidth="1"/>
    <col min="43" max="16384" width="9.140625" style="1891"/>
  </cols>
  <sheetData>
    <row r="1" spans="1:42" ht="21">
      <c r="A1" s="1762" t="s">
        <v>302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  <c r="L1" s="1762"/>
      <c r="M1" s="1762"/>
      <c r="N1" s="1762"/>
      <c r="O1" s="1762"/>
      <c r="P1" s="1762"/>
      <c r="Q1" s="1762"/>
      <c r="AE1" s="1998"/>
      <c r="AF1" s="1999"/>
      <c r="AG1" s="1999"/>
    </row>
    <row r="2" spans="1:42">
      <c r="A2" s="2000" t="s">
        <v>303</v>
      </c>
      <c r="B2" s="2000"/>
      <c r="C2" s="2000"/>
      <c r="D2" s="2000"/>
      <c r="E2" s="2000"/>
      <c r="F2" s="2000"/>
      <c r="G2" s="2000"/>
      <c r="H2" s="2000"/>
      <c r="I2" s="2000"/>
      <c r="J2" s="2000"/>
      <c r="K2" s="2000"/>
      <c r="L2" s="2000"/>
      <c r="M2" s="2000"/>
      <c r="N2" s="2000"/>
      <c r="O2" s="2000"/>
      <c r="P2" s="1763"/>
      <c r="Q2" s="1763"/>
      <c r="R2" s="1763"/>
      <c r="S2" s="1763"/>
      <c r="T2" s="1763"/>
      <c r="U2" s="1763"/>
      <c r="V2" s="1763"/>
      <c r="W2" s="1763"/>
      <c r="X2" s="1763"/>
      <c r="Y2" s="1763"/>
      <c r="Z2" s="1763"/>
      <c r="AA2" s="1763"/>
      <c r="AB2" s="1763"/>
      <c r="AC2" s="1763"/>
      <c r="AD2" s="1763"/>
      <c r="AE2" s="1763"/>
      <c r="AF2" s="1763"/>
      <c r="AG2" s="1763"/>
      <c r="AH2" s="1763"/>
      <c r="AI2" s="1763"/>
      <c r="AJ2" s="1763"/>
      <c r="AK2" s="1763"/>
      <c r="AL2" s="1763"/>
      <c r="AM2" s="1763"/>
      <c r="AN2" s="1763"/>
      <c r="AO2" s="1763"/>
      <c r="AP2" s="1763"/>
    </row>
    <row r="3" spans="1:42">
      <c r="A3" s="1763"/>
      <c r="B3" s="1763"/>
      <c r="C3" s="1763"/>
      <c r="D3" s="1763"/>
      <c r="E3" s="1763"/>
      <c r="F3" s="1763"/>
      <c r="G3" s="1763"/>
      <c r="H3" s="1763"/>
      <c r="I3" s="1763"/>
      <c r="J3" s="1763"/>
      <c r="K3" s="1763"/>
      <c r="L3" s="1763"/>
      <c r="M3" s="1763"/>
      <c r="N3" s="1763"/>
      <c r="O3" s="1763"/>
      <c r="P3" s="1763"/>
      <c r="Q3" s="1763"/>
      <c r="R3" s="1763"/>
      <c r="S3" s="1763"/>
      <c r="T3" s="1763"/>
      <c r="U3" s="1763"/>
      <c r="V3" s="1763"/>
      <c r="W3" s="1763"/>
      <c r="X3" s="1763"/>
      <c r="Y3" s="1763"/>
      <c r="Z3" s="1763"/>
      <c r="AA3" s="1763"/>
      <c r="AB3" s="1763"/>
      <c r="AC3" s="1763"/>
      <c r="AD3" s="1763"/>
      <c r="AE3" s="1763"/>
      <c r="AF3" s="1763"/>
      <c r="AG3" s="1763"/>
      <c r="AH3" s="1763"/>
      <c r="AI3" s="1763"/>
      <c r="AJ3" s="1763"/>
      <c r="AK3" s="1763"/>
      <c r="AL3" s="1763"/>
      <c r="AM3" s="1763"/>
      <c r="AN3" s="1763"/>
      <c r="AO3" s="1763"/>
      <c r="AP3" s="1763"/>
    </row>
    <row r="4" spans="1:42">
      <c r="A4" s="1764" t="s">
        <v>548</v>
      </c>
      <c r="B4" s="1765"/>
      <c r="C4" s="1765"/>
      <c r="D4" s="1765"/>
      <c r="E4" s="1763"/>
      <c r="F4" s="1763"/>
      <c r="G4" s="1763"/>
      <c r="H4" s="1763"/>
      <c r="I4" s="1763"/>
      <c r="J4" s="1763"/>
      <c r="K4" s="1763"/>
      <c r="L4" s="1763"/>
      <c r="M4" s="1763"/>
      <c r="N4" s="1763"/>
      <c r="O4" s="1763"/>
      <c r="P4" s="1763"/>
      <c r="Q4" s="1763"/>
      <c r="R4" s="1763"/>
      <c r="S4" s="1763"/>
      <c r="T4" s="1763"/>
      <c r="U4" s="1763"/>
      <c r="V4" s="1763"/>
      <c r="W4" s="1763"/>
      <c r="X4" s="1763"/>
      <c r="Y4" s="1763"/>
      <c r="Z4" s="1763"/>
      <c r="AA4" s="1763"/>
      <c r="AB4" s="1763"/>
      <c r="AC4" s="1763"/>
      <c r="AD4" s="1763"/>
      <c r="AE4" s="1763"/>
      <c r="AF4" s="1763"/>
      <c r="AG4" s="1763"/>
      <c r="AH4" s="1763"/>
      <c r="AI4" s="1763"/>
      <c r="AJ4" s="1763"/>
      <c r="AK4" s="1763"/>
      <c r="AL4" s="1763"/>
      <c r="AM4" s="1763"/>
      <c r="AN4" s="1763"/>
      <c r="AO4" s="1763"/>
      <c r="AP4" s="1763"/>
    </row>
    <row r="5" spans="1:42">
      <c r="A5" s="1764" t="s">
        <v>549</v>
      </c>
      <c r="B5" s="1766"/>
      <c r="C5" s="1766"/>
      <c r="D5" s="1766"/>
      <c r="E5" s="1763"/>
      <c r="F5" s="1763"/>
      <c r="G5" s="1763"/>
      <c r="H5" s="1763"/>
      <c r="I5" s="1763"/>
      <c r="J5" s="1763"/>
      <c r="K5" s="1763"/>
      <c r="L5" s="1763"/>
      <c r="M5" s="1763"/>
      <c r="N5" s="1763"/>
      <c r="O5" s="1763"/>
      <c r="P5" s="1763"/>
      <c r="Q5" s="1763"/>
      <c r="R5" s="1763"/>
      <c r="S5" s="1763"/>
      <c r="T5" s="1763"/>
      <c r="U5" s="1763"/>
      <c r="V5" s="1763"/>
      <c r="W5" s="1763"/>
      <c r="X5" s="1763"/>
      <c r="Y5" s="1763"/>
      <c r="Z5" s="1763"/>
      <c r="AA5" s="1763"/>
      <c r="AB5" s="1763"/>
      <c r="AC5" s="1763"/>
      <c r="AD5" s="1763"/>
      <c r="AE5" s="1763"/>
      <c r="AF5" s="1763"/>
      <c r="AG5" s="1763"/>
      <c r="AH5" s="1763"/>
      <c r="AI5" s="1763"/>
      <c r="AJ5" s="1763"/>
      <c r="AK5" s="1763"/>
      <c r="AL5" s="1763"/>
      <c r="AM5" s="1763"/>
      <c r="AN5" s="1763"/>
      <c r="AO5" s="1763"/>
      <c r="AP5" s="1763"/>
    </row>
    <row r="6" spans="1:42">
      <c r="A6" s="1767" t="s">
        <v>550</v>
      </c>
      <c r="B6" s="1766"/>
      <c r="C6" s="1766"/>
      <c r="D6" s="1766"/>
      <c r="E6" s="1763"/>
      <c r="F6" s="1763"/>
      <c r="G6" s="1763"/>
      <c r="H6" s="1763"/>
      <c r="I6" s="1763"/>
      <c r="J6" s="1763"/>
      <c r="K6" s="1763"/>
      <c r="L6" s="1763"/>
      <c r="M6" s="1763"/>
      <c r="N6" s="1763"/>
      <c r="O6" s="1763"/>
      <c r="P6" s="1763"/>
      <c r="Q6" s="1763"/>
      <c r="R6" s="1763"/>
      <c r="S6" s="1763"/>
      <c r="T6" s="1763"/>
      <c r="U6" s="1763"/>
      <c r="V6" s="1763"/>
      <c r="W6" s="1763"/>
      <c r="X6" s="1763"/>
      <c r="Y6" s="1763"/>
      <c r="Z6" s="1763"/>
      <c r="AA6" s="1763"/>
      <c r="AB6" s="1763"/>
      <c r="AC6" s="1763"/>
      <c r="AD6" s="1763"/>
      <c r="AE6" s="1763"/>
      <c r="AF6" s="1763"/>
      <c r="AG6" s="1763"/>
      <c r="AH6" s="1763"/>
      <c r="AI6" s="1763"/>
      <c r="AJ6" s="1763"/>
      <c r="AK6" s="1763"/>
      <c r="AL6" s="1763"/>
      <c r="AM6" s="1763"/>
      <c r="AN6" s="1763"/>
      <c r="AO6" s="1763"/>
      <c r="AP6" s="1763"/>
    </row>
    <row r="7" spans="1:42" ht="20.25">
      <c r="A7" s="1768" t="s">
        <v>568</v>
      </c>
      <c r="B7" s="1768"/>
      <c r="C7" s="1768"/>
      <c r="D7" s="1768"/>
      <c r="E7" s="1769"/>
      <c r="F7" s="1769"/>
      <c r="G7" s="1769"/>
      <c r="H7" s="1763"/>
      <c r="I7" s="1763"/>
      <c r="J7" s="1763"/>
      <c r="K7" s="1763"/>
      <c r="L7" s="1763"/>
      <c r="M7" s="1763"/>
      <c r="N7" s="1763"/>
      <c r="O7" s="1763"/>
      <c r="P7" s="1763"/>
      <c r="Q7" s="1763"/>
      <c r="R7" s="1763"/>
      <c r="S7" s="1763"/>
      <c r="T7" s="1763"/>
      <c r="U7" s="1763"/>
      <c r="V7" s="1763"/>
      <c r="W7" s="1763"/>
      <c r="X7" s="1763"/>
      <c r="Y7" s="1763"/>
      <c r="Z7" s="1763"/>
      <c r="AA7" s="1763"/>
      <c r="AB7" s="1763"/>
      <c r="AC7" s="1763"/>
      <c r="AD7" s="1763"/>
      <c r="AE7" s="1763"/>
      <c r="AF7" s="1763"/>
      <c r="AG7" s="1763"/>
      <c r="AH7" s="1763"/>
      <c r="AI7" s="1763"/>
      <c r="AJ7" s="1763"/>
      <c r="AK7" s="1763"/>
      <c r="AL7" s="1763"/>
      <c r="AM7" s="1763"/>
      <c r="AN7" s="1763"/>
      <c r="AO7" s="1763"/>
      <c r="AP7" s="1763"/>
    </row>
    <row r="8" spans="1:42" ht="21" thickBot="1">
      <c r="A8" s="1763"/>
      <c r="B8" s="1763"/>
      <c r="C8" s="1770"/>
      <c r="D8" s="1770"/>
      <c r="E8" s="1771"/>
      <c r="F8" s="1771"/>
      <c r="G8" s="1771"/>
      <c r="H8" s="1763"/>
      <c r="I8" s="1763"/>
      <c r="J8" s="1763"/>
      <c r="K8" s="1763"/>
      <c r="L8" s="1763"/>
      <c r="M8" s="1763"/>
      <c r="N8" s="1763"/>
      <c r="O8" s="1763"/>
      <c r="P8" s="1763"/>
      <c r="Q8" s="1763"/>
      <c r="R8" s="1763"/>
      <c r="S8" s="1763"/>
      <c r="T8" s="1763"/>
      <c r="U8" s="1763"/>
      <c r="V8" s="1763"/>
      <c r="W8" s="1763"/>
      <c r="X8" s="1763"/>
      <c r="Y8" s="1763"/>
      <c r="Z8" s="1763"/>
      <c r="AA8" s="1763"/>
      <c r="AB8" s="1763"/>
      <c r="AC8" s="1763"/>
      <c r="AD8" s="1763"/>
      <c r="AE8" s="1763"/>
      <c r="AF8" s="1763"/>
      <c r="AG8" s="1763"/>
      <c r="AH8" s="1763"/>
      <c r="AI8" s="1763"/>
      <c r="AJ8" s="1763"/>
      <c r="AK8" s="1763"/>
      <c r="AL8" s="1763"/>
      <c r="AM8" s="1763"/>
      <c r="AN8" s="1763"/>
      <c r="AO8" s="1763"/>
      <c r="AP8" s="1763"/>
    </row>
    <row r="9" spans="1:42" ht="26.25" customHeight="1" thickBot="1">
      <c r="A9" s="1772" t="s">
        <v>570</v>
      </c>
      <c r="B9" s="1763"/>
      <c r="C9" s="1673" t="s">
        <v>104</v>
      </c>
      <c r="D9" s="1673" t="s">
        <v>150</v>
      </c>
      <c r="E9" s="1673" t="s">
        <v>150</v>
      </c>
      <c r="F9" s="1673" t="s">
        <v>127</v>
      </c>
      <c r="G9" s="1673" t="s">
        <v>127</v>
      </c>
      <c r="H9" s="1673" t="s">
        <v>106</v>
      </c>
      <c r="I9" s="1673" t="s">
        <v>106</v>
      </c>
      <c r="J9" s="1674" t="s">
        <v>108</v>
      </c>
      <c r="K9" s="1673" t="s">
        <v>126</v>
      </c>
      <c r="L9" s="1673" t="s">
        <v>109</v>
      </c>
      <c r="M9" s="1673" t="s">
        <v>110</v>
      </c>
      <c r="N9" s="1673" t="s">
        <v>111</v>
      </c>
      <c r="O9" s="1673" t="s">
        <v>227</v>
      </c>
      <c r="P9" s="1673" t="s">
        <v>227</v>
      </c>
      <c r="Q9" s="1673" t="s">
        <v>112</v>
      </c>
      <c r="R9" s="1673" t="s">
        <v>113</v>
      </c>
      <c r="S9" s="1673" t="s">
        <v>128</v>
      </c>
      <c r="T9" s="1673" t="s">
        <v>130</v>
      </c>
      <c r="U9" s="1673" t="s">
        <v>129</v>
      </c>
      <c r="V9" s="1673" t="s">
        <v>114</v>
      </c>
      <c r="W9" s="1673" t="s">
        <v>131</v>
      </c>
      <c r="X9" s="1673" t="s">
        <v>131</v>
      </c>
      <c r="Y9" s="1673" t="s">
        <v>132</v>
      </c>
      <c r="Z9" s="1673" t="s">
        <v>115</v>
      </c>
      <c r="AA9" s="1673" t="s">
        <v>116</v>
      </c>
      <c r="AB9" s="1675" t="s">
        <v>133</v>
      </c>
      <c r="AC9" s="1675" t="s">
        <v>133</v>
      </c>
      <c r="AD9" s="1673" t="s">
        <v>117</v>
      </c>
      <c r="AE9" s="1673" t="s">
        <v>149</v>
      </c>
      <c r="AF9" s="1673" t="s">
        <v>149</v>
      </c>
      <c r="AG9" s="1673" t="s">
        <v>138</v>
      </c>
      <c r="AH9" s="1673" t="s">
        <v>134</v>
      </c>
      <c r="AI9" s="1673" t="s">
        <v>118</v>
      </c>
      <c r="AJ9" s="1673" t="s">
        <v>119</v>
      </c>
      <c r="AK9" s="1673" t="s">
        <v>119</v>
      </c>
      <c r="AP9" s="1673" t="s">
        <v>121</v>
      </c>
    </row>
    <row r="10" spans="1:42" ht="34.5" thickBot="1">
      <c r="A10" s="1773" t="s">
        <v>569</v>
      </c>
      <c r="B10" s="1774"/>
      <c r="C10" s="1775" t="s">
        <v>361</v>
      </c>
      <c r="D10" s="1776" t="s">
        <v>360</v>
      </c>
      <c r="E10" s="1777" t="s">
        <v>360</v>
      </c>
      <c r="F10" s="1776" t="s">
        <v>359</v>
      </c>
      <c r="G10" s="1777" t="s">
        <v>359</v>
      </c>
      <c r="H10" s="1776" t="s">
        <v>358</v>
      </c>
      <c r="I10" s="1777" t="s">
        <v>358</v>
      </c>
      <c r="J10" s="1775" t="s">
        <v>357</v>
      </c>
      <c r="K10" s="1775" t="s">
        <v>356</v>
      </c>
      <c r="L10" s="1775" t="s">
        <v>354</v>
      </c>
      <c r="M10" s="1775" t="s">
        <v>353</v>
      </c>
      <c r="N10" s="1775" t="s">
        <v>352</v>
      </c>
      <c r="O10" s="1776" t="s">
        <v>351</v>
      </c>
      <c r="P10" s="1777" t="s">
        <v>351</v>
      </c>
      <c r="Q10" s="1775" t="s">
        <v>355</v>
      </c>
      <c r="R10" s="1775" t="s">
        <v>551</v>
      </c>
      <c r="S10" s="1775" t="s">
        <v>350</v>
      </c>
      <c r="T10" s="1775" t="s">
        <v>349</v>
      </c>
      <c r="U10" s="1775" t="s">
        <v>348</v>
      </c>
      <c r="V10" s="1775" t="s">
        <v>552</v>
      </c>
      <c r="W10" s="1776" t="s">
        <v>347</v>
      </c>
      <c r="X10" s="1777" t="s">
        <v>347</v>
      </c>
      <c r="Y10" s="1775" t="s">
        <v>346</v>
      </c>
      <c r="Z10" s="1775" t="s">
        <v>345</v>
      </c>
      <c r="AA10" s="1775" t="s">
        <v>344</v>
      </c>
      <c r="AB10" s="1776" t="s">
        <v>343</v>
      </c>
      <c r="AC10" s="1777" t="s">
        <v>343</v>
      </c>
      <c r="AD10" s="1775" t="s">
        <v>342</v>
      </c>
      <c r="AE10" s="1775" t="s">
        <v>341</v>
      </c>
      <c r="AF10" s="1778" t="s">
        <v>341</v>
      </c>
      <c r="AG10" s="1775" t="s">
        <v>340</v>
      </c>
      <c r="AH10" s="1775" t="s">
        <v>339</v>
      </c>
      <c r="AI10" s="1775" t="s">
        <v>338</v>
      </c>
      <c r="AJ10" s="1776" t="s">
        <v>337</v>
      </c>
      <c r="AK10" s="1777" t="s">
        <v>337</v>
      </c>
      <c r="AL10" s="1779"/>
      <c r="AM10" s="1780" t="s">
        <v>5</v>
      </c>
      <c r="AN10" s="1781" t="s">
        <v>567</v>
      </c>
      <c r="AO10" s="1782"/>
      <c r="AP10" s="1776" t="s">
        <v>336</v>
      </c>
    </row>
    <row r="11" spans="1:42" ht="26.25" thickBot="1">
      <c r="A11" s="1783" t="s">
        <v>565</v>
      </c>
      <c r="B11" s="1784" t="s">
        <v>566</v>
      </c>
      <c r="C11" s="1785" t="s">
        <v>554</v>
      </c>
      <c r="D11" s="1786" t="s">
        <v>554</v>
      </c>
      <c r="E11" s="1787" t="s">
        <v>555</v>
      </c>
      <c r="F11" s="1786" t="s">
        <v>554</v>
      </c>
      <c r="G11" s="1787" t="s">
        <v>556</v>
      </c>
      <c r="H11" s="1786" t="s">
        <v>554</v>
      </c>
      <c r="I11" s="1787" t="s">
        <v>557</v>
      </c>
      <c r="J11" s="1785" t="s">
        <v>554</v>
      </c>
      <c r="K11" s="1785" t="s">
        <v>554</v>
      </c>
      <c r="L11" s="1785" t="s">
        <v>554</v>
      </c>
      <c r="M11" s="1785" t="s">
        <v>554</v>
      </c>
      <c r="N11" s="1785" t="s">
        <v>554</v>
      </c>
      <c r="O11" s="1786" t="s">
        <v>554</v>
      </c>
      <c r="P11" s="1787" t="s">
        <v>558</v>
      </c>
      <c r="Q11" s="1785" t="s">
        <v>554</v>
      </c>
      <c r="R11" s="1785" t="s">
        <v>554</v>
      </c>
      <c r="S11" s="1785" t="s">
        <v>554</v>
      </c>
      <c r="T11" s="1785" t="s">
        <v>554</v>
      </c>
      <c r="U11" s="1785" t="s">
        <v>554</v>
      </c>
      <c r="V11" s="1785" t="s">
        <v>554</v>
      </c>
      <c r="W11" s="1786" t="s">
        <v>554</v>
      </c>
      <c r="X11" s="1787" t="s">
        <v>559</v>
      </c>
      <c r="Y11" s="1785" t="s">
        <v>554</v>
      </c>
      <c r="Z11" s="1785" t="s">
        <v>554</v>
      </c>
      <c r="AA11" s="1785" t="s">
        <v>554</v>
      </c>
      <c r="AB11" s="1786" t="s">
        <v>554</v>
      </c>
      <c r="AC11" s="1787" t="s">
        <v>560</v>
      </c>
      <c r="AD11" s="1785" t="s">
        <v>554</v>
      </c>
      <c r="AE11" s="1785" t="s">
        <v>554</v>
      </c>
      <c r="AF11" s="1788" t="s">
        <v>561</v>
      </c>
      <c r="AG11" s="1785" t="s">
        <v>554</v>
      </c>
      <c r="AH11" s="1785" t="s">
        <v>554</v>
      </c>
      <c r="AI11" s="1785" t="s">
        <v>554</v>
      </c>
      <c r="AJ11" s="1786" t="s">
        <v>554</v>
      </c>
      <c r="AK11" s="1787" t="s">
        <v>562</v>
      </c>
      <c r="AL11" s="1789"/>
      <c r="AM11" s="1790" t="s">
        <v>554</v>
      </c>
      <c r="AN11" s="1791" t="s">
        <v>563</v>
      </c>
      <c r="AO11" s="1792"/>
      <c r="AP11" s="1786" t="s">
        <v>554</v>
      </c>
    </row>
    <row r="12" spans="1:42" ht="23.25">
      <c r="A12" s="1793">
        <v>43829</v>
      </c>
      <c r="B12" s="1794">
        <v>1</v>
      </c>
      <c r="C12" s="1795">
        <v>164.6</v>
      </c>
      <c r="D12" s="1796">
        <v>218.55</v>
      </c>
      <c r="E12" s="1797">
        <v>427.44</v>
      </c>
      <c r="F12" s="1795">
        <v>196.08920000000001</v>
      </c>
      <c r="G12" s="1798">
        <v>4984</v>
      </c>
      <c r="H12" s="1795">
        <v>193.399</v>
      </c>
      <c r="I12" s="1798">
        <v>1445</v>
      </c>
      <c r="J12" s="1795">
        <v>200.47</v>
      </c>
      <c r="K12" s="1795">
        <v>179.05</v>
      </c>
      <c r="L12" s="1799">
        <v>220.07</v>
      </c>
      <c r="M12" s="1795">
        <v>182.59</v>
      </c>
      <c r="N12" s="1795">
        <v>177</v>
      </c>
      <c r="O12" s="1796">
        <v>193.02620000000002</v>
      </c>
      <c r="P12" s="1800">
        <v>1437</v>
      </c>
      <c r="Q12" s="1796">
        <v>190.09</v>
      </c>
      <c r="R12" s="1801" t="s">
        <v>421</v>
      </c>
      <c r="S12" s="1796">
        <v>202.4</v>
      </c>
      <c r="T12" s="1796">
        <v>209.78700000000001</v>
      </c>
      <c r="U12" s="1796">
        <v>193.81</v>
      </c>
      <c r="V12" s="1796" t="s">
        <v>564</v>
      </c>
      <c r="W12" s="1796">
        <v>202.34030000000001</v>
      </c>
      <c r="X12" s="1800">
        <v>66887.070000000007</v>
      </c>
      <c r="Y12" s="1796" t="s">
        <v>364</v>
      </c>
      <c r="Z12" s="1796">
        <v>187.82</v>
      </c>
      <c r="AA12" s="1796">
        <v>197.88</v>
      </c>
      <c r="AB12" s="1802">
        <v>191.10820000000001</v>
      </c>
      <c r="AC12" s="1803">
        <v>813.31299999999999</v>
      </c>
      <c r="AD12" s="1796">
        <v>206</v>
      </c>
      <c r="AE12" s="1796">
        <v>218.39410000000001</v>
      </c>
      <c r="AF12" s="1796">
        <v>1044.22</v>
      </c>
      <c r="AG12" s="1796">
        <v>202.97</v>
      </c>
      <c r="AH12" s="1796">
        <v>206.8</v>
      </c>
      <c r="AI12" s="1796">
        <v>167.69</v>
      </c>
      <c r="AJ12" s="1796">
        <v>184.9092</v>
      </c>
      <c r="AK12" s="1798">
        <v>1934</v>
      </c>
      <c r="AL12" s="1789"/>
      <c r="AM12" s="1804">
        <v>192.7092033851394</v>
      </c>
      <c r="AN12" s="1672">
        <v>-5.0363447023458185E-3</v>
      </c>
      <c r="AO12" s="1789"/>
      <c r="AP12" s="1795">
        <v>189.69330000000002</v>
      </c>
    </row>
    <row r="13" spans="1:42" ht="23.25">
      <c r="A13" s="1793">
        <v>43836</v>
      </c>
      <c r="B13" s="1794">
        <v>2</v>
      </c>
      <c r="C13" s="1795">
        <v>164</v>
      </c>
      <c r="D13" s="1796">
        <v>218.75450000000001</v>
      </c>
      <c r="E13" s="1797">
        <v>427.84000000000003</v>
      </c>
      <c r="F13" s="1795">
        <v>195.26510000000002</v>
      </c>
      <c r="G13" s="1798">
        <v>4937</v>
      </c>
      <c r="H13" s="1795">
        <v>194.1627</v>
      </c>
      <c r="I13" s="1798">
        <v>1451</v>
      </c>
      <c r="J13" s="1795">
        <v>195.6</v>
      </c>
      <c r="K13" s="1795">
        <v>175.06</v>
      </c>
      <c r="L13" s="1799">
        <v>221</v>
      </c>
      <c r="M13" s="1795">
        <v>180.62</v>
      </c>
      <c r="N13" s="1795">
        <v>174</v>
      </c>
      <c r="O13" s="1796">
        <v>195.67140000000001</v>
      </c>
      <c r="P13" s="1800">
        <v>1457</v>
      </c>
      <c r="Q13" s="1796">
        <v>190.1</v>
      </c>
      <c r="R13" s="1801" t="s">
        <v>421</v>
      </c>
      <c r="S13" s="1796">
        <v>207.14000000000001</v>
      </c>
      <c r="T13" s="1796">
        <v>210.988</v>
      </c>
      <c r="U13" s="1796">
        <v>192.17000000000002</v>
      </c>
      <c r="V13" s="1796" t="s">
        <v>564</v>
      </c>
      <c r="W13" s="1796">
        <v>201.93550000000002</v>
      </c>
      <c r="X13" s="1800">
        <v>67006.81</v>
      </c>
      <c r="Y13" s="1796" t="s">
        <v>364</v>
      </c>
      <c r="Z13" s="1796">
        <v>173.19</v>
      </c>
      <c r="AA13" s="1796">
        <v>193.21</v>
      </c>
      <c r="AB13" s="1802">
        <v>187.17140000000001</v>
      </c>
      <c r="AC13" s="1803">
        <v>794.51600000000008</v>
      </c>
      <c r="AD13" s="1796">
        <v>206</v>
      </c>
      <c r="AE13" s="1796">
        <v>219.67400000000001</v>
      </c>
      <c r="AF13" s="1796">
        <v>1049.5899999999999</v>
      </c>
      <c r="AG13" s="1796">
        <v>204.13</v>
      </c>
      <c r="AH13" s="1796">
        <v>203.51</v>
      </c>
      <c r="AI13" s="1796">
        <v>168.6</v>
      </c>
      <c r="AJ13" s="1796">
        <v>182.1593</v>
      </c>
      <c r="AK13" s="1798">
        <v>1918</v>
      </c>
      <c r="AL13" s="1789"/>
      <c r="AM13" s="1804">
        <v>188.93102239727483</v>
      </c>
      <c r="AN13" s="1672">
        <v>-1.9605607420387083E-2</v>
      </c>
      <c r="AO13" s="1789"/>
      <c r="AP13" s="1795">
        <v>189.89700000000002</v>
      </c>
    </row>
    <row r="14" spans="1:42" ht="23.25">
      <c r="A14" s="1793">
        <v>43843</v>
      </c>
      <c r="B14" s="1794">
        <v>3</v>
      </c>
      <c r="C14" s="1795">
        <v>155.5</v>
      </c>
      <c r="D14" s="1796">
        <v>221.67910000000001</v>
      </c>
      <c r="E14" s="1797">
        <v>433.56</v>
      </c>
      <c r="F14" s="1795">
        <v>189.39850000000001</v>
      </c>
      <c r="G14" s="1798">
        <v>4769</v>
      </c>
      <c r="H14" s="1795">
        <v>197.37800000000001</v>
      </c>
      <c r="I14" s="1798">
        <v>1475</v>
      </c>
      <c r="J14" s="1795">
        <v>189.43</v>
      </c>
      <c r="K14" s="1795">
        <v>171.33</v>
      </c>
      <c r="L14" s="1799">
        <v>216.36</v>
      </c>
      <c r="M14" s="1795">
        <v>180.07</v>
      </c>
      <c r="N14" s="1795">
        <v>170</v>
      </c>
      <c r="O14" s="1796">
        <v>186.90600000000001</v>
      </c>
      <c r="P14" s="1800">
        <v>1391</v>
      </c>
      <c r="Q14" s="1796">
        <v>190.47</v>
      </c>
      <c r="R14" s="1801" t="s">
        <v>421</v>
      </c>
      <c r="S14" s="1796">
        <v>210.84</v>
      </c>
      <c r="T14" s="1796">
        <v>198.82600000000002</v>
      </c>
      <c r="U14" s="1796">
        <v>187.93</v>
      </c>
      <c r="V14" s="1796" t="s">
        <v>564</v>
      </c>
      <c r="W14" s="1796">
        <v>193.67000000000002</v>
      </c>
      <c r="X14" s="1800">
        <v>64709.85</v>
      </c>
      <c r="Y14" s="1796" t="s">
        <v>364</v>
      </c>
      <c r="Z14" s="1796">
        <v>166.55</v>
      </c>
      <c r="AA14" s="1796">
        <v>186.95000000000002</v>
      </c>
      <c r="AB14" s="1802">
        <v>180.80780000000001</v>
      </c>
      <c r="AC14" s="1803">
        <v>765.46800000000007</v>
      </c>
      <c r="AD14" s="1796">
        <v>201</v>
      </c>
      <c r="AE14" s="1796">
        <v>213.2927</v>
      </c>
      <c r="AF14" s="1796">
        <v>1019.46</v>
      </c>
      <c r="AG14" s="1796">
        <v>195.15</v>
      </c>
      <c r="AH14" s="1796">
        <v>194.46</v>
      </c>
      <c r="AI14" s="1796">
        <v>167.58</v>
      </c>
      <c r="AJ14" s="1796">
        <v>179.7098</v>
      </c>
      <c r="AK14" s="1798">
        <v>1896</v>
      </c>
      <c r="AL14" s="1789"/>
      <c r="AM14" s="1804">
        <v>184.30623021077284</v>
      </c>
      <c r="AN14" s="1672">
        <v>-2.4478733708311884E-2</v>
      </c>
      <c r="AO14" s="1789"/>
      <c r="AP14" s="1795">
        <v>189.29430000000002</v>
      </c>
    </row>
    <row r="15" spans="1:42" ht="23.25">
      <c r="A15" s="1793">
        <v>43850</v>
      </c>
      <c r="B15" s="1794">
        <v>4</v>
      </c>
      <c r="C15" s="1795">
        <v>152.20000000000002</v>
      </c>
      <c r="D15" s="1796">
        <v>224.90030000000002</v>
      </c>
      <c r="E15" s="1797">
        <v>439.86</v>
      </c>
      <c r="F15" s="1795">
        <v>184.91300000000001</v>
      </c>
      <c r="G15" s="1798">
        <v>4648</v>
      </c>
      <c r="H15" s="1795">
        <v>198.58500000000001</v>
      </c>
      <c r="I15" s="1798">
        <v>1484</v>
      </c>
      <c r="J15" s="1795">
        <v>187.61</v>
      </c>
      <c r="K15" s="1795">
        <v>170.23</v>
      </c>
      <c r="L15" s="1799">
        <v>210.79</v>
      </c>
      <c r="M15" s="1795">
        <v>176.22</v>
      </c>
      <c r="N15" s="1795">
        <v>165</v>
      </c>
      <c r="O15" s="1796">
        <v>184.82820000000001</v>
      </c>
      <c r="P15" s="1800">
        <v>1375</v>
      </c>
      <c r="Q15" s="1796">
        <v>190.61</v>
      </c>
      <c r="R15" s="1801" t="s">
        <v>421</v>
      </c>
      <c r="S15" s="1796">
        <v>210.55</v>
      </c>
      <c r="T15" s="1796">
        <v>194.203</v>
      </c>
      <c r="U15" s="1796">
        <v>186</v>
      </c>
      <c r="V15" s="1796" t="s">
        <v>564</v>
      </c>
      <c r="W15" s="1796">
        <v>189.2158</v>
      </c>
      <c r="X15" s="1800">
        <v>63579.74</v>
      </c>
      <c r="Y15" s="1796" t="s">
        <v>364</v>
      </c>
      <c r="Z15" s="1796">
        <v>167.03</v>
      </c>
      <c r="AA15" s="1796">
        <v>184.98</v>
      </c>
      <c r="AB15" s="1802">
        <v>178.041</v>
      </c>
      <c r="AC15" s="1803">
        <v>755.87300000000005</v>
      </c>
      <c r="AD15" s="1796">
        <v>195</v>
      </c>
      <c r="AE15" s="1796">
        <v>203.1798</v>
      </c>
      <c r="AF15" s="1796">
        <v>971.06000000000006</v>
      </c>
      <c r="AG15" s="1796">
        <v>189.75</v>
      </c>
      <c r="AH15" s="1796">
        <v>189.16</v>
      </c>
      <c r="AI15" s="1796">
        <v>168.39000000000001</v>
      </c>
      <c r="AJ15" s="1796">
        <v>181.00960000000001</v>
      </c>
      <c r="AK15" s="1798">
        <v>1909</v>
      </c>
      <c r="AL15" s="1789"/>
      <c r="AM15" s="1804">
        <v>182.02111059186706</v>
      </c>
      <c r="AN15" s="1672">
        <v>-1.2398493617348239E-2</v>
      </c>
      <c r="AO15" s="1789"/>
      <c r="AP15" s="1795">
        <v>190.5531</v>
      </c>
    </row>
    <row r="16" spans="1:42" ht="23.25">
      <c r="A16" s="1793">
        <v>43857</v>
      </c>
      <c r="B16" s="1794">
        <v>5</v>
      </c>
      <c r="C16" s="1795">
        <v>151.6</v>
      </c>
      <c r="D16" s="1796">
        <v>225.03320000000002</v>
      </c>
      <c r="E16" s="1797">
        <v>440.12</v>
      </c>
      <c r="F16" s="1795">
        <v>181.57400000000001</v>
      </c>
      <c r="G16" s="1798">
        <v>4578</v>
      </c>
      <c r="H16" s="1795">
        <v>199.7878</v>
      </c>
      <c r="I16" s="1798">
        <v>1493</v>
      </c>
      <c r="J16" s="1795">
        <v>188.82</v>
      </c>
      <c r="K16" s="1795">
        <v>173.07</v>
      </c>
      <c r="L16" s="1799">
        <v>207.07</v>
      </c>
      <c r="M16" s="1795">
        <v>176.22</v>
      </c>
      <c r="N16" s="1795">
        <v>160</v>
      </c>
      <c r="O16" s="1796">
        <v>184.75400000000002</v>
      </c>
      <c r="P16" s="1800">
        <v>1375</v>
      </c>
      <c r="Q16" s="1796">
        <v>190.81</v>
      </c>
      <c r="R16" s="1801" t="s">
        <v>421</v>
      </c>
      <c r="S16" s="1796">
        <v>211.15</v>
      </c>
      <c r="T16" s="1796">
        <v>193.19400000000002</v>
      </c>
      <c r="U16" s="1796">
        <v>183.59</v>
      </c>
      <c r="V16" s="1796" t="s">
        <v>564</v>
      </c>
      <c r="W16" s="1796">
        <v>189.11150000000001</v>
      </c>
      <c r="X16" s="1800">
        <v>63773</v>
      </c>
      <c r="Y16" s="1796" t="s">
        <v>364</v>
      </c>
      <c r="Z16" s="1796">
        <v>167.93</v>
      </c>
      <c r="AA16" s="1796">
        <v>186.17000000000002</v>
      </c>
      <c r="AB16" s="1802">
        <v>180.44900000000001</v>
      </c>
      <c r="AC16" s="1803">
        <v>772.68000000000006</v>
      </c>
      <c r="AD16" s="1796">
        <v>195</v>
      </c>
      <c r="AE16" s="1796">
        <v>195.0196</v>
      </c>
      <c r="AF16" s="1796">
        <v>931.94</v>
      </c>
      <c r="AG16" s="1796">
        <v>191.4</v>
      </c>
      <c r="AH16" s="1796">
        <v>191.17000000000002</v>
      </c>
      <c r="AI16" s="1796">
        <v>168.23</v>
      </c>
      <c r="AJ16" s="1796">
        <v>180.73930000000001</v>
      </c>
      <c r="AK16" s="1798">
        <v>1918</v>
      </c>
      <c r="AL16" s="1789"/>
      <c r="AM16" s="1804">
        <v>182.28178850329996</v>
      </c>
      <c r="AN16" s="1672">
        <v>1.4321301006530174E-3</v>
      </c>
      <c r="AO16" s="1789"/>
      <c r="AP16" s="1795">
        <v>192.04180000000002</v>
      </c>
    </row>
    <row r="17" spans="1:42" ht="23.25">
      <c r="A17" s="1793">
        <v>43864</v>
      </c>
      <c r="B17" s="1794">
        <v>6</v>
      </c>
      <c r="C17" s="1795">
        <v>155.6</v>
      </c>
      <c r="D17" s="1796">
        <v>225.5292</v>
      </c>
      <c r="E17" s="1797">
        <v>441.09000000000003</v>
      </c>
      <c r="F17" s="1795">
        <v>182.5986</v>
      </c>
      <c r="G17" s="1798">
        <v>4579</v>
      </c>
      <c r="H17" s="1795">
        <v>201.93470000000002</v>
      </c>
      <c r="I17" s="1798">
        <v>1509</v>
      </c>
      <c r="J17" s="1795">
        <v>190.27</v>
      </c>
      <c r="K17" s="1795">
        <v>168.69</v>
      </c>
      <c r="L17" s="1799">
        <v>206.14000000000001</v>
      </c>
      <c r="M17" s="1795">
        <v>176.49</v>
      </c>
      <c r="N17" s="1795">
        <v>159</v>
      </c>
      <c r="O17" s="1796">
        <v>185.9853</v>
      </c>
      <c r="P17" s="1800">
        <v>1386</v>
      </c>
      <c r="Q17" s="1796">
        <v>190.96</v>
      </c>
      <c r="R17" s="1801" t="s">
        <v>421</v>
      </c>
      <c r="S17" s="1796">
        <v>210.65</v>
      </c>
      <c r="T17" s="1796">
        <v>187.74</v>
      </c>
      <c r="U17" s="1796">
        <v>184.27</v>
      </c>
      <c r="V17" s="1796" t="s">
        <v>564</v>
      </c>
      <c r="W17" s="1796">
        <v>192.3484</v>
      </c>
      <c r="X17" s="1800">
        <v>64845.880000000005</v>
      </c>
      <c r="Y17" s="1796" t="s">
        <v>364</v>
      </c>
      <c r="Z17" s="1796">
        <v>170.21</v>
      </c>
      <c r="AA17" s="1796">
        <v>188.49</v>
      </c>
      <c r="AB17" s="1802">
        <v>186.38460000000001</v>
      </c>
      <c r="AC17" s="1803">
        <v>796.07</v>
      </c>
      <c r="AD17" s="1796">
        <v>195</v>
      </c>
      <c r="AE17" s="1796">
        <v>189.22040000000001</v>
      </c>
      <c r="AF17" s="1796">
        <v>902.73</v>
      </c>
      <c r="AG17" s="1796">
        <v>194.6</v>
      </c>
      <c r="AH17" s="1796">
        <v>191.9</v>
      </c>
      <c r="AI17" s="1796">
        <v>168.18</v>
      </c>
      <c r="AJ17" s="1796">
        <v>181.56720000000001</v>
      </c>
      <c r="AK17" s="1798">
        <v>1924</v>
      </c>
      <c r="AL17" s="1789"/>
      <c r="AM17" s="1804">
        <v>184.0755176921439</v>
      </c>
      <c r="AN17" s="1672">
        <v>9.8404190762670929E-3</v>
      </c>
      <c r="AO17" s="1789"/>
      <c r="AP17" s="1795">
        <v>191.9436</v>
      </c>
    </row>
    <row r="18" spans="1:42" ht="23.25">
      <c r="A18" s="1793">
        <v>43871</v>
      </c>
      <c r="B18" s="1794">
        <v>7</v>
      </c>
      <c r="C18" s="1795">
        <v>155.5</v>
      </c>
      <c r="D18" s="1796">
        <v>225.9178</v>
      </c>
      <c r="E18" s="1797">
        <v>441.85</v>
      </c>
      <c r="F18" s="1795">
        <v>183.64010000000002</v>
      </c>
      <c r="G18" s="1798">
        <v>4575</v>
      </c>
      <c r="H18" s="1795">
        <v>202.3578</v>
      </c>
      <c r="I18" s="1798">
        <v>1512</v>
      </c>
      <c r="J18" s="1795">
        <v>193.96</v>
      </c>
      <c r="K18" s="1795">
        <v>171.72</v>
      </c>
      <c r="L18" s="1799">
        <v>207.07</v>
      </c>
      <c r="M18" s="1795">
        <v>177.62</v>
      </c>
      <c r="N18" s="1795">
        <v>158</v>
      </c>
      <c r="O18" s="1796">
        <v>185.00910000000002</v>
      </c>
      <c r="P18" s="1800">
        <v>1379</v>
      </c>
      <c r="Q18" s="1796">
        <v>191.32</v>
      </c>
      <c r="R18" s="1801" t="s">
        <v>421</v>
      </c>
      <c r="S18" s="1796">
        <v>210.5</v>
      </c>
      <c r="T18" s="1796">
        <v>187.49100000000001</v>
      </c>
      <c r="U18" s="1796">
        <v>183.34</v>
      </c>
      <c r="V18" s="1796" t="s">
        <v>564</v>
      </c>
      <c r="W18" s="1796">
        <v>192.46190000000001</v>
      </c>
      <c r="X18" s="1800">
        <v>64925.65</v>
      </c>
      <c r="Y18" s="1796" t="s">
        <v>364</v>
      </c>
      <c r="Z18" s="1796">
        <v>170.39000000000001</v>
      </c>
      <c r="AA18" s="1796">
        <v>190.09</v>
      </c>
      <c r="AB18" s="1802">
        <v>189.3295</v>
      </c>
      <c r="AC18" s="1803">
        <v>805.80000000000007</v>
      </c>
      <c r="AD18" s="1796">
        <v>195</v>
      </c>
      <c r="AE18" s="1796">
        <v>180.96630000000002</v>
      </c>
      <c r="AF18" s="1796">
        <v>862.55000000000007</v>
      </c>
      <c r="AG18" s="1796">
        <v>193.63</v>
      </c>
      <c r="AH18" s="1796">
        <v>192.75</v>
      </c>
      <c r="AI18" s="1796">
        <v>168.17000000000002</v>
      </c>
      <c r="AJ18" s="1796">
        <v>183.3366</v>
      </c>
      <c r="AK18" s="1798">
        <v>1929</v>
      </c>
      <c r="AL18" s="1789"/>
      <c r="AM18" s="1804">
        <v>185.620215296998</v>
      </c>
      <c r="AN18" s="1672">
        <v>8.3916515581257123E-3</v>
      </c>
      <c r="AO18" s="1789"/>
      <c r="AP18" s="1795">
        <v>193.99100000000001</v>
      </c>
    </row>
    <row r="19" spans="1:42" ht="23.25">
      <c r="A19" s="1793">
        <v>43878</v>
      </c>
      <c r="B19" s="1794">
        <v>8</v>
      </c>
      <c r="C19" s="1795">
        <v>161.5</v>
      </c>
      <c r="D19" s="1796">
        <v>220.71790000000001</v>
      </c>
      <c r="E19" s="1797">
        <v>431.68</v>
      </c>
      <c r="F19" s="1795">
        <v>185.78220000000002</v>
      </c>
      <c r="G19" s="1798">
        <v>4635</v>
      </c>
      <c r="H19" s="1795" t="s">
        <v>364</v>
      </c>
      <c r="I19" s="1798" t="s">
        <v>364</v>
      </c>
      <c r="J19" s="1795">
        <v>199.51</v>
      </c>
      <c r="K19" s="1795">
        <v>169.3</v>
      </c>
      <c r="L19" s="1799">
        <v>208</v>
      </c>
      <c r="M19" s="1795">
        <v>180.46</v>
      </c>
      <c r="N19" s="1795">
        <v>158</v>
      </c>
      <c r="O19" s="1796">
        <v>189.1917</v>
      </c>
      <c r="P19" s="1800">
        <v>1409</v>
      </c>
      <c r="Q19" s="1796">
        <v>191.37</v>
      </c>
      <c r="R19" s="1801" t="s">
        <v>421</v>
      </c>
      <c r="S19" s="1796">
        <v>210.87</v>
      </c>
      <c r="T19" s="1796">
        <v>191.16500000000002</v>
      </c>
      <c r="U19" s="1796">
        <v>184.85</v>
      </c>
      <c r="V19" s="1796" t="s">
        <v>564</v>
      </c>
      <c r="W19" s="1796">
        <v>197.0127</v>
      </c>
      <c r="X19" s="1800">
        <v>66243.27</v>
      </c>
      <c r="Y19" s="1796" t="s">
        <v>364</v>
      </c>
      <c r="Z19" s="1796">
        <v>174.51</v>
      </c>
      <c r="AA19" s="1796">
        <v>195.21</v>
      </c>
      <c r="AB19" s="1802">
        <v>193.38420000000002</v>
      </c>
      <c r="AC19" s="1803">
        <v>826.20100000000002</v>
      </c>
      <c r="AD19" s="1796">
        <v>197</v>
      </c>
      <c r="AE19" s="1796">
        <v>181.72480000000002</v>
      </c>
      <c r="AF19" s="1796">
        <v>870.01</v>
      </c>
      <c r="AG19" s="1796">
        <v>197.22</v>
      </c>
      <c r="AH19" s="1796">
        <v>194.82</v>
      </c>
      <c r="AI19" s="1796">
        <v>170.16</v>
      </c>
      <c r="AJ19" s="1796">
        <v>182.81120000000001</v>
      </c>
      <c r="AK19" s="1798">
        <v>1930</v>
      </c>
      <c r="AL19" s="1789"/>
      <c r="AM19" s="1804">
        <v>188.97974090909091</v>
      </c>
      <c r="AN19" s="1672">
        <v>1.8098920996926893E-2</v>
      </c>
      <c r="AO19" s="1789"/>
      <c r="AP19" s="1795">
        <v>194.76070000000001</v>
      </c>
    </row>
    <row r="20" spans="1:42" ht="23.25">
      <c r="A20" s="1793">
        <v>43885</v>
      </c>
      <c r="B20" s="1794">
        <v>9</v>
      </c>
      <c r="C20" s="1795">
        <v>167.1</v>
      </c>
      <c r="D20" s="1796">
        <v>218.39660000000001</v>
      </c>
      <c r="E20" s="1797">
        <v>427.14</v>
      </c>
      <c r="F20" s="1795">
        <v>186.99120000000002</v>
      </c>
      <c r="G20" s="1798">
        <v>4725</v>
      </c>
      <c r="H20" s="1795">
        <v>203.1806</v>
      </c>
      <c r="I20" s="1798">
        <v>1518</v>
      </c>
      <c r="J20" s="1795">
        <v>205.4</v>
      </c>
      <c r="K20" s="1795">
        <v>171.5</v>
      </c>
      <c r="L20" s="1799">
        <v>209.86</v>
      </c>
      <c r="M20" s="1795">
        <v>183.78</v>
      </c>
      <c r="N20" s="1795">
        <v>161</v>
      </c>
      <c r="O20" s="1796">
        <v>190.0342</v>
      </c>
      <c r="P20" s="1800">
        <v>1418</v>
      </c>
      <c r="Q20" s="1796">
        <v>189.38</v>
      </c>
      <c r="R20" s="1801" t="s">
        <v>421</v>
      </c>
      <c r="S20" s="1796">
        <v>210.84</v>
      </c>
      <c r="T20" s="1796">
        <v>192.947</v>
      </c>
      <c r="U20" s="1796">
        <v>192.39000000000001</v>
      </c>
      <c r="V20" s="1796" t="s">
        <v>564</v>
      </c>
      <c r="W20" s="1796">
        <v>202.5284</v>
      </c>
      <c r="X20" s="1800">
        <v>68423.070000000007</v>
      </c>
      <c r="Y20" s="1796" t="s">
        <v>364</v>
      </c>
      <c r="Z20" s="1796">
        <v>178.89000000000001</v>
      </c>
      <c r="AA20" s="1796">
        <v>200.88</v>
      </c>
      <c r="AB20" s="1802">
        <v>197.0198</v>
      </c>
      <c r="AC20" s="1803">
        <v>848.79500000000007</v>
      </c>
      <c r="AD20" s="1796">
        <v>200</v>
      </c>
      <c r="AE20" s="1796">
        <v>188.59870000000001</v>
      </c>
      <c r="AF20" s="1796">
        <v>906.92000000000007</v>
      </c>
      <c r="AG20" s="1796">
        <v>203.46</v>
      </c>
      <c r="AH20" s="1796">
        <v>198.49</v>
      </c>
      <c r="AI20" s="1796">
        <v>170.99</v>
      </c>
      <c r="AJ20" s="1796">
        <v>182.48490000000001</v>
      </c>
      <c r="AK20" s="1798">
        <v>1935</v>
      </c>
      <c r="AL20" s="1789"/>
      <c r="AM20" s="1804">
        <v>192.86350781349793</v>
      </c>
      <c r="AN20" s="1672">
        <v>2.0551234146708452E-2</v>
      </c>
      <c r="AO20" s="1789"/>
      <c r="AP20" s="1795">
        <v>192.22070000000002</v>
      </c>
    </row>
    <row r="21" spans="1:42" ht="23.25">
      <c r="A21" s="1793">
        <v>43892</v>
      </c>
      <c r="B21" s="1794">
        <v>10</v>
      </c>
      <c r="C21" s="1795">
        <v>172.6</v>
      </c>
      <c r="D21" s="1796">
        <v>218.8261</v>
      </c>
      <c r="E21" s="1797">
        <v>427.98</v>
      </c>
      <c r="F21" s="1795">
        <v>188.22190000000001</v>
      </c>
      <c r="G21" s="1798">
        <v>4786</v>
      </c>
      <c r="H21" s="1795">
        <v>206.5138</v>
      </c>
      <c r="I21" s="1798">
        <v>1543</v>
      </c>
      <c r="J21" s="1795">
        <v>207.77</v>
      </c>
      <c r="K21" s="1795">
        <v>167.76</v>
      </c>
      <c r="L21" s="1799">
        <v>208</v>
      </c>
      <c r="M21" s="1795">
        <v>188.47</v>
      </c>
      <c r="N21" s="1795">
        <v>164</v>
      </c>
      <c r="O21" s="1796">
        <v>205.77790000000002</v>
      </c>
      <c r="P21" s="1800">
        <v>1541</v>
      </c>
      <c r="Q21" s="1796">
        <v>185.64000000000001</v>
      </c>
      <c r="R21" s="1801" t="s">
        <v>421</v>
      </c>
      <c r="S21" s="1796">
        <v>209.91</v>
      </c>
      <c r="T21" s="1796">
        <v>201.05700000000002</v>
      </c>
      <c r="U21" s="1796">
        <v>198.06</v>
      </c>
      <c r="V21" s="1796" t="s">
        <v>564</v>
      </c>
      <c r="W21" s="1796">
        <v>208.43170000000001</v>
      </c>
      <c r="X21" s="1800">
        <v>70056.570000000007</v>
      </c>
      <c r="Y21" s="1796" t="s">
        <v>364</v>
      </c>
      <c r="Z21" s="1796">
        <v>178.89000000000001</v>
      </c>
      <c r="AA21" s="1796">
        <v>204.3</v>
      </c>
      <c r="AB21" s="1802">
        <v>199.41150000000002</v>
      </c>
      <c r="AC21" s="1803">
        <v>859.697</v>
      </c>
      <c r="AD21" s="1796">
        <v>204</v>
      </c>
      <c r="AE21" s="1796">
        <v>192.09950000000001</v>
      </c>
      <c r="AF21" s="1796">
        <v>924.07</v>
      </c>
      <c r="AG21" s="1796">
        <v>209.77</v>
      </c>
      <c r="AH21" s="1796">
        <v>202.44</v>
      </c>
      <c r="AI21" s="1796">
        <v>170.78</v>
      </c>
      <c r="AJ21" s="1796">
        <v>181.6611</v>
      </c>
      <c r="AK21" s="1798">
        <v>1926</v>
      </c>
      <c r="AL21" s="1789"/>
      <c r="AM21" s="1804">
        <v>195.39004151586121</v>
      </c>
      <c r="AN21" s="1672">
        <v>1.310011277408929E-2</v>
      </c>
      <c r="AO21" s="1789"/>
      <c r="AP21" s="1795">
        <v>186.72030000000001</v>
      </c>
    </row>
    <row r="22" spans="1:42" ht="23.25">
      <c r="A22" s="1793">
        <v>43899</v>
      </c>
      <c r="B22" s="1794">
        <v>11</v>
      </c>
      <c r="C22" s="1795">
        <v>173</v>
      </c>
      <c r="D22" s="1796">
        <v>216.5763</v>
      </c>
      <c r="E22" s="1797">
        <v>423.58</v>
      </c>
      <c r="F22" s="1795">
        <v>187.25380000000001</v>
      </c>
      <c r="G22" s="1798">
        <v>4835</v>
      </c>
      <c r="H22" s="1795">
        <v>205.84180000000001</v>
      </c>
      <c r="I22" s="1798">
        <v>1538</v>
      </c>
      <c r="J22" s="1795">
        <v>203.8</v>
      </c>
      <c r="K22" s="1795">
        <v>170.58</v>
      </c>
      <c r="L22" s="1799">
        <v>208.93</v>
      </c>
      <c r="M22" s="1795">
        <v>191.21</v>
      </c>
      <c r="N22" s="1795">
        <v>166</v>
      </c>
      <c r="O22" s="1796">
        <v>191.61950000000002</v>
      </c>
      <c r="P22" s="1800">
        <v>1448</v>
      </c>
      <c r="Q22" s="1796">
        <v>185.5</v>
      </c>
      <c r="R22" s="1801" t="s">
        <v>421</v>
      </c>
      <c r="S22" s="1796" t="s">
        <v>364</v>
      </c>
      <c r="T22" s="1796">
        <v>202.58500000000001</v>
      </c>
      <c r="U22" s="1796">
        <v>198.46</v>
      </c>
      <c r="V22" s="1796">
        <v>202.5</v>
      </c>
      <c r="W22" s="1796">
        <v>207.41670000000002</v>
      </c>
      <c r="X22" s="1800">
        <v>69914.850000000006</v>
      </c>
      <c r="Y22" s="1796" t="s">
        <v>364</v>
      </c>
      <c r="Z22" s="1796">
        <v>185.76</v>
      </c>
      <c r="AA22" s="1796">
        <v>201.95000000000002</v>
      </c>
      <c r="AB22" s="1802">
        <v>195.74450000000002</v>
      </c>
      <c r="AC22" s="1803">
        <v>848.28100000000006</v>
      </c>
      <c r="AD22" s="1796">
        <v>206</v>
      </c>
      <c r="AE22" s="1796">
        <v>195.25040000000001</v>
      </c>
      <c r="AF22" s="1796">
        <v>940.87</v>
      </c>
      <c r="AG22" s="1796">
        <v>209.51</v>
      </c>
      <c r="AH22" s="1796">
        <v>202.44</v>
      </c>
      <c r="AI22" s="1796">
        <v>170.33</v>
      </c>
      <c r="AJ22" s="1796">
        <v>178.9776</v>
      </c>
      <c r="AK22" s="1798">
        <v>1929</v>
      </c>
      <c r="AL22" s="1789"/>
      <c r="AM22" s="1804">
        <v>194.45219881839472</v>
      </c>
      <c r="AN22" s="1672">
        <v>-4.7998490106793135E-3</v>
      </c>
      <c r="AO22" s="1789"/>
      <c r="AP22" s="1795">
        <v>184.44120000000001</v>
      </c>
    </row>
    <row r="23" spans="1:42" ht="23.25">
      <c r="A23" s="1793">
        <v>43906</v>
      </c>
      <c r="B23" s="1794">
        <v>12</v>
      </c>
      <c r="C23" s="1795">
        <v>163.20000000000002</v>
      </c>
      <c r="D23" s="1796">
        <v>216.9752</v>
      </c>
      <c r="E23" s="1797">
        <v>424.36</v>
      </c>
      <c r="F23" s="1795">
        <v>177.61950000000002</v>
      </c>
      <c r="G23" s="1798">
        <v>4799</v>
      </c>
      <c r="H23" s="1795">
        <v>202.48930000000001</v>
      </c>
      <c r="I23" s="1798">
        <v>1513</v>
      </c>
      <c r="J23" s="1795">
        <v>197.88</v>
      </c>
      <c r="K23" s="1795">
        <v>170.34</v>
      </c>
      <c r="L23" s="1799">
        <v>212.64000000000001</v>
      </c>
      <c r="M23" s="1795">
        <v>191.64000000000001</v>
      </c>
      <c r="N23" s="1795">
        <v>167</v>
      </c>
      <c r="O23" s="1796">
        <v>192.56790000000001</v>
      </c>
      <c r="P23" s="1800">
        <v>1462</v>
      </c>
      <c r="Q23" s="1796">
        <v>185.47</v>
      </c>
      <c r="R23" s="1801" t="s">
        <v>421</v>
      </c>
      <c r="S23" s="1796">
        <v>210.43</v>
      </c>
      <c r="T23" s="1796">
        <v>196.51400000000001</v>
      </c>
      <c r="U23" s="1796">
        <v>192.03</v>
      </c>
      <c r="V23" s="1796" t="s">
        <v>564</v>
      </c>
      <c r="W23" s="1796">
        <v>197.00920000000002</v>
      </c>
      <c r="X23" s="1800">
        <v>68676</v>
      </c>
      <c r="Y23" s="1796" t="s">
        <v>364</v>
      </c>
      <c r="Z23" s="1796">
        <v>176.49</v>
      </c>
      <c r="AA23" s="1796">
        <v>196.92000000000002</v>
      </c>
      <c r="AB23" s="1802">
        <v>183.09829999999999</v>
      </c>
      <c r="AC23" s="1803">
        <v>820.05000000000007</v>
      </c>
      <c r="AD23" s="1796">
        <v>206</v>
      </c>
      <c r="AE23" s="1796">
        <v>195.0103</v>
      </c>
      <c r="AF23" s="1796">
        <v>944.07</v>
      </c>
      <c r="AG23" s="1796">
        <v>202.99</v>
      </c>
      <c r="AH23" s="1796">
        <v>198.23000000000002</v>
      </c>
      <c r="AI23" s="1796">
        <v>169.93</v>
      </c>
      <c r="AJ23" s="1796">
        <v>174.91230000000002</v>
      </c>
      <c r="AK23" s="1798">
        <v>1924</v>
      </c>
      <c r="AL23" s="1789"/>
      <c r="AM23" s="1804">
        <v>188.91763846071962</v>
      </c>
      <c r="AN23" s="1672">
        <v>-2.8462318201112335E-2</v>
      </c>
      <c r="AO23" s="1789"/>
      <c r="AP23" s="1795">
        <v>178.1591</v>
      </c>
    </row>
    <row r="24" spans="1:42" ht="23.25">
      <c r="A24" s="1793">
        <v>43913</v>
      </c>
      <c r="B24" s="1794">
        <v>13</v>
      </c>
      <c r="C24" s="1795">
        <v>159.6</v>
      </c>
      <c r="D24" s="1796">
        <v>218.38630000000001</v>
      </c>
      <c r="E24" s="1797">
        <v>427.12</v>
      </c>
      <c r="F24" s="1795">
        <v>174.24620000000002</v>
      </c>
      <c r="G24" s="1798">
        <v>4785</v>
      </c>
      <c r="H24" s="1795">
        <v>201.98270000000002</v>
      </c>
      <c r="I24" s="1798">
        <v>1508</v>
      </c>
      <c r="J24" s="1795">
        <v>195.3</v>
      </c>
      <c r="K24" s="1795">
        <v>171.39000000000001</v>
      </c>
      <c r="L24" s="1799">
        <v>212.64000000000001</v>
      </c>
      <c r="M24" s="1795">
        <v>187.89000000000001</v>
      </c>
      <c r="N24" s="1795">
        <v>167</v>
      </c>
      <c r="O24" s="1796">
        <v>185.65790000000001</v>
      </c>
      <c r="P24" s="1800">
        <v>1413</v>
      </c>
      <c r="Q24" s="1796">
        <v>181.49</v>
      </c>
      <c r="R24" s="1801" t="s">
        <v>421</v>
      </c>
      <c r="S24" s="1796">
        <v>210.5</v>
      </c>
      <c r="T24" s="1796">
        <v>197.67500000000001</v>
      </c>
      <c r="U24" s="1796">
        <v>192.76</v>
      </c>
      <c r="V24" s="1796" t="s">
        <v>564</v>
      </c>
      <c r="W24" s="1796">
        <v>194.72900000000001</v>
      </c>
      <c r="X24" s="1800">
        <v>68922.100000000006</v>
      </c>
      <c r="Y24" s="1796" t="s">
        <v>364</v>
      </c>
      <c r="Z24" s="1796">
        <v>173.18</v>
      </c>
      <c r="AA24" s="1796">
        <v>194.3</v>
      </c>
      <c r="AB24" s="1802">
        <v>177.34900000000002</v>
      </c>
      <c r="AC24" s="1803">
        <v>809.96300000000008</v>
      </c>
      <c r="AD24" s="1796">
        <v>204</v>
      </c>
      <c r="AE24" s="1796">
        <v>200.77640000000002</v>
      </c>
      <c r="AF24" s="1796">
        <v>971.97</v>
      </c>
      <c r="AG24" s="1796">
        <v>198.69</v>
      </c>
      <c r="AH24" s="1796">
        <v>194.74</v>
      </c>
      <c r="AI24" s="1796">
        <v>169.31</v>
      </c>
      <c r="AJ24" s="1796">
        <v>174.4051</v>
      </c>
      <c r="AK24" s="1798">
        <v>1924</v>
      </c>
      <c r="AL24" s="1789"/>
      <c r="AM24" s="1804">
        <v>186.24712534596549</v>
      </c>
      <c r="AN24" s="1672">
        <v>-1.4135859078660884E-2</v>
      </c>
      <c r="AO24" s="1789"/>
      <c r="AP24" s="1795">
        <v>179.02530000000002</v>
      </c>
    </row>
    <row r="25" spans="1:42" ht="23.25">
      <c r="A25" s="1793">
        <v>43920</v>
      </c>
      <c r="B25" s="1794">
        <v>14</v>
      </c>
      <c r="C25" s="1795">
        <v>159.1</v>
      </c>
      <c r="D25" s="1796">
        <v>218.86700000000002</v>
      </c>
      <c r="E25" s="1797">
        <v>428.06</v>
      </c>
      <c r="F25" s="1795">
        <v>173.97329999999999</v>
      </c>
      <c r="G25" s="1798">
        <v>4770</v>
      </c>
      <c r="H25" s="1795">
        <v>199.3005</v>
      </c>
      <c r="I25" s="1798">
        <v>1488</v>
      </c>
      <c r="J25" s="1795">
        <v>194.82</v>
      </c>
      <c r="K25" s="1795">
        <v>172.97</v>
      </c>
      <c r="L25" s="1799">
        <v>207.07</v>
      </c>
      <c r="M25" s="1795">
        <v>186.25</v>
      </c>
      <c r="N25" s="1795">
        <v>166</v>
      </c>
      <c r="O25" s="1796">
        <v>184.62110000000001</v>
      </c>
      <c r="P25" s="1800">
        <v>1408</v>
      </c>
      <c r="Q25" s="1796">
        <v>181.21</v>
      </c>
      <c r="R25" s="1801" t="s">
        <v>421</v>
      </c>
      <c r="S25" s="1796">
        <v>209.91</v>
      </c>
      <c r="T25" s="1796">
        <v>196.03200000000001</v>
      </c>
      <c r="U25" s="1796">
        <v>192.39000000000001</v>
      </c>
      <c r="V25" s="1796" t="s">
        <v>564</v>
      </c>
      <c r="W25" s="1796">
        <v>191.34390000000002</v>
      </c>
      <c r="X25" s="1800">
        <v>69369.8</v>
      </c>
      <c r="Y25" s="1796" t="s">
        <v>364</v>
      </c>
      <c r="Z25" s="1796">
        <v>173.23</v>
      </c>
      <c r="AA25" s="1796">
        <v>193.87</v>
      </c>
      <c r="AB25" s="1802">
        <v>180.0909</v>
      </c>
      <c r="AC25" s="1803">
        <v>821.63400000000001</v>
      </c>
      <c r="AD25" s="1796">
        <v>201</v>
      </c>
      <c r="AE25" s="1796">
        <v>197.4948</v>
      </c>
      <c r="AF25" s="1796">
        <v>954.21</v>
      </c>
      <c r="AG25" s="1796">
        <v>200.83</v>
      </c>
      <c r="AH25" s="1796">
        <v>193.21</v>
      </c>
      <c r="AI25" s="1796">
        <v>169.72200000000001</v>
      </c>
      <c r="AJ25" s="1796">
        <v>178.7287</v>
      </c>
      <c r="AK25" s="1798">
        <v>1963</v>
      </c>
      <c r="AL25" s="1789"/>
      <c r="AM25" s="1804">
        <v>185.9147717372791</v>
      </c>
      <c r="AN25" s="1672">
        <v>-1.7844764479936215E-3</v>
      </c>
      <c r="AO25" s="1789"/>
      <c r="AP25" s="1795">
        <v>184.4444</v>
      </c>
    </row>
    <row r="26" spans="1:42" ht="23.25">
      <c r="A26" s="1793">
        <v>43927</v>
      </c>
      <c r="B26" s="1794">
        <v>15</v>
      </c>
      <c r="C26" s="1795">
        <v>157</v>
      </c>
      <c r="D26" s="1796">
        <v>215.19580000000002</v>
      </c>
      <c r="E26" s="1797">
        <v>420.88</v>
      </c>
      <c r="F26" s="1795">
        <v>175.85810000000001</v>
      </c>
      <c r="G26" s="1798">
        <v>4780</v>
      </c>
      <c r="H26" s="1795">
        <v>199.6996</v>
      </c>
      <c r="I26" s="1798">
        <v>1491</v>
      </c>
      <c r="J26" s="1795">
        <v>192.84</v>
      </c>
      <c r="K26" s="1795">
        <v>175.45000000000002</v>
      </c>
      <c r="L26" s="1799">
        <v>203.36</v>
      </c>
      <c r="M26" s="1795">
        <v>185.95000000000002</v>
      </c>
      <c r="N26" s="1795">
        <v>165</v>
      </c>
      <c r="O26" s="1796">
        <v>188.63080000000002</v>
      </c>
      <c r="P26" s="1800">
        <v>1438</v>
      </c>
      <c r="Q26" s="1796">
        <v>179.57</v>
      </c>
      <c r="R26" s="1801" t="s">
        <v>421</v>
      </c>
      <c r="S26" s="1796">
        <v>207.76</v>
      </c>
      <c r="T26" s="1796">
        <v>195.19500000000002</v>
      </c>
      <c r="U26" s="1796">
        <v>189.04</v>
      </c>
      <c r="V26" s="1796" t="s">
        <v>564</v>
      </c>
      <c r="W26" s="1796">
        <v>194.65950000000001</v>
      </c>
      <c r="X26" s="1800">
        <v>69844.67</v>
      </c>
      <c r="Y26" s="1796" t="s">
        <v>364</v>
      </c>
      <c r="Z26" s="1796">
        <v>171.81</v>
      </c>
      <c r="AA26" s="1796">
        <v>191.19</v>
      </c>
      <c r="AB26" s="1802">
        <v>178.42310000000001</v>
      </c>
      <c r="AC26" s="1803">
        <v>813.00800000000004</v>
      </c>
      <c r="AD26" s="1796">
        <v>198</v>
      </c>
      <c r="AE26" s="1796">
        <v>192.31830000000002</v>
      </c>
      <c r="AF26" s="1796">
        <v>929.48</v>
      </c>
      <c r="AG26" s="1796">
        <v>198.08</v>
      </c>
      <c r="AH26" s="1796">
        <v>184.45000000000002</v>
      </c>
      <c r="AI26" s="1796">
        <v>170.14000000000001</v>
      </c>
      <c r="AJ26" s="1796">
        <v>179.69670000000002</v>
      </c>
      <c r="AK26" s="1798">
        <v>1966</v>
      </c>
      <c r="AL26" s="1789"/>
      <c r="AM26" s="1804">
        <v>184.67227282307854</v>
      </c>
      <c r="AN26" s="1672">
        <v>-6.683164025053201E-3</v>
      </c>
      <c r="AO26" s="1789"/>
      <c r="AP26" s="1795">
        <v>186.36330000000001</v>
      </c>
    </row>
    <row r="27" spans="1:42" ht="23.25">
      <c r="A27" s="1793">
        <v>43934</v>
      </c>
      <c r="B27" s="1794">
        <v>16</v>
      </c>
      <c r="C27" s="1795">
        <v>152</v>
      </c>
      <c r="D27" s="1796">
        <v>214.7561</v>
      </c>
      <c r="E27" s="1797">
        <v>420.02</v>
      </c>
      <c r="F27" s="1795">
        <v>173.3597</v>
      </c>
      <c r="G27" s="1798">
        <v>4682</v>
      </c>
      <c r="H27" s="1795">
        <v>189.874</v>
      </c>
      <c r="I27" s="1798">
        <v>1417</v>
      </c>
      <c r="J27" s="1795">
        <v>189.5</v>
      </c>
      <c r="K27" s="1795">
        <v>175.03</v>
      </c>
      <c r="L27" s="1799">
        <v>198.71</v>
      </c>
      <c r="M27" s="1795">
        <v>181.33</v>
      </c>
      <c r="N27" s="1795">
        <v>164</v>
      </c>
      <c r="O27" s="1796">
        <v>183.41420000000002</v>
      </c>
      <c r="P27" s="1800">
        <v>1394</v>
      </c>
      <c r="Q27" s="1796">
        <v>177.45000000000002</v>
      </c>
      <c r="R27" s="1801" t="s">
        <v>421</v>
      </c>
      <c r="S27" s="1796">
        <v>205.52</v>
      </c>
      <c r="T27" s="1796">
        <v>191.684</v>
      </c>
      <c r="U27" s="1796">
        <v>183.95000000000002</v>
      </c>
      <c r="V27" s="1796" t="s">
        <v>564</v>
      </c>
      <c r="W27" s="1796">
        <v>187.6737</v>
      </c>
      <c r="X27" s="1800">
        <v>66053.100000000006</v>
      </c>
      <c r="Y27" s="1796" t="s">
        <v>364</v>
      </c>
      <c r="Z27" s="1796">
        <v>167.56</v>
      </c>
      <c r="AA27" s="1796">
        <v>188.47</v>
      </c>
      <c r="AB27" s="1802">
        <v>174.929</v>
      </c>
      <c r="AC27" s="1803">
        <v>793.88800000000003</v>
      </c>
      <c r="AD27" s="1796">
        <v>195</v>
      </c>
      <c r="AE27" s="1796">
        <v>191.97640000000001</v>
      </c>
      <c r="AF27" s="1796">
        <v>928.25</v>
      </c>
      <c r="AG27" s="1796">
        <v>192.38</v>
      </c>
      <c r="AH27" s="1796">
        <v>178.11</v>
      </c>
      <c r="AI27" s="1796">
        <v>170.92000000000002</v>
      </c>
      <c r="AJ27" s="1796">
        <v>179.1763</v>
      </c>
      <c r="AK27" s="1798">
        <v>1954</v>
      </c>
      <c r="AL27" s="1789"/>
      <c r="AM27" s="1804">
        <v>180.97863167979554</v>
      </c>
      <c r="AN27" s="1672">
        <v>-2.0001059643759422E-2</v>
      </c>
      <c r="AO27" s="1789"/>
      <c r="AP27" s="1795">
        <v>187.2818</v>
      </c>
    </row>
    <row r="28" spans="1:42" ht="23.25">
      <c r="A28" s="1793">
        <v>43941</v>
      </c>
      <c r="B28" s="1794">
        <v>17</v>
      </c>
      <c r="C28" s="1795">
        <v>149.30000000000001</v>
      </c>
      <c r="D28" s="1796">
        <v>213.7131</v>
      </c>
      <c r="E28" s="1797">
        <v>417.98</v>
      </c>
      <c r="F28" s="1795">
        <v>170.79670000000002</v>
      </c>
      <c r="G28" s="1798">
        <v>4676</v>
      </c>
      <c r="H28" s="1795">
        <v>194.8135</v>
      </c>
      <c r="I28" s="1798">
        <v>1453</v>
      </c>
      <c r="J28" s="1795">
        <v>184.51</v>
      </c>
      <c r="K28" s="1795">
        <v>168.88</v>
      </c>
      <c r="L28" s="1799">
        <v>194.07</v>
      </c>
      <c r="M28" s="1795">
        <v>178.84</v>
      </c>
      <c r="N28" s="1795">
        <v>163</v>
      </c>
      <c r="O28" s="1796">
        <v>187.6225</v>
      </c>
      <c r="P28" s="1800">
        <v>1419</v>
      </c>
      <c r="Q28" s="1796">
        <v>177.98</v>
      </c>
      <c r="R28" s="1801" t="s">
        <v>421</v>
      </c>
      <c r="S28" s="1796">
        <v>206.25</v>
      </c>
      <c r="T28" s="1796">
        <v>186.96100000000001</v>
      </c>
      <c r="U28" s="1796">
        <v>181.85</v>
      </c>
      <c r="V28" s="1796" t="s">
        <v>564</v>
      </c>
      <c r="W28" s="1796">
        <v>181.70570000000001</v>
      </c>
      <c r="X28" s="1800">
        <v>64489.94</v>
      </c>
      <c r="Y28" s="1796" t="s">
        <v>364</v>
      </c>
      <c r="Z28" s="1796">
        <v>163.88</v>
      </c>
      <c r="AA28" s="1796">
        <v>184.03</v>
      </c>
      <c r="AB28" s="1802">
        <v>171.5848</v>
      </c>
      <c r="AC28" s="1803">
        <v>777.14200000000005</v>
      </c>
      <c r="AD28" s="1796">
        <v>189</v>
      </c>
      <c r="AE28" s="1796">
        <v>189.41490000000002</v>
      </c>
      <c r="AF28" s="1796">
        <v>916.66</v>
      </c>
      <c r="AG28" s="1796">
        <v>190.68</v>
      </c>
      <c r="AH28" s="1796">
        <v>173.23</v>
      </c>
      <c r="AI28" s="1796">
        <v>169.56</v>
      </c>
      <c r="AJ28" s="1796">
        <v>180.7687</v>
      </c>
      <c r="AK28" s="1798">
        <v>1969</v>
      </c>
      <c r="AL28" s="1789"/>
      <c r="AM28" s="1804">
        <v>178.10509282520758</v>
      </c>
      <c r="AN28" s="1672">
        <v>-1.5877779757292543E-2</v>
      </c>
      <c r="AO28" s="1789"/>
      <c r="AP28" s="1795">
        <v>187.9025</v>
      </c>
    </row>
    <row r="29" spans="1:42" ht="23.25">
      <c r="A29" s="1793">
        <v>43948</v>
      </c>
      <c r="B29" s="1794">
        <v>18</v>
      </c>
      <c r="C29" s="1795">
        <v>144</v>
      </c>
      <c r="D29" s="1796">
        <v>213.20180000000002</v>
      </c>
      <c r="E29" s="1797">
        <v>416.98</v>
      </c>
      <c r="F29" s="1795">
        <v>164.97050000000002</v>
      </c>
      <c r="G29" s="1798">
        <v>4481</v>
      </c>
      <c r="H29" s="1795">
        <v>190.26510000000002</v>
      </c>
      <c r="I29" s="1798">
        <v>1419</v>
      </c>
      <c r="J29" s="1795">
        <v>178.95000000000002</v>
      </c>
      <c r="K29" s="1795">
        <v>170.8</v>
      </c>
      <c r="L29" s="1799">
        <v>190.36</v>
      </c>
      <c r="M29" s="1795">
        <v>173.57</v>
      </c>
      <c r="N29" s="1795">
        <v>161</v>
      </c>
      <c r="O29" s="1796">
        <v>179.60650000000001</v>
      </c>
      <c r="P29" s="1800">
        <v>1359</v>
      </c>
      <c r="Q29" s="1796">
        <v>177.86</v>
      </c>
      <c r="R29" s="1801" t="s">
        <v>421</v>
      </c>
      <c r="S29" s="1796">
        <v>196.97</v>
      </c>
      <c r="T29" s="1796">
        <v>174.57300000000001</v>
      </c>
      <c r="U29" s="1796">
        <v>171.89000000000001</v>
      </c>
      <c r="V29" s="1796" t="s">
        <v>564</v>
      </c>
      <c r="W29" s="1796">
        <v>174.36320000000001</v>
      </c>
      <c r="X29" s="1800">
        <v>61759.68</v>
      </c>
      <c r="Y29" s="1796" t="s">
        <v>364</v>
      </c>
      <c r="Z29" s="1796">
        <v>157.22</v>
      </c>
      <c r="AA29" s="1796">
        <v>174.42000000000002</v>
      </c>
      <c r="AB29" s="1802">
        <v>158.5325</v>
      </c>
      <c r="AC29" s="1803">
        <v>719.03300000000002</v>
      </c>
      <c r="AD29" s="1796">
        <v>183</v>
      </c>
      <c r="AE29" s="1796">
        <v>176.63250000000002</v>
      </c>
      <c r="AF29" s="1796">
        <v>855.31000000000006</v>
      </c>
      <c r="AG29" s="1796">
        <v>179.46</v>
      </c>
      <c r="AH29" s="1796">
        <v>160.77000000000001</v>
      </c>
      <c r="AI29" s="1796">
        <v>170.8</v>
      </c>
      <c r="AJ29" s="1796">
        <v>182.67600000000002</v>
      </c>
      <c r="AK29" s="1798">
        <v>1963</v>
      </c>
      <c r="AL29" s="1789"/>
      <c r="AM29" s="1804">
        <v>171.75782949755163</v>
      </c>
      <c r="AN29" s="1672">
        <v>-3.563774189144131E-2</v>
      </c>
      <c r="AO29" s="1789"/>
      <c r="AP29" s="1795">
        <v>188.9522</v>
      </c>
    </row>
    <row r="30" spans="1:42" ht="23.25">
      <c r="A30" s="1793">
        <v>43955</v>
      </c>
      <c r="B30" s="1794">
        <v>19</v>
      </c>
      <c r="C30" s="1795">
        <v>139.6</v>
      </c>
      <c r="D30" s="1796">
        <v>212.73140000000001</v>
      </c>
      <c r="E30" s="1797">
        <v>416.06</v>
      </c>
      <c r="F30" s="1795">
        <v>160.69240000000002</v>
      </c>
      <c r="G30" s="1798">
        <v>4358</v>
      </c>
      <c r="H30" s="1795">
        <v>186.4479</v>
      </c>
      <c r="I30" s="1798">
        <v>1391</v>
      </c>
      <c r="J30" s="1795">
        <v>170.71</v>
      </c>
      <c r="K30" s="1795">
        <v>166.66</v>
      </c>
      <c r="L30" s="1799">
        <v>181.07</v>
      </c>
      <c r="M30" s="1795">
        <v>168.06</v>
      </c>
      <c r="N30" s="1795">
        <v>156</v>
      </c>
      <c r="O30" s="1796">
        <v>175.3151</v>
      </c>
      <c r="P30" s="1800">
        <v>1327</v>
      </c>
      <c r="Q30" s="1796">
        <v>175.88</v>
      </c>
      <c r="R30" s="1801" t="s">
        <v>421</v>
      </c>
      <c r="S30" s="1796">
        <v>175.91</v>
      </c>
      <c r="T30" s="1796">
        <v>162.541</v>
      </c>
      <c r="U30" s="1796">
        <v>155.14000000000001</v>
      </c>
      <c r="V30" s="1796" t="s">
        <v>564</v>
      </c>
      <c r="W30" s="1796">
        <v>168.74469999999999</v>
      </c>
      <c r="X30" s="1800">
        <v>59156.36</v>
      </c>
      <c r="Y30" s="1796" t="s">
        <v>364</v>
      </c>
      <c r="Z30" s="1796">
        <v>145.31</v>
      </c>
      <c r="AA30" s="1796">
        <v>166.87</v>
      </c>
      <c r="AB30" s="1802">
        <v>149.03140000000002</v>
      </c>
      <c r="AC30" s="1803">
        <v>677.33699999999999</v>
      </c>
      <c r="AD30" s="1796">
        <v>174</v>
      </c>
      <c r="AE30" s="1796">
        <v>164.40180000000001</v>
      </c>
      <c r="AF30" s="1796">
        <v>794.03</v>
      </c>
      <c r="AG30" s="1796">
        <v>174.61</v>
      </c>
      <c r="AH30" s="1796">
        <v>150.70000000000002</v>
      </c>
      <c r="AI30" s="1796">
        <v>171.17000000000002</v>
      </c>
      <c r="AJ30" s="1796">
        <v>184.39330000000001</v>
      </c>
      <c r="AK30" s="1798">
        <v>1965</v>
      </c>
      <c r="AL30" s="1789"/>
      <c r="AM30" s="1804">
        <v>164.50675420481156</v>
      </c>
      <c r="AN30" s="1672">
        <v>-4.2216854474418142E-2</v>
      </c>
      <c r="AO30" s="1789"/>
      <c r="AP30" s="1795">
        <v>187.845</v>
      </c>
    </row>
    <row r="31" spans="1:42" ht="23.25">
      <c r="A31" s="1793">
        <v>43962</v>
      </c>
      <c r="B31" s="1794">
        <v>20</v>
      </c>
      <c r="C31" s="1795">
        <v>128.5</v>
      </c>
      <c r="D31" s="1796">
        <v>212.53710000000001</v>
      </c>
      <c r="E31" s="1797">
        <v>415.68</v>
      </c>
      <c r="F31" s="1795">
        <v>150.6722</v>
      </c>
      <c r="G31" s="1798">
        <v>4142</v>
      </c>
      <c r="H31" s="1795">
        <v>179.67590000000001</v>
      </c>
      <c r="I31" s="1798">
        <v>1340</v>
      </c>
      <c r="J31" s="1795">
        <v>166.04</v>
      </c>
      <c r="K31" s="1795">
        <v>172.15</v>
      </c>
      <c r="L31" s="1799">
        <v>185.71</v>
      </c>
      <c r="M31" s="1795">
        <v>162.41</v>
      </c>
      <c r="N31" s="1795">
        <v>152</v>
      </c>
      <c r="O31" s="1796">
        <v>165.84950000000001</v>
      </c>
      <c r="P31" s="1800">
        <v>1255</v>
      </c>
      <c r="Q31" s="1796">
        <v>171.88</v>
      </c>
      <c r="R31" s="1801" t="s">
        <v>421</v>
      </c>
      <c r="S31" s="1796">
        <v>169.54</v>
      </c>
      <c r="T31" s="1796">
        <v>142.886</v>
      </c>
      <c r="U31" s="1796">
        <v>143.18</v>
      </c>
      <c r="V31" s="1796">
        <v>160.1</v>
      </c>
      <c r="W31" s="1796">
        <v>154.2347</v>
      </c>
      <c r="X31" s="1800">
        <v>54370.16</v>
      </c>
      <c r="Y31" s="1796" t="s">
        <v>364</v>
      </c>
      <c r="Z31" s="1796">
        <v>140.46</v>
      </c>
      <c r="AA31" s="1796">
        <v>160.68</v>
      </c>
      <c r="AB31" s="1802">
        <v>140.4854</v>
      </c>
      <c r="AC31" s="1803">
        <v>640.46100000000001</v>
      </c>
      <c r="AD31" s="1796">
        <v>165</v>
      </c>
      <c r="AE31" s="1796">
        <v>151.76680000000002</v>
      </c>
      <c r="AF31" s="1796">
        <v>733.71</v>
      </c>
      <c r="AG31" s="1796">
        <v>164.88</v>
      </c>
      <c r="AH31" s="1796">
        <v>145.83000000000001</v>
      </c>
      <c r="AI31" s="1796">
        <v>171.77</v>
      </c>
      <c r="AJ31" s="1796">
        <v>184.81710000000001</v>
      </c>
      <c r="AK31" s="1798">
        <v>1963</v>
      </c>
      <c r="AL31" s="1789"/>
      <c r="AM31" s="1804">
        <v>158.37408598041301</v>
      </c>
      <c r="AN31" s="1672">
        <v>-3.7279127255549271E-2</v>
      </c>
      <c r="AO31" s="1789"/>
      <c r="AP31" s="1795">
        <v>186.8484</v>
      </c>
    </row>
    <row r="32" spans="1:42" ht="23.25">
      <c r="A32" s="1793">
        <v>43969</v>
      </c>
      <c r="B32" s="1794">
        <v>21</v>
      </c>
      <c r="C32" s="1795">
        <v>121.8</v>
      </c>
      <c r="D32" s="1796">
        <v>203.89610000000002</v>
      </c>
      <c r="E32" s="1797">
        <v>398.78000000000003</v>
      </c>
      <c r="F32" s="1795">
        <v>148.32259999999999</v>
      </c>
      <c r="G32" s="1798">
        <v>4063</v>
      </c>
      <c r="H32" s="1795">
        <v>178.631</v>
      </c>
      <c r="I32" s="1798">
        <v>1332</v>
      </c>
      <c r="J32" s="1795">
        <v>168.83</v>
      </c>
      <c r="K32" s="1795">
        <v>169.15</v>
      </c>
      <c r="L32" s="1799">
        <v>177.36</v>
      </c>
      <c r="M32" s="1795">
        <v>158.86000000000001</v>
      </c>
      <c r="N32" s="1795">
        <v>149</v>
      </c>
      <c r="O32" s="1796">
        <v>166.99639999999999</v>
      </c>
      <c r="P32" s="1800">
        <v>1265</v>
      </c>
      <c r="Q32" s="1796">
        <v>167.74</v>
      </c>
      <c r="R32" s="1801" t="s">
        <v>421</v>
      </c>
      <c r="S32" s="1796">
        <v>154.72</v>
      </c>
      <c r="T32" s="1796">
        <v>142.423</v>
      </c>
      <c r="U32" s="1796">
        <v>141.72</v>
      </c>
      <c r="V32" s="1796">
        <v>160.80000000000001</v>
      </c>
      <c r="W32" s="1796">
        <v>155.3355</v>
      </c>
      <c r="X32" s="1800">
        <v>54510.32</v>
      </c>
      <c r="Y32" s="1796" t="s">
        <v>364</v>
      </c>
      <c r="Z32" s="1796">
        <v>141.47</v>
      </c>
      <c r="AA32" s="1796">
        <v>161.87</v>
      </c>
      <c r="AB32" s="1802">
        <v>149.08770000000001</v>
      </c>
      <c r="AC32" s="1803">
        <v>677.09900000000005</v>
      </c>
      <c r="AD32" s="1796">
        <v>159</v>
      </c>
      <c r="AE32" s="1796">
        <v>145.44050000000001</v>
      </c>
      <c r="AF32" s="1796">
        <v>704.2</v>
      </c>
      <c r="AG32" s="1796">
        <v>173.01</v>
      </c>
      <c r="AH32" s="1796">
        <v>146.64000000000001</v>
      </c>
      <c r="AI32" s="1796">
        <v>173.71</v>
      </c>
      <c r="AJ32" s="1796">
        <v>185.7594</v>
      </c>
      <c r="AK32" s="1798">
        <v>1964</v>
      </c>
      <c r="AL32" s="1789"/>
      <c r="AM32" s="1804">
        <v>159.41805129870133</v>
      </c>
      <c r="AN32" s="1672">
        <v>6.5917685448706465E-3</v>
      </c>
      <c r="AO32" s="1789"/>
      <c r="AP32" s="1795">
        <v>184.1902</v>
      </c>
    </row>
    <row r="33" spans="1:42" ht="23.25">
      <c r="A33" s="1793">
        <v>43976</v>
      </c>
      <c r="B33" s="1794">
        <v>22</v>
      </c>
      <c r="C33" s="1795">
        <v>126.4</v>
      </c>
      <c r="D33" s="1796">
        <v>200.2045</v>
      </c>
      <c r="E33" s="1797">
        <v>391.56</v>
      </c>
      <c r="F33" s="1795">
        <v>152.76990000000001</v>
      </c>
      <c r="G33" s="1798">
        <v>4135</v>
      </c>
      <c r="H33" s="1795">
        <v>173.9555</v>
      </c>
      <c r="I33" s="1798">
        <v>1297</v>
      </c>
      <c r="J33" s="1795">
        <v>171.21</v>
      </c>
      <c r="K33" s="1795">
        <v>171.28</v>
      </c>
      <c r="L33" s="1799">
        <v>172.71</v>
      </c>
      <c r="M33" s="1795">
        <v>155.07</v>
      </c>
      <c r="N33" s="1795">
        <v>147</v>
      </c>
      <c r="O33" s="1796">
        <v>170.16810000000001</v>
      </c>
      <c r="P33" s="1800">
        <v>1291</v>
      </c>
      <c r="Q33" s="1796">
        <v>164.16</v>
      </c>
      <c r="R33" s="1801" t="s">
        <v>421</v>
      </c>
      <c r="S33" s="1796">
        <v>138.53</v>
      </c>
      <c r="T33" s="1796">
        <v>151.285</v>
      </c>
      <c r="U33" s="1796">
        <v>148.33000000000001</v>
      </c>
      <c r="V33" s="1796">
        <v>164.9</v>
      </c>
      <c r="W33" s="1796">
        <v>161.91330000000002</v>
      </c>
      <c r="X33" s="1800">
        <v>56568.33</v>
      </c>
      <c r="Y33" s="1796" t="s">
        <v>364</v>
      </c>
      <c r="Z33" s="1796">
        <v>145.78</v>
      </c>
      <c r="AA33" s="1796">
        <v>165.21</v>
      </c>
      <c r="AB33" s="1802">
        <v>167.18690000000001</v>
      </c>
      <c r="AC33" s="1803">
        <v>746.01200000000006</v>
      </c>
      <c r="AD33" s="1796">
        <v>160</v>
      </c>
      <c r="AE33" s="1796">
        <v>144.50400000000002</v>
      </c>
      <c r="AF33" s="1796">
        <v>700.12</v>
      </c>
      <c r="AG33" s="1796">
        <v>170.15</v>
      </c>
      <c r="AH33" s="1796">
        <v>152.22999999999999</v>
      </c>
      <c r="AI33" s="1796">
        <v>173.78700000000001</v>
      </c>
      <c r="AJ33" s="1796">
        <v>186.85550000000001</v>
      </c>
      <c r="AK33" s="1798">
        <v>1968</v>
      </c>
      <c r="AL33" s="1789"/>
      <c r="AM33" s="1804">
        <v>162.90796214605072</v>
      </c>
      <c r="AN33" s="1672">
        <v>2.1891566349725E-2</v>
      </c>
      <c r="AO33" s="1789"/>
      <c r="AP33" s="1795">
        <v>183.13980000000001</v>
      </c>
    </row>
    <row r="34" spans="1:42" ht="23.25">
      <c r="A34" s="1793">
        <v>43983</v>
      </c>
      <c r="B34" s="1794">
        <v>23</v>
      </c>
      <c r="C34" s="1795">
        <v>135.9</v>
      </c>
      <c r="D34" s="1796">
        <v>191.48170000000002</v>
      </c>
      <c r="E34" s="1797">
        <v>374.5</v>
      </c>
      <c r="F34" s="1795">
        <v>155.44240000000002</v>
      </c>
      <c r="G34" s="1798">
        <v>4150</v>
      </c>
      <c r="H34" s="1795">
        <v>171.82640000000001</v>
      </c>
      <c r="I34" s="1798">
        <v>1281</v>
      </c>
      <c r="J34" s="1795">
        <v>172.07</v>
      </c>
      <c r="K34" s="1795">
        <v>161.47</v>
      </c>
      <c r="L34" s="1799">
        <v>170.86</v>
      </c>
      <c r="M34" s="1795">
        <v>156.07</v>
      </c>
      <c r="N34" s="1795">
        <v>147</v>
      </c>
      <c r="O34" s="1796">
        <v>170.4845</v>
      </c>
      <c r="P34" s="1800">
        <v>1292</v>
      </c>
      <c r="Q34" s="1796">
        <v>162.20000000000002</v>
      </c>
      <c r="R34" s="1801" t="s">
        <v>421</v>
      </c>
      <c r="S34" s="1796">
        <v>138.84</v>
      </c>
      <c r="T34" s="1796">
        <v>153.81200000000001</v>
      </c>
      <c r="U34" s="1796">
        <v>152.93</v>
      </c>
      <c r="V34" s="1796">
        <v>166.20000000000002</v>
      </c>
      <c r="W34" s="1796">
        <v>162.86840000000001</v>
      </c>
      <c r="X34" s="1800">
        <v>56303.130000000005</v>
      </c>
      <c r="Y34" s="1796" t="s">
        <v>364</v>
      </c>
      <c r="Z34" s="1796">
        <v>147.08000000000001</v>
      </c>
      <c r="AA34" s="1796">
        <v>167.57</v>
      </c>
      <c r="AB34" s="1802">
        <v>166.80500000000001</v>
      </c>
      <c r="AC34" s="1803">
        <v>739.00100000000009</v>
      </c>
      <c r="AD34" s="1796">
        <v>162</v>
      </c>
      <c r="AE34" s="1796">
        <v>147.6601</v>
      </c>
      <c r="AF34" s="1796">
        <v>714.85</v>
      </c>
      <c r="AG34" s="1796">
        <v>168.70000000000002</v>
      </c>
      <c r="AH34" s="1796">
        <v>157.79</v>
      </c>
      <c r="AI34" s="1796">
        <v>173.26300000000001</v>
      </c>
      <c r="AJ34" s="1796">
        <v>188.1893</v>
      </c>
      <c r="AK34" s="1798">
        <v>1966</v>
      </c>
      <c r="AL34" s="1789"/>
      <c r="AM34" s="1804">
        <v>163.46975112837981</v>
      </c>
      <c r="AN34" s="1672">
        <v>3.4485053703232627E-3</v>
      </c>
      <c r="AO34" s="1789"/>
      <c r="AP34" s="1795">
        <v>184.30460000000002</v>
      </c>
    </row>
    <row r="35" spans="1:42" ht="23.25">
      <c r="A35" s="1793">
        <v>43990</v>
      </c>
      <c r="B35" s="1794">
        <v>24</v>
      </c>
      <c r="C35" s="1795">
        <v>136.6</v>
      </c>
      <c r="D35" s="1796">
        <v>187.7595</v>
      </c>
      <c r="E35" s="1797">
        <v>367.22</v>
      </c>
      <c r="F35" s="1795">
        <v>154.98250000000002</v>
      </c>
      <c r="G35" s="1798">
        <v>4129</v>
      </c>
      <c r="H35" s="1795">
        <v>167.7937</v>
      </c>
      <c r="I35" s="1798">
        <v>1251</v>
      </c>
      <c r="J35" s="1795">
        <v>172.17000000000002</v>
      </c>
      <c r="K35" s="1795">
        <v>160.52000000000001</v>
      </c>
      <c r="L35" s="1799">
        <v>177.36</v>
      </c>
      <c r="M35" s="1795">
        <v>156.83000000000001</v>
      </c>
      <c r="N35" s="1795">
        <v>147</v>
      </c>
      <c r="O35" s="1796">
        <v>170.7159</v>
      </c>
      <c r="P35" s="1800">
        <v>1292</v>
      </c>
      <c r="Q35" s="1796">
        <v>162.22</v>
      </c>
      <c r="R35" s="1801" t="s">
        <v>421</v>
      </c>
      <c r="S35" s="1796">
        <v>139.64000000000001</v>
      </c>
      <c r="T35" s="1796">
        <v>155.89500000000001</v>
      </c>
      <c r="U35" s="1796">
        <v>155.06</v>
      </c>
      <c r="V35" s="1796">
        <v>166</v>
      </c>
      <c r="W35" s="1796">
        <v>163.7723</v>
      </c>
      <c r="X35" s="1800">
        <v>56472.44</v>
      </c>
      <c r="Y35" s="1796" t="s">
        <v>364</v>
      </c>
      <c r="Z35" s="1796">
        <v>150.93</v>
      </c>
      <c r="AA35" s="1796">
        <v>168.68</v>
      </c>
      <c r="AB35" s="1802">
        <v>163.8895</v>
      </c>
      <c r="AC35" s="1803">
        <v>729.17500000000007</v>
      </c>
      <c r="AD35" s="1796">
        <v>163</v>
      </c>
      <c r="AE35" s="1796">
        <v>154.21520000000001</v>
      </c>
      <c r="AF35" s="1796">
        <v>745.71</v>
      </c>
      <c r="AG35" s="1796">
        <v>173.54</v>
      </c>
      <c r="AH35" s="1796">
        <v>157.45000000000002</v>
      </c>
      <c r="AI35" s="1796">
        <v>173.35</v>
      </c>
      <c r="AJ35" s="1796">
        <v>188.61170000000001</v>
      </c>
      <c r="AK35" s="1798">
        <v>1973</v>
      </c>
      <c r="AL35" s="1789"/>
      <c r="AM35" s="1804">
        <v>163.36897749627417</v>
      </c>
      <c r="AN35" s="1672">
        <v>-6.1646654142455404E-4</v>
      </c>
      <c r="AO35" s="1789"/>
      <c r="AP35" s="1795">
        <v>184.56710000000001</v>
      </c>
    </row>
    <row r="36" spans="1:42" ht="23.25">
      <c r="A36" s="1793">
        <v>43997</v>
      </c>
      <c r="B36" s="1794">
        <v>25</v>
      </c>
      <c r="C36" s="1795">
        <v>136.80000000000001</v>
      </c>
      <c r="D36" s="1796">
        <v>184.40540000000001</v>
      </c>
      <c r="E36" s="1797">
        <v>360.66</v>
      </c>
      <c r="F36" s="1795">
        <v>155.00020000000001</v>
      </c>
      <c r="G36" s="1798">
        <v>4131</v>
      </c>
      <c r="H36" s="1795">
        <v>166.18290000000002</v>
      </c>
      <c r="I36" s="1798">
        <v>1239</v>
      </c>
      <c r="J36" s="1795">
        <v>171.75</v>
      </c>
      <c r="K36" s="1795">
        <v>160.74</v>
      </c>
      <c r="L36" s="1799">
        <v>174.57</v>
      </c>
      <c r="M36" s="1795">
        <v>158.69</v>
      </c>
      <c r="N36" s="1795">
        <v>147</v>
      </c>
      <c r="O36" s="1796">
        <v>169.65430000000001</v>
      </c>
      <c r="P36" s="1800">
        <v>1282</v>
      </c>
      <c r="Q36" s="1796">
        <v>162.41</v>
      </c>
      <c r="R36" s="1801" t="s">
        <v>421</v>
      </c>
      <c r="S36" s="1796">
        <v>188.07</v>
      </c>
      <c r="T36" s="1796">
        <v>162.39000000000001</v>
      </c>
      <c r="U36" s="1796">
        <v>154.66</v>
      </c>
      <c r="V36" s="1796">
        <v>166.6</v>
      </c>
      <c r="W36" s="1796">
        <v>164.3185</v>
      </c>
      <c r="X36" s="1800">
        <v>56804.43</v>
      </c>
      <c r="Y36" s="1805" t="s">
        <v>421</v>
      </c>
      <c r="Z36" s="1796">
        <v>131.26</v>
      </c>
      <c r="AA36" s="1796">
        <v>168.83</v>
      </c>
      <c r="AB36" s="1802">
        <v>162.87690000000001</v>
      </c>
      <c r="AC36" s="1803">
        <v>724.23</v>
      </c>
      <c r="AD36" s="1796">
        <v>164</v>
      </c>
      <c r="AE36" s="1796">
        <v>156.45570000000001</v>
      </c>
      <c r="AF36" s="1796">
        <v>756.89</v>
      </c>
      <c r="AG36" s="1796">
        <v>173.74</v>
      </c>
      <c r="AH36" s="1796">
        <v>158.06</v>
      </c>
      <c r="AI36" s="1796">
        <v>173.548</v>
      </c>
      <c r="AJ36" s="1796">
        <v>186.7628</v>
      </c>
      <c r="AK36" s="1798">
        <v>1968</v>
      </c>
      <c r="AL36" s="1789"/>
      <c r="AM36" s="1804">
        <v>161.61829204557554</v>
      </c>
      <c r="AN36" s="1672">
        <v>-1.0716143771779096E-2</v>
      </c>
      <c r="AO36" s="1789"/>
      <c r="AP36" s="1795">
        <v>183.28970000000001</v>
      </c>
    </row>
    <row r="37" spans="1:42" ht="23.25">
      <c r="A37" s="1793">
        <v>44004</v>
      </c>
      <c r="B37" s="1794">
        <v>26</v>
      </c>
      <c r="C37" s="1795">
        <v>136.80000000000001</v>
      </c>
      <c r="D37" s="1796">
        <v>184.3133</v>
      </c>
      <c r="E37" s="1797">
        <v>360.48</v>
      </c>
      <c r="F37" s="1795">
        <v>154.4616</v>
      </c>
      <c r="G37" s="1798">
        <v>4129</v>
      </c>
      <c r="H37" s="1795">
        <v>165.42600000000002</v>
      </c>
      <c r="I37" s="1798">
        <v>1233</v>
      </c>
      <c r="J37" s="1795">
        <v>172</v>
      </c>
      <c r="K37" s="1795">
        <v>159.83000000000001</v>
      </c>
      <c r="L37" s="1799">
        <v>179.21</v>
      </c>
      <c r="M37" s="1795">
        <v>161.33000000000001</v>
      </c>
      <c r="N37" s="1795">
        <v>147</v>
      </c>
      <c r="O37" s="1796">
        <v>173.30719999999999</v>
      </c>
      <c r="P37" s="1800">
        <v>1312</v>
      </c>
      <c r="Q37" s="1796">
        <v>162.42000000000002</v>
      </c>
      <c r="R37" s="1801" t="s">
        <v>421</v>
      </c>
      <c r="S37" s="1796">
        <v>191.1</v>
      </c>
      <c r="T37" s="1796">
        <v>165.208</v>
      </c>
      <c r="U37" s="1796">
        <v>155.03</v>
      </c>
      <c r="V37" s="1796">
        <v>166.5</v>
      </c>
      <c r="W37" s="1796">
        <v>162.02970000000002</v>
      </c>
      <c r="X37" s="1800">
        <v>56911.79</v>
      </c>
      <c r="Y37" s="1805" t="s">
        <v>421</v>
      </c>
      <c r="Z37" s="1796">
        <v>146.72</v>
      </c>
      <c r="AA37" s="1796">
        <v>168.74</v>
      </c>
      <c r="AB37" s="1802">
        <v>158.15260000000001</v>
      </c>
      <c r="AC37" s="1803">
        <v>704.64</v>
      </c>
      <c r="AD37" s="1796">
        <v>168</v>
      </c>
      <c r="AE37" s="1796">
        <v>156.63390000000001</v>
      </c>
      <c r="AF37" s="1796">
        <v>758.54</v>
      </c>
      <c r="AG37" s="1796">
        <v>172.86</v>
      </c>
      <c r="AH37" s="1796">
        <v>158.79</v>
      </c>
      <c r="AI37" s="1796">
        <v>173.30100000000002</v>
      </c>
      <c r="AJ37" s="1796">
        <v>185.48060000000001</v>
      </c>
      <c r="AK37" s="1798">
        <v>1950</v>
      </c>
      <c r="AL37" s="1789"/>
      <c r="AM37" s="1804">
        <v>162.4426840698541</v>
      </c>
      <c r="AN37" s="1672">
        <v>5.1008584105447508E-3</v>
      </c>
      <c r="AO37" s="1789"/>
      <c r="AP37" s="1795">
        <v>182.85900000000001</v>
      </c>
    </row>
    <row r="38" spans="1:42" ht="23.25">
      <c r="A38" s="1793">
        <v>44011</v>
      </c>
      <c r="B38" s="1794">
        <v>27</v>
      </c>
      <c r="C38" s="1795">
        <v>132.6</v>
      </c>
      <c r="D38" s="1796">
        <v>187.68790000000001</v>
      </c>
      <c r="E38" s="1797">
        <v>367.08</v>
      </c>
      <c r="F38" s="1795">
        <v>154.6506</v>
      </c>
      <c r="G38" s="1798">
        <v>4132</v>
      </c>
      <c r="H38" s="1795">
        <v>164.11510000000001</v>
      </c>
      <c r="I38" s="1798">
        <v>1223</v>
      </c>
      <c r="J38" s="1795">
        <v>168.01</v>
      </c>
      <c r="K38" s="1795">
        <v>159.91</v>
      </c>
      <c r="L38" s="1799">
        <v>180.14000000000001</v>
      </c>
      <c r="M38" s="1795">
        <v>161.80000000000001</v>
      </c>
      <c r="N38" s="1795">
        <v>147</v>
      </c>
      <c r="O38" s="1796">
        <v>173.756</v>
      </c>
      <c r="P38" s="1800">
        <v>1314</v>
      </c>
      <c r="Q38" s="1796">
        <v>162.58000000000001</v>
      </c>
      <c r="R38" s="1801" t="s">
        <v>421</v>
      </c>
      <c r="S38" s="1796">
        <v>190.59</v>
      </c>
      <c r="T38" s="1796">
        <v>162.50400000000002</v>
      </c>
      <c r="U38" s="1796">
        <v>152.99</v>
      </c>
      <c r="V38" s="1796">
        <v>166.20000000000002</v>
      </c>
      <c r="W38" s="1796">
        <v>162.29500000000002</v>
      </c>
      <c r="X38" s="1800">
        <v>57480.72</v>
      </c>
      <c r="Y38" s="1805" t="s">
        <v>421</v>
      </c>
      <c r="Z38" s="1796">
        <v>132.44999999999999</v>
      </c>
      <c r="AA38" s="1796">
        <v>168.53</v>
      </c>
      <c r="AB38" s="1802">
        <v>153.5754</v>
      </c>
      <c r="AC38" s="1803">
        <v>685.83500000000004</v>
      </c>
      <c r="AD38" s="1796">
        <v>170</v>
      </c>
      <c r="AE38" s="1796">
        <v>154.61530000000002</v>
      </c>
      <c r="AF38" s="1796">
        <v>748.17</v>
      </c>
      <c r="AG38" s="1796">
        <v>173.62</v>
      </c>
      <c r="AH38" s="1796">
        <v>159.04</v>
      </c>
      <c r="AI38" s="1796">
        <v>174.03</v>
      </c>
      <c r="AJ38" s="1796">
        <v>186.3725</v>
      </c>
      <c r="AK38" s="1798">
        <v>1953</v>
      </c>
      <c r="AL38" s="1789"/>
      <c r="AM38" s="1804">
        <v>158.92303680930618</v>
      </c>
      <c r="AN38" s="1672">
        <v>-2.1667010002336506E-2</v>
      </c>
      <c r="AO38" s="1789"/>
      <c r="AP38" s="1795">
        <v>182.37990000000002</v>
      </c>
    </row>
    <row r="39" spans="1:42" ht="23.25">
      <c r="A39" s="1793">
        <v>44018</v>
      </c>
      <c r="B39" s="1794">
        <v>28</v>
      </c>
      <c r="C39" s="1795">
        <v>125.60000000000001</v>
      </c>
      <c r="D39" s="1796">
        <v>188.78210000000001</v>
      </c>
      <c r="E39" s="1797">
        <v>369.22</v>
      </c>
      <c r="F39" s="1795">
        <v>150.2653</v>
      </c>
      <c r="G39" s="1798">
        <v>4010</v>
      </c>
      <c r="H39" s="1795">
        <v>160.93470000000002</v>
      </c>
      <c r="I39" s="1798">
        <v>1199</v>
      </c>
      <c r="J39" s="1795">
        <v>159.28</v>
      </c>
      <c r="K39" s="1795">
        <v>158.9</v>
      </c>
      <c r="L39" s="1799" t="s">
        <v>364</v>
      </c>
      <c r="M39" s="1795">
        <v>161.54</v>
      </c>
      <c r="N39" s="1795">
        <v>148</v>
      </c>
      <c r="O39" s="1796">
        <v>168.99890000000002</v>
      </c>
      <c r="P39" s="1800">
        <v>1275</v>
      </c>
      <c r="Q39" s="1796">
        <v>162.89000000000001</v>
      </c>
      <c r="R39" s="1801" t="s">
        <v>421</v>
      </c>
      <c r="S39" s="1796">
        <v>190.66</v>
      </c>
      <c r="T39" s="1796">
        <v>154.70000000000002</v>
      </c>
      <c r="U39" s="1796">
        <v>145.08000000000001</v>
      </c>
      <c r="V39" s="1796">
        <v>159.4</v>
      </c>
      <c r="W39" s="1796">
        <v>156.6182</v>
      </c>
      <c r="X39" s="1800">
        <v>55401.21</v>
      </c>
      <c r="Y39" s="1805" t="s">
        <v>421</v>
      </c>
      <c r="Z39" s="1796">
        <v>129.5</v>
      </c>
      <c r="AA39" s="1796">
        <v>162.29</v>
      </c>
      <c r="AB39" s="1802">
        <v>144.06399999999999</v>
      </c>
      <c r="AC39" s="1803">
        <v>644.1</v>
      </c>
      <c r="AD39" s="1796">
        <v>170</v>
      </c>
      <c r="AE39" s="1796">
        <v>149.3716</v>
      </c>
      <c r="AF39" s="1796">
        <v>722.98</v>
      </c>
      <c r="AG39" s="1796">
        <v>172.65</v>
      </c>
      <c r="AH39" s="1796">
        <v>145.77000000000001</v>
      </c>
      <c r="AI39" s="1796">
        <v>171.61</v>
      </c>
      <c r="AJ39" s="1796">
        <v>189.29070000000002</v>
      </c>
      <c r="AK39" s="1798">
        <v>1975</v>
      </c>
      <c r="AL39" s="1789"/>
      <c r="AM39" s="1804">
        <v>153.70261628583302</v>
      </c>
      <c r="AN39" s="1672">
        <v>-3.2848733753667259E-2</v>
      </c>
      <c r="AO39" s="1789"/>
      <c r="AP39" s="1795">
        <v>184.1927</v>
      </c>
    </row>
    <row r="40" spans="1:42" ht="23.25">
      <c r="A40" s="1793">
        <v>44025</v>
      </c>
      <c r="B40" s="1794">
        <v>29</v>
      </c>
      <c r="C40" s="1795">
        <v>117.2</v>
      </c>
      <c r="D40" s="1796" t="s">
        <v>364</v>
      </c>
      <c r="E40" s="1797" t="s">
        <v>364</v>
      </c>
      <c r="F40" s="1795">
        <v>142.3098</v>
      </c>
      <c r="G40" s="1798">
        <v>3794</v>
      </c>
      <c r="H40" s="1795">
        <v>159.4203</v>
      </c>
      <c r="I40" s="1798">
        <v>1187</v>
      </c>
      <c r="J40" s="1795">
        <v>151.91</v>
      </c>
      <c r="K40" s="1795">
        <v>156.04</v>
      </c>
      <c r="L40" s="1799" t="s">
        <v>364</v>
      </c>
      <c r="M40" s="1795">
        <v>161.58000000000001</v>
      </c>
      <c r="N40" s="1795">
        <v>144</v>
      </c>
      <c r="O40" s="1796">
        <v>157.14709999999999</v>
      </c>
      <c r="P40" s="1800">
        <v>1184</v>
      </c>
      <c r="Q40" s="1796">
        <v>162.97</v>
      </c>
      <c r="R40" s="1801" t="s">
        <v>421</v>
      </c>
      <c r="S40" s="1796">
        <v>190.45000000000002</v>
      </c>
      <c r="T40" s="1796">
        <v>137.70400000000001</v>
      </c>
      <c r="U40" s="1796">
        <v>132.89000000000001</v>
      </c>
      <c r="V40" s="1796">
        <v>147.9</v>
      </c>
      <c r="W40" s="1796">
        <v>143.6465</v>
      </c>
      <c r="X40" s="1800">
        <v>50846.33</v>
      </c>
      <c r="Y40" s="1805" t="s">
        <v>421</v>
      </c>
      <c r="Z40" s="1796">
        <v>129.30000000000001</v>
      </c>
      <c r="AA40" s="1796">
        <v>155.35</v>
      </c>
      <c r="AB40" s="1802">
        <v>133.7013</v>
      </c>
      <c r="AC40" s="1803">
        <v>598.89</v>
      </c>
      <c r="AD40" s="1796">
        <v>169</v>
      </c>
      <c r="AE40" s="1796">
        <v>141.6634</v>
      </c>
      <c r="AF40" s="1796">
        <v>686.1</v>
      </c>
      <c r="AG40" s="1796">
        <v>160.08000000000001</v>
      </c>
      <c r="AH40" s="1796">
        <v>141.47999999999999</v>
      </c>
      <c r="AI40" s="1796">
        <v>172.9</v>
      </c>
      <c r="AJ40" s="1796">
        <v>191.8665</v>
      </c>
      <c r="AK40" s="1798">
        <v>1988</v>
      </c>
      <c r="AL40" s="1789"/>
      <c r="AM40" s="1804">
        <v>148.22904045492311</v>
      </c>
      <c r="AN40" s="1672">
        <v>-3.5611468192128681E-2</v>
      </c>
      <c r="AO40" s="1789"/>
      <c r="AP40" s="1795">
        <v>182.54910000000001</v>
      </c>
    </row>
    <row r="41" spans="1:42" ht="23.25">
      <c r="A41" s="1793">
        <v>44032</v>
      </c>
      <c r="B41" s="1794">
        <v>30</v>
      </c>
      <c r="C41" s="1795">
        <v>115.3</v>
      </c>
      <c r="D41" s="1796">
        <v>198.95690000000002</v>
      </c>
      <c r="E41" s="1797">
        <v>389.12</v>
      </c>
      <c r="F41" s="1795">
        <v>143.2534</v>
      </c>
      <c r="G41" s="1798">
        <v>3785</v>
      </c>
      <c r="H41" s="1795">
        <v>158.36770000000001</v>
      </c>
      <c r="I41" s="1798">
        <v>1179</v>
      </c>
      <c r="J41" s="1795">
        <v>151.78</v>
      </c>
      <c r="K41" s="1795">
        <v>155.44</v>
      </c>
      <c r="L41" s="1799" t="s">
        <v>364</v>
      </c>
      <c r="M41" s="1795">
        <v>159.28</v>
      </c>
      <c r="N41" s="1795">
        <v>144</v>
      </c>
      <c r="O41" s="1796">
        <v>158.5247</v>
      </c>
      <c r="P41" s="1800">
        <v>1193</v>
      </c>
      <c r="Q41" s="1796">
        <v>162.95000000000002</v>
      </c>
      <c r="R41" s="1801" t="s">
        <v>421</v>
      </c>
      <c r="S41" s="1796">
        <v>188.07</v>
      </c>
      <c r="T41" s="1796">
        <v>130.05100000000002</v>
      </c>
      <c r="U41" s="1796">
        <v>131.35</v>
      </c>
      <c r="V41" s="1796">
        <v>146.36000000000001</v>
      </c>
      <c r="W41" s="1796">
        <v>146.35060000000001</v>
      </c>
      <c r="X41" s="1800">
        <v>51169.61</v>
      </c>
      <c r="Y41" s="1805" t="s">
        <v>421</v>
      </c>
      <c r="Z41" s="1796">
        <v>129.35</v>
      </c>
      <c r="AA41" s="1796">
        <v>156.26</v>
      </c>
      <c r="AB41" s="1802">
        <v>144.0538</v>
      </c>
      <c r="AC41" s="1803">
        <v>638.57400000000007</v>
      </c>
      <c r="AD41" s="1796">
        <v>168</v>
      </c>
      <c r="AE41" s="1796">
        <v>143.71860000000001</v>
      </c>
      <c r="AF41" s="1796">
        <v>695.29</v>
      </c>
      <c r="AG41" s="1796">
        <v>160.39000000000001</v>
      </c>
      <c r="AH41" s="1796">
        <v>144.74</v>
      </c>
      <c r="AI41" s="1796">
        <v>172.24</v>
      </c>
      <c r="AJ41" s="1796">
        <v>193.11280000000002</v>
      </c>
      <c r="AK41" s="1798">
        <v>1984</v>
      </c>
      <c r="AL41" s="1789"/>
      <c r="AM41" s="1804">
        <v>149.889130317823</v>
      </c>
      <c r="AN41" s="1672">
        <v>1.1199491393892869E-2</v>
      </c>
      <c r="AO41" s="1789"/>
      <c r="AP41" s="1795">
        <v>181.93510000000001</v>
      </c>
    </row>
    <row r="42" spans="1:42" ht="23.25">
      <c r="A42" s="1793">
        <v>44039</v>
      </c>
      <c r="B42" s="1794">
        <v>31</v>
      </c>
      <c r="C42" s="1795">
        <v>117.5</v>
      </c>
      <c r="D42" s="1796">
        <v>199.13080000000002</v>
      </c>
      <c r="E42" s="1797">
        <v>389.46000000000004</v>
      </c>
      <c r="F42" s="1795">
        <v>143.92619999999999</v>
      </c>
      <c r="G42" s="1798">
        <v>3775</v>
      </c>
      <c r="H42" s="1795">
        <v>157.99170000000001</v>
      </c>
      <c r="I42" s="1798">
        <v>1176</v>
      </c>
      <c r="J42" s="1795">
        <v>152.04</v>
      </c>
      <c r="K42" s="1795">
        <v>156.87</v>
      </c>
      <c r="L42" s="1799">
        <v>174.57</v>
      </c>
      <c r="M42" s="1795">
        <v>153.81</v>
      </c>
      <c r="N42" s="1795">
        <v>143</v>
      </c>
      <c r="O42" s="1796">
        <v>161.64530000000002</v>
      </c>
      <c r="P42" s="1800">
        <v>1212</v>
      </c>
      <c r="Q42" s="1796">
        <v>162.81</v>
      </c>
      <c r="R42" s="1801" t="s">
        <v>421</v>
      </c>
      <c r="S42" s="1796">
        <v>187.88</v>
      </c>
      <c r="T42" s="1796">
        <v>131.852</v>
      </c>
      <c r="U42" s="1796">
        <v>132.14000000000001</v>
      </c>
      <c r="V42" s="1796">
        <v>147.47999999999999</v>
      </c>
      <c r="W42" s="1796">
        <v>150.44329999999999</v>
      </c>
      <c r="X42" s="1800">
        <v>52075.73</v>
      </c>
      <c r="Y42" s="1805" t="s">
        <v>421</v>
      </c>
      <c r="Z42" s="1796">
        <v>128.92000000000002</v>
      </c>
      <c r="AA42" s="1796">
        <v>158.37</v>
      </c>
      <c r="AB42" s="1802">
        <v>149.0899</v>
      </c>
      <c r="AC42" s="1803">
        <v>656.971</v>
      </c>
      <c r="AD42" s="1796">
        <v>168</v>
      </c>
      <c r="AE42" s="1796">
        <v>154.43100000000001</v>
      </c>
      <c r="AF42" s="1796">
        <v>746.29</v>
      </c>
      <c r="AG42" s="1796">
        <v>162.29</v>
      </c>
      <c r="AH42" s="1796">
        <v>149.11000000000001</v>
      </c>
      <c r="AI42" s="1796">
        <v>171.59100000000001</v>
      </c>
      <c r="AJ42" s="1796" t="s">
        <v>364</v>
      </c>
      <c r="AK42" s="1798" t="s">
        <v>364</v>
      </c>
      <c r="AL42" s="1789"/>
      <c r="AM42" s="1804">
        <v>150.71560022850019</v>
      </c>
      <c r="AN42" s="1672">
        <v>5.5836948620218152E-3</v>
      </c>
      <c r="AO42" s="1789"/>
      <c r="AP42" s="1795">
        <v>182.31630000000001</v>
      </c>
    </row>
    <row r="43" spans="1:42" ht="23.25">
      <c r="A43" s="1793">
        <v>44046</v>
      </c>
      <c r="B43" s="1794">
        <v>32</v>
      </c>
      <c r="C43" s="1795">
        <v>116.8</v>
      </c>
      <c r="D43" s="1796">
        <v>193.30200000000002</v>
      </c>
      <c r="E43" s="1797">
        <v>378.06</v>
      </c>
      <c r="F43" s="1795">
        <v>144.2159</v>
      </c>
      <c r="G43" s="1798">
        <v>3782</v>
      </c>
      <c r="H43" s="1795">
        <v>158.57089999999999</v>
      </c>
      <c r="I43" s="1798">
        <v>1181</v>
      </c>
      <c r="J43" s="1795">
        <v>152.07</v>
      </c>
      <c r="K43" s="1795">
        <v>152.71</v>
      </c>
      <c r="L43" s="1799" t="s">
        <v>364</v>
      </c>
      <c r="M43" s="1795">
        <v>157.85</v>
      </c>
      <c r="N43" s="1795">
        <v>142</v>
      </c>
      <c r="O43" s="1796">
        <v>162.14430000000002</v>
      </c>
      <c r="P43" s="1800">
        <v>1211</v>
      </c>
      <c r="Q43" s="1796">
        <v>162.87</v>
      </c>
      <c r="R43" s="1801" t="s">
        <v>421</v>
      </c>
      <c r="S43" s="1796">
        <v>187.47</v>
      </c>
      <c r="T43" s="1796">
        <v>133.79599999999999</v>
      </c>
      <c r="U43" s="1796">
        <v>134.56</v>
      </c>
      <c r="V43" s="1796">
        <v>147.85</v>
      </c>
      <c r="W43" s="1796">
        <v>153.809</v>
      </c>
      <c r="X43" s="1800">
        <v>53129.8</v>
      </c>
      <c r="Y43" s="1805" t="s">
        <v>421</v>
      </c>
      <c r="Z43" s="1796">
        <v>129.15</v>
      </c>
      <c r="AA43" s="1796">
        <v>159.06</v>
      </c>
      <c r="AB43" s="1802">
        <v>148.7158</v>
      </c>
      <c r="AC43" s="1803">
        <v>655.327</v>
      </c>
      <c r="AD43" s="1796">
        <v>168</v>
      </c>
      <c r="AE43" s="1796">
        <v>156.40970000000002</v>
      </c>
      <c r="AF43" s="1796">
        <v>756.31000000000006</v>
      </c>
      <c r="AG43" s="1796">
        <v>163.31</v>
      </c>
      <c r="AH43" s="1796">
        <v>150.41</v>
      </c>
      <c r="AI43" s="1796">
        <v>170.13400000000001</v>
      </c>
      <c r="AJ43" s="1796">
        <v>192.86610000000002</v>
      </c>
      <c r="AK43" s="1798">
        <v>1987</v>
      </c>
      <c r="AL43" s="1789"/>
      <c r="AM43" s="1804">
        <v>151.02671419817202</v>
      </c>
      <c r="AN43" s="1672">
        <v>1.9876922410231312E-3</v>
      </c>
      <c r="AO43" s="1789"/>
      <c r="AP43" s="1795">
        <v>182.07130000000001</v>
      </c>
    </row>
    <row r="44" spans="1:42" ht="23.25">
      <c r="A44" s="1793">
        <v>44053</v>
      </c>
      <c r="B44" s="1794">
        <v>33</v>
      </c>
      <c r="C44" s="1795">
        <v>115.9</v>
      </c>
      <c r="D44" s="1796">
        <v>191.9828</v>
      </c>
      <c r="E44" s="1797">
        <v>375.48</v>
      </c>
      <c r="F44" s="1795">
        <v>145.39449999999999</v>
      </c>
      <c r="G44" s="1798">
        <v>3803</v>
      </c>
      <c r="H44" s="1795">
        <v>158.44490000000002</v>
      </c>
      <c r="I44" s="1798">
        <v>1180</v>
      </c>
      <c r="J44" s="1795">
        <v>152.41</v>
      </c>
      <c r="K44" s="1795">
        <v>151.76</v>
      </c>
      <c r="L44" s="1799" t="s">
        <v>364</v>
      </c>
      <c r="M44" s="1795">
        <v>159.85</v>
      </c>
      <c r="N44" s="1795">
        <v>142</v>
      </c>
      <c r="O44" s="1796">
        <v>160.55170000000001</v>
      </c>
      <c r="P44" s="1800">
        <v>1204</v>
      </c>
      <c r="Q44" s="1796">
        <v>162.92000000000002</v>
      </c>
      <c r="R44" s="1801" t="s">
        <v>421</v>
      </c>
      <c r="S44" s="1796">
        <v>187.71</v>
      </c>
      <c r="T44" s="1796">
        <v>138.50300000000001</v>
      </c>
      <c r="U44" s="1796">
        <v>137.46</v>
      </c>
      <c r="V44" s="1796">
        <v>146.84</v>
      </c>
      <c r="W44" s="1796">
        <v>151.964</v>
      </c>
      <c r="X44" s="1800">
        <v>52502.48</v>
      </c>
      <c r="Y44" s="1805" t="s">
        <v>421</v>
      </c>
      <c r="Z44" s="1796">
        <v>129.17000000000002</v>
      </c>
      <c r="AA44" s="1796">
        <v>160.44</v>
      </c>
      <c r="AB44" s="1802">
        <v>146.80530000000002</v>
      </c>
      <c r="AC44" s="1803">
        <v>646.13</v>
      </c>
      <c r="AD44" s="1796">
        <v>167</v>
      </c>
      <c r="AE44" s="1796">
        <v>154.47800000000001</v>
      </c>
      <c r="AF44" s="1796">
        <v>747.04</v>
      </c>
      <c r="AG44" s="1796">
        <v>165.96</v>
      </c>
      <c r="AH44" s="1796">
        <v>151.44</v>
      </c>
      <c r="AI44" s="1796">
        <v>169.482</v>
      </c>
      <c r="AJ44" s="1796">
        <v>194.0744</v>
      </c>
      <c r="AK44" s="1798">
        <v>1996</v>
      </c>
      <c r="AL44" s="1789"/>
      <c r="AM44" s="1804">
        <v>150.87499286456168</v>
      </c>
      <c r="AN44" s="1672">
        <v>-1.0045993148686261E-3</v>
      </c>
      <c r="AO44" s="1789"/>
      <c r="AP44" s="1795">
        <v>181.26080000000002</v>
      </c>
    </row>
    <row r="45" spans="1:42" ht="23.25">
      <c r="A45" s="1793">
        <v>44060</v>
      </c>
      <c r="B45" s="1794">
        <v>34</v>
      </c>
      <c r="C45" s="1795">
        <v>118.3</v>
      </c>
      <c r="D45" s="1796">
        <v>192.31010000000001</v>
      </c>
      <c r="E45" s="1797">
        <v>376.12</v>
      </c>
      <c r="F45" s="1795">
        <v>145.9091</v>
      </c>
      <c r="G45" s="1798">
        <v>3809</v>
      </c>
      <c r="H45" s="1795">
        <v>158.88580000000002</v>
      </c>
      <c r="I45" s="1798">
        <v>1183</v>
      </c>
      <c r="J45" s="1795">
        <v>152.30000000000001</v>
      </c>
      <c r="K45" s="1795">
        <v>151.53</v>
      </c>
      <c r="L45" s="1799" t="s">
        <v>364</v>
      </c>
      <c r="M45" s="1795">
        <v>159.34</v>
      </c>
      <c r="N45" s="1795">
        <v>143</v>
      </c>
      <c r="O45" s="1796">
        <v>157.89510000000001</v>
      </c>
      <c r="P45" s="1800">
        <v>1189</v>
      </c>
      <c r="Q45" s="1796">
        <v>162.9</v>
      </c>
      <c r="R45" s="1801" t="s">
        <v>421</v>
      </c>
      <c r="S45" s="1796">
        <v>187.71</v>
      </c>
      <c r="T45" s="1796">
        <v>142.77100000000002</v>
      </c>
      <c r="U45" s="1796">
        <v>140.38</v>
      </c>
      <c r="V45" s="1796">
        <v>147.72999999999999</v>
      </c>
      <c r="W45" s="1796">
        <v>152.3912</v>
      </c>
      <c r="X45" s="1800">
        <v>53250.5</v>
      </c>
      <c r="Y45" s="1805" t="s">
        <v>421</v>
      </c>
      <c r="Z45" s="1796">
        <v>129.32</v>
      </c>
      <c r="AA45" s="1796">
        <v>160.96</v>
      </c>
      <c r="AB45" s="1802">
        <v>144.81140000000002</v>
      </c>
      <c r="AC45" s="1803">
        <v>636.41300000000001</v>
      </c>
      <c r="AD45" s="1796">
        <v>167</v>
      </c>
      <c r="AE45" s="1796">
        <v>152.59520000000001</v>
      </c>
      <c r="AF45" s="1796">
        <v>738.26</v>
      </c>
      <c r="AG45" s="1796">
        <v>165.96</v>
      </c>
      <c r="AH45" s="1796">
        <v>151.95000000000002</v>
      </c>
      <c r="AI45" s="1796">
        <v>169.21200000000002</v>
      </c>
      <c r="AJ45" s="1796">
        <v>192.8108</v>
      </c>
      <c r="AK45" s="1798">
        <v>1992</v>
      </c>
      <c r="AL45" s="1789"/>
      <c r="AM45" s="1804">
        <v>150.61555900498544</v>
      </c>
      <c r="AN45" s="1672">
        <v>-1.7195285623583523E-3</v>
      </c>
      <c r="AO45" s="1789"/>
      <c r="AP45" s="1795">
        <v>180.72210000000001</v>
      </c>
    </row>
    <row r="46" spans="1:42" ht="23.25">
      <c r="A46" s="1712">
        <v>44067</v>
      </c>
      <c r="B46" s="1713">
        <v>35</v>
      </c>
      <c r="C46" s="1714">
        <v>117.8</v>
      </c>
      <c r="D46" s="1715">
        <v>193.65990000000002</v>
      </c>
      <c r="E46" s="1716">
        <v>378.76</v>
      </c>
      <c r="F46" s="1714">
        <v>145.7816</v>
      </c>
      <c r="G46" s="1717">
        <v>3816</v>
      </c>
      <c r="H46" s="1714">
        <v>158.12450000000001</v>
      </c>
      <c r="I46" s="1717">
        <v>1177</v>
      </c>
      <c r="J46" s="1714">
        <v>152.30000000000001</v>
      </c>
      <c r="K46" s="1714">
        <v>152.26</v>
      </c>
      <c r="L46" s="1718">
        <v>174.57</v>
      </c>
      <c r="M46" s="1714">
        <v>159.19</v>
      </c>
      <c r="N46" s="1714">
        <v>146</v>
      </c>
      <c r="O46" s="1715">
        <v>159.01</v>
      </c>
      <c r="P46" s="1719">
        <v>1197</v>
      </c>
      <c r="Q46" s="1715">
        <v>159.11000000000001</v>
      </c>
      <c r="R46" s="1720" t="s">
        <v>421</v>
      </c>
      <c r="S46" s="1715">
        <v>187.78</v>
      </c>
      <c r="T46" s="1715">
        <v>145.42600000000002</v>
      </c>
      <c r="U46" s="1715">
        <v>143.13</v>
      </c>
      <c r="V46" s="1715">
        <v>147.22</v>
      </c>
      <c r="W46" s="1715">
        <v>151.94570000000002</v>
      </c>
      <c r="X46" s="1719">
        <v>53746.450000000004</v>
      </c>
      <c r="Y46" s="1721" t="s">
        <v>421</v>
      </c>
      <c r="Z46" s="1715">
        <v>129.22999999999999</v>
      </c>
      <c r="AA46" s="1715">
        <v>161.22</v>
      </c>
      <c r="AB46" s="1802">
        <v>144.3099</v>
      </c>
      <c r="AC46" s="1722">
        <v>634.53700000000003</v>
      </c>
      <c r="AD46" s="1715">
        <v>167</v>
      </c>
      <c r="AE46" s="1715">
        <v>150.11190000000002</v>
      </c>
      <c r="AF46" s="1715">
        <v>726.61</v>
      </c>
      <c r="AG46" s="1715">
        <v>167.33</v>
      </c>
      <c r="AH46" s="1715">
        <v>151.61000000000001</v>
      </c>
      <c r="AI46" s="1715">
        <v>169.78</v>
      </c>
      <c r="AJ46" s="1715">
        <v>192.59910000000002</v>
      </c>
      <c r="AK46" s="1717">
        <v>1988</v>
      </c>
      <c r="AL46" s="1723"/>
      <c r="AM46" s="1724">
        <v>150.57333610303283</v>
      </c>
      <c r="AN46" s="1806">
        <v>-2.9109014232420183E-4</v>
      </c>
      <c r="AO46" s="1723"/>
      <c r="AP46" s="1714">
        <v>181.3629</v>
      </c>
    </row>
    <row r="47" spans="1:42" ht="23.25">
      <c r="A47" s="1793">
        <v>44074</v>
      </c>
      <c r="B47" s="1794">
        <v>36</v>
      </c>
      <c r="C47" s="1795">
        <v>118.60000000000001</v>
      </c>
      <c r="D47" s="1796">
        <v>195.8278</v>
      </c>
      <c r="E47" s="1797">
        <v>383</v>
      </c>
      <c r="F47" s="1795">
        <v>144.89440000000002</v>
      </c>
      <c r="G47" s="1798">
        <v>3813</v>
      </c>
      <c r="H47" s="1795">
        <v>159.77160000000001</v>
      </c>
      <c r="I47" s="1798">
        <v>1189</v>
      </c>
      <c r="J47" s="1795">
        <v>152.45000000000002</v>
      </c>
      <c r="K47" s="1795">
        <v>151.08000000000001</v>
      </c>
      <c r="L47" s="1799">
        <v>174.57</v>
      </c>
      <c r="M47" s="1795">
        <v>158.38</v>
      </c>
      <c r="N47" s="1795">
        <v>148</v>
      </c>
      <c r="O47" s="1796">
        <v>157.56290000000001</v>
      </c>
      <c r="P47" s="1800">
        <v>1187</v>
      </c>
      <c r="Q47" s="1796">
        <v>159.13</v>
      </c>
      <c r="R47" s="1801" t="s">
        <v>421</v>
      </c>
      <c r="S47" s="1796">
        <v>188.20000000000002</v>
      </c>
      <c r="T47" s="1796">
        <v>151.43800000000002</v>
      </c>
      <c r="U47" s="1796">
        <v>145.96</v>
      </c>
      <c r="V47" s="1796">
        <v>148.14000000000001</v>
      </c>
      <c r="W47" s="1796">
        <v>151.8811</v>
      </c>
      <c r="X47" s="1800">
        <v>54238.05</v>
      </c>
      <c r="Y47" s="1805" t="s">
        <v>421</v>
      </c>
      <c r="Z47" s="1796">
        <v>130.44999999999999</v>
      </c>
      <c r="AA47" s="1796">
        <v>162.29</v>
      </c>
      <c r="AB47" s="1802">
        <v>143.59440000000001</v>
      </c>
      <c r="AC47" s="1803">
        <v>634.48200000000008</v>
      </c>
      <c r="AD47" s="1796">
        <v>167</v>
      </c>
      <c r="AE47" s="1796">
        <v>148.05880000000002</v>
      </c>
      <c r="AF47" s="1796">
        <v>717.33</v>
      </c>
      <c r="AG47" s="1796">
        <v>167.98</v>
      </c>
      <c r="AH47" s="1796">
        <v>151.14000000000001</v>
      </c>
      <c r="AI47" s="1796">
        <v>167.45000000000002</v>
      </c>
      <c r="AJ47" s="1796">
        <v>193.0754</v>
      </c>
      <c r="AK47" s="1798">
        <v>1994</v>
      </c>
      <c r="AL47" s="1789"/>
      <c r="AM47" s="1804">
        <v>150.80348314291649</v>
      </c>
      <c r="AN47" s="1672">
        <v>1.5284714135985755E-3</v>
      </c>
      <c r="AO47" s="1789"/>
      <c r="AP47" s="1795">
        <v>180.81780000000001</v>
      </c>
    </row>
    <row r="48" spans="1:42" ht="23.25">
      <c r="A48" s="1793">
        <v>44081</v>
      </c>
      <c r="B48" s="1794">
        <v>37</v>
      </c>
      <c r="C48" s="1795">
        <v>119.2</v>
      </c>
      <c r="D48" s="1796">
        <v>196.7226</v>
      </c>
      <c r="E48" s="1797">
        <v>384.75</v>
      </c>
      <c r="F48" s="1795">
        <v>143.989</v>
      </c>
      <c r="G48" s="1798">
        <v>3819</v>
      </c>
      <c r="H48" s="1795">
        <v>161.14600000000002</v>
      </c>
      <c r="I48" s="1798">
        <v>1199</v>
      </c>
      <c r="J48" s="1795">
        <v>147.9</v>
      </c>
      <c r="K48" s="1795">
        <v>152.47999999999999</v>
      </c>
      <c r="L48" s="1799" t="s">
        <v>364</v>
      </c>
      <c r="M48" s="1795">
        <v>158.08000000000001</v>
      </c>
      <c r="N48" s="1795">
        <v>149</v>
      </c>
      <c r="O48" s="1796">
        <v>156.82340000000002</v>
      </c>
      <c r="P48" s="1800">
        <v>1182</v>
      </c>
      <c r="Q48" s="1796">
        <v>159.16</v>
      </c>
      <c r="R48" s="1801" t="s">
        <v>421</v>
      </c>
      <c r="S48" s="1796">
        <v>187.75</v>
      </c>
      <c r="T48" s="1796">
        <v>150.203</v>
      </c>
      <c r="U48" s="1796">
        <v>145.80000000000001</v>
      </c>
      <c r="V48" s="1796">
        <v>147.36000000000001</v>
      </c>
      <c r="W48" s="1796">
        <v>152.3107</v>
      </c>
      <c r="X48" s="1800">
        <v>54629.5</v>
      </c>
      <c r="Y48" s="1805" t="s">
        <v>421</v>
      </c>
      <c r="Z48" s="1796">
        <v>133.76</v>
      </c>
      <c r="AA48" s="1796">
        <v>162.32</v>
      </c>
      <c r="AB48" s="1802">
        <v>142.45160000000001</v>
      </c>
      <c r="AC48" s="1803">
        <v>633.82400000000007</v>
      </c>
      <c r="AD48" s="1796">
        <v>169</v>
      </c>
      <c r="AE48" s="1796">
        <v>148.9872</v>
      </c>
      <c r="AF48" s="1796">
        <v>723.68000000000006</v>
      </c>
      <c r="AG48" s="1796">
        <v>170.24</v>
      </c>
      <c r="AH48" s="1796">
        <v>151.18</v>
      </c>
      <c r="AI48" s="1796">
        <v>167.369</v>
      </c>
      <c r="AJ48" s="1796">
        <v>192.5848</v>
      </c>
      <c r="AK48" s="1798">
        <v>1997</v>
      </c>
      <c r="AL48" s="1789"/>
      <c r="AM48" s="1804">
        <v>149.8308052555048</v>
      </c>
      <c r="AN48" s="1672">
        <v>-6.3273291413872279E-3</v>
      </c>
      <c r="AO48" s="1789"/>
      <c r="AP48" s="1795">
        <v>177.7045</v>
      </c>
    </row>
    <row r="49" spans="1:42" ht="23.25">
      <c r="A49" s="1712">
        <v>44088</v>
      </c>
      <c r="B49" s="1713">
        <v>38</v>
      </c>
      <c r="C49" s="1714">
        <v>117.8</v>
      </c>
      <c r="D49" s="1715">
        <v>196.22660000000002</v>
      </c>
      <c r="E49" s="1716">
        <v>383.78000000000003</v>
      </c>
      <c r="F49" s="1714">
        <v>134.2122</v>
      </c>
      <c r="G49" s="1717">
        <v>3585</v>
      </c>
      <c r="H49" s="1714">
        <v>158.60400000000001</v>
      </c>
      <c r="I49" s="1717">
        <v>1180</v>
      </c>
      <c r="J49" s="1714">
        <v>132.9</v>
      </c>
      <c r="K49" s="1714">
        <v>146.08000000000001</v>
      </c>
      <c r="L49" s="1718">
        <v>169.93</v>
      </c>
      <c r="M49" s="1714">
        <v>158.22</v>
      </c>
      <c r="N49" s="1714">
        <v>150</v>
      </c>
      <c r="O49" s="1715">
        <v>144.03290000000001</v>
      </c>
      <c r="P49" s="1719">
        <v>1086</v>
      </c>
      <c r="Q49" s="1715">
        <v>159.1</v>
      </c>
      <c r="R49" s="1720" t="s">
        <v>421</v>
      </c>
      <c r="S49" s="1715">
        <v>188.58</v>
      </c>
      <c r="T49" s="1715">
        <v>152.14600000000002</v>
      </c>
      <c r="U49" s="1715">
        <v>147.33000000000001</v>
      </c>
      <c r="V49" s="1715">
        <v>139.63</v>
      </c>
      <c r="W49" s="1715">
        <v>134.3836</v>
      </c>
      <c r="X49" s="1719">
        <v>48257.520000000004</v>
      </c>
      <c r="Y49" s="1721" t="s">
        <v>421</v>
      </c>
      <c r="Z49" s="1715">
        <v>126.89</v>
      </c>
      <c r="AA49" s="1715">
        <v>158.09</v>
      </c>
      <c r="AB49" s="1802">
        <v>135.1772</v>
      </c>
      <c r="AC49" s="1722">
        <v>601.88800000000003</v>
      </c>
      <c r="AD49" s="1715">
        <v>169</v>
      </c>
      <c r="AE49" s="1715">
        <v>149.60720000000001</v>
      </c>
      <c r="AF49" s="1715">
        <v>726.86</v>
      </c>
      <c r="AG49" s="1715">
        <v>169.01</v>
      </c>
      <c r="AH49" s="1715">
        <v>143.18</v>
      </c>
      <c r="AI49" s="1715">
        <v>167.46700000000001</v>
      </c>
      <c r="AJ49" s="1715">
        <v>193.14420000000001</v>
      </c>
      <c r="AK49" s="1717">
        <v>2009</v>
      </c>
      <c r="AL49" s="1723"/>
      <c r="AM49" s="1724">
        <v>142.60767045076858</v>
      </c>
      <c r="AN49" s="1806">
        <v>-4.8200375425603292E-2</v>
      </c>
      <c r="AO49" s="1723"/>
      <c r="AP49" s="1714">
        <v>175.19560000000001</v>
      </c>
    </row>
    <row r="50" spans="1:42" ht="23.25">
      <c r="A50" s="1793">
        <v>44095</v>
      </c>
      <c r="B50" s="1794">
        <v>39</v>
      </c>
      <c r="C50" s="1795">
        <v>113.60000000000001</v>
      </c>
      <c r="D50" s="1796">
        <v>190.01940000000002</v>
      </c>
      <c r="E50" s="1797">
        <v>371.64</v>
      </c>
      <c r="F50" s="1795">
        <v>131.3973</v>
      </c>
      <c r="G50" s="1798">
        <v>3546</v>
      </c>
      <c r="H50" s="1795">
        <v>156.11920000000001</v>
      </c>
      <c r="I50" s="1798">
        <v>1162</v>
      </c>
      <c r="J50" s="1795">
        <v>132.58000000000001</v>
      </c>
      <c r="K50" s="1795">
        <v>146.01</v>
      </c>
      <c r="L50" s="1799" t="s">
        <v>364</v>
      </c>
      <c r="M50" s="1795">
        <v>158.32</v>
      </c>
      <c r="N50" s="1795">
        <v>151</v>
      </c>
      <c r="O50" s="1796">
        <v>143.89930000000001</v>
      </c>
      <c r="P50" s="1800">
        <v>1086</v>
      </c>
      <c r="Q50" s="1796">
        <v>159.33000000000001</v>
      </c>
      <c r="R50" s="1801" t="s">
        <v>421</v>
      </c>
      <c r="S50" s="1796">
        <v>187.3</v>
      </c>
      <c r="T50" s="1796">
        <v>149.126</v>
      </c>
      <c r="U50" s="1796">
        <v>136.76</v>
      </c>
      <c r="V50" s="1796">
        <v>133.86000000000001</v>
      </c>
      <c r="W50" s="1796">
        <v>135.2604</v>
      </c>
      <c r="X50" s="1800">
        <v>49112.86</v>
      </c>
      <c r="Y50" s="1805" t="s">
        <v>421</v>
      </c>
      <c r="Z50" s="1796">
        <v>128.94</v>
      </c>
      <c r="AA50" s="1796">
        <v>156.17000000000002</v>
      </c>
      <c r="AB50" s="1802">
        <v>130.8673</v>
      </c>
      <c r="AC50" s="1803">
        <v>590.36300000000006</v>
      </c>
      <c r="AD50" s="1796">
        <v>169</v>
      </c>
      <c r="AE50" s="1796">
        <v>149.7397</v>
      </c>
      <c r="AF50" s="1796">
        <v>728.89</v>
      </c>
      <c r="AG50" s="1796">
        <v>161.85</v>
      </c>
      <c r="AH50" s="1796">
        <v>141.06</v>
      </c>
      <c r="AI50" s="1796">
        <v>166.72499999999999</v>
      </c>
      <c r="AJ50" s="1796">
        <v>190.2252</v>
      </c>
      <c r="AK50" s="1798">
        <v>1997</v>
      </c>
      <c r="AL50" s="1789"/>
      <c r="AM50" s="1804">
        <v>141.61273608226006</v>
      </c>
      <c r="AN50" s="1672">
        <v>-6.9767240805745923E-3</v>
      </c>
      <c r="AO50" s="1789"/>
      <c r="AP50" s="1795">
        <v>175.21090000000001</v>
      </c>
    </row>
    <row r="51" spans="1:42" ht="23.25">
      <c r="A51" s="1815">
        <v>44102</v>
      </c>
      <c r="B51" s="1816">
        <v>40</v>
      </c>
      <c r="C51" s="1817">
        <v>111.4</v>
      </c>
      <c r="D51" s="1818">
        <v>188.6747</v>
      </c>
      <c r="E51" s="1819">
        <v>369.01</v>
      </c>
      <c r="F51" s="1817">
        <v>131.15380000000002</v>
      </c>
      <c r="G51" s="1820">
        <v>3552</v>
      </c>
      <c r="H51" s="1817">
        <v>155.15380000000002</v>
      </c>
      <c r="I51" s="1820">
        <v>1155</v>
      </c>
      <c r="J51" s="1817">
        <v>132.38</v>
      </c>
      <c r="K51" s="1817">
        <v>146.25</v>
      </c>
      <c r="L51" s="1821">
        <v>169.56</v>
      </c>
      <c r="M51" s="1817">
        <v>157.1</v>
      </c>
      <c r="N51" s="1817">
        <v>151</v>
      </c>
      <c r="O51" s="1818">
        <v>142.5317</v>
      </c>
      <c r="P51" s="1822">
        <v>1077</v>
      </c>
      <c r="Q51" s="1818">
        <v>159.37</v>
      </c>
      <c r="R51" s="1823" t="s">
        <v>421</v>
      </c>
      <c r="S51" s="1818">
        <v>180.73</v>
      </c>
      <c r="T51" s="1818">
        <v>140.09100000000001</v>
      </c>
      <c r="U51" s="1818">
        <v>131.58000000000001</v>
      </c>
      <c r="V51" s="1818">
        <v>133.47</v>
      </c>
      <c r="W51" s="1818">
        <v>135.46370000000002</v>
      </c>
      <c r="X51" s="1822">
        <v>49079.65</v>
      </c>
      <c r="Y51" s="1824" t="s">
        <v>421</v>
      </c>
      <c r="Z51" s="1818">
        <v>128.89000000000001</v>
      </c>
      <c r="AA51" s="1818">
        <v>153.65</v>
      </c>
      <c r="AB51" s="1802">
        <v>130.25190000000001</v>
      </c>
      <c r="AC51" s="1825">
        <v>589.44400000000007</v>
      </c>
      <c r="AD51" s="1818">
        <v>169</v>
      </c>
      <c r="AE51" s="1818">
        <v>155.38590000000002</v>
      </c>
      <c r="AF51" s="1818">
        <v>757.2</v>
      </c>
      <c r="AG51" s="1818">
        <v>161.85</v>
      </c>
      <c r="AH51" s="1818">
        <v>139.53</v>
      </c>
      <c r="AI51" s="1818">
        <v>166.28400000000002</v>
      </c>
      <c r="AJ51" s="1818">
        <v>189.7884</v>
      </c>
      <c r="AK51" s="1820">
        <v>1997</v>
      </c>
      <c r="AL51" s="1826"/>
      <c r="AM51" s="1827">
        <v>141.23113238471126</v>
      </c>
      <c r="AN51" s="1672">
        <v>-2.3701476479235373E-3</v>
      </c>
      <c r="AO51" s="1826"/>
      <c r="AP51" s="1817">
        <v>174.31830000000002</v>
      </c>
    </row>
    <row r="52" spans="1:42" ht="23.25">
      <c r="A52" s="1815">
        <v>44109</v>
      </c>
      <c r="B52" s="1816">
        <v>41</v>
      </c>
      <c r="C52" s="1817">
        <v>105.7</v>
      </c>
      <c r="D52" s="1818">
        <v>187.63680000000002</v>
      </c>
      <c r="E52" s="1819">
        <v>366.98</v>
      </c>
      <c r="F52" s="1817">
        <v>130.4511</v>
      </c>
      <c r="G52" s="1820">
        <v>3532</v>
      </c>
      <c r="H52" s="1817">
        <v>155.34350000000001</v>
      </c>
      <c r="I52" s="1820">
        <v>1156</v>
      </c>
      <c r="J52" s="1817">
        <v>131.69</v>
      </c>
      <c r="K52" s="1817">
        <v>144.86000000000001</v>
      </c>
      <c r="L52" s="1821">
        <v>168.44</v>
      </c>
      <c r="M52" s="1817">
        <v>156.12</v>
      </c>
      <c r="N52" s="1817">
        <v>150</v>
      </c>
      <c r="O52" s="1818">
        <v>142.01250000000002</v>
      </c>
      <c r="P52" s="1822">
        <v>1075</v>
      </c>
      <c r="Q52" s="1818">
        <v>159.18</v>
      </c>
      <c r="R52" s="1823" t="s">
        <v>421</v>
      </c>
      <c r="S52" s="1818">
        <v>168.74</v>
      </c>
      <c r="T52" s="1818">
        <v>135.81</v>
      </c>
      <c r="U52" s="1818">
        <v>127.7</v>
      </c>
      <c r="V52" s="1818">
        <v>133.28</v>
      </c>
      <c r="W52" s="1818">
        <v>135.67760000000001</v>
      </c>
      <c r="X52" s="1822">
        <v>48573.74</v>
      </c>
      <c r="Y52" s="1824" t="s">
        <v>421</v>
      </c>
      <c r="Z52" s="1818">
        <v>128.83000000000001</v>
      </c>
      <c r="AA52" s="1818">
        <v>152.56</v>
      </c>
      <c r="AB52" s="1802">
        <v>130.7099</v>
      </c>
      <c r="AC52" s="1825">
        <v>586.15</v>
      </c>
      <c r="AD52" s="1818">
        <v>169</v>
      </c>
      <c r="AE52" s="1818">
        <v>151.41419999999999</v>
      </c>
      <c r="AF52" s="1818">
        <v>737.93000000000006</v>
      </c>
      <c r="AG52" s="1818">
        <v>159.29</v>
      </c>
      <c r="AH52" s="1818">
        <v>140.59</v>
      </c>
      <c r="AI52" s="1818">
        <v>165.49100000000001</v>
      </c>
      <c r="AJ52" s="1818">
        <v>190.46620000000001</v>
      </c>
      <c r="AK52" s="1820">
        <v>1991</v>
      </c>
      <c r="AL52" s="1826"/>
      <c r="AM52" s="1827">
        <v>140.67156837349401</v>
      </c>
      <c r="AN52" s="1672">
        <v>-3.9620443578474163E-3</v>
      </c>
      <c r="AO52" s="1826"/>
      <c r="AP52" s="1817">
        <v>173.38460000000001</v>
      </c>
    </row>
    <row r="53" spans="1:42" ht="23.25">
      <c r="A53" s="1815">
        <v>44116</v>
      </c>
      <c r="B53" s="1816">
        <v>42</v>
      </c>
      <c r="C53" s="1817">
        <v>105.60000000000001</v>
      </c>
      <c r="D53" s="1818">
        <v>187.0641</v>
      </c>
      <c r="E53" s="1819">
        <v>365.86</v>
      </c>
      <c r="F53" s="1817">
        <v>130.16759999999999</v>
      </c>
      <c r="G53" s="1820">
        <v>3549</v>
      </c>
      <c r="H53" s="1817">
        <v>155.18470000000002</v>
      </c>
      <c r="I53" s="1820">
        <v>1155</v>
      </c>
      <c r="J53" s="1817">
        <v>131.87</v>
      </c>
      <c r="K53" s="1817">
        <v>142.13</v>
      </c>
      <c r="L53" s="1821" t="s">
        <v>364</v>
      </c>
      <c r="M53" s="1817">
        <v>158.15</v>
      </c>
      <c r="N53" s="1817">
        <v>150</v>
      </c>
      <c r="O53" s="1818">
        <v>137.22750000000002</v>
      </c>
      <c r="P53" s="1822">
        <v>1040</v>
      </c>
      <c r="Q53" s="1818" t="s">
        <v>364</v>
      </c>
      <c r="R53" s="1823" t="s">
        <v>421</v>
      </c>
      <c r="S53" s="1818">
        <v>164.46</v>
      </c>
      <c r="T53" s="1818">
        <v>128.71700000000001</v>
      </c>
      <c r="U53" s="1818">
        <v>124.7</v>
      </c>
      <c r="V53" s="1818">
        <v>130.72999999999999</v>
      </c>
      <c r="W53" s="1818">
        <v>135.11410000000001</v>
      </c>
      <c r="X53" s="1822">
        <v>48836.01</v>
      </c>
      <c r="Y53" s="1824" t="s">
        <v>421</v>
      </c>
      <c r="Z53" s="1818">
        <v>128.97999999999999</v>
      </c>
      <c r="AA53" s="1818">
        <v>152.44</v>
      </c>
      <c r="AB53" s="1802">
        <v>128.66070000000002</v>
      </c>
      <c r="AC53" s="1825">
        <v>580.94000000000005</v>
      </c>
      <c r="AD53" s="1818">
        <v>169</v>
      </c>
      <c r="AE53" s="1818">
        <v>147.15300000000002</v>
      </c>
      <c r="AF53" s="1818">
        <v>717.31000000000006</v>
      </c>
      <c r="AG53" s="1818">
        <v>159.81</v>
      </c>
      <c r="AH53" s="1818">
        <v>139.38</v>
      </c>
      <c r="AI53" s="1818">
        <v>166.37800000000001</v>
      </c>
      <c r="AJ53" s="1818">
        <v>193.27110000000002</v>
      </c>
      <c r="AK53" s="1820">
        <v>2005</v>
      </c>
      <c r="AL53" s="1826"/>
      <c r="AM53" s="1827">
        <v>140.41822094931447</v>
      </c>
      <c r="AN53" s="1672">
        <v>-1.8009852815948912E-3</v>
      </c>
      <c r="AO53" s="1826"/>
      <c r="AP53" s="1817">
        <v>173.44710000000001</v>
      </c>
    </row>
    <row r="54" spans="1:42" ht="23.25">
      <c r="A54" s="1815">
        <v>44123</v>
      </c>
      <c r="B54" s="1816">
        <v>43</v>
      </c>
      <c r="C54" s="1817">
        <v>105.4</v>
      </c>
      <c r="D54" s="1818">
        <v>186.6909</v>
      </c>
      <c r="E54" s="1819">
        <v>365.13</v>
      </c>
      <c r="F54" s="1817">
        <v>130.2244</v>
      </c>
      <c r="G54" s="1820">
        <v>3548</v>
      </c>
      <c r="H54" s="1817">
        <v>154.80600000000001</v>
      </c>
      <c r="I54" s="1820">
        <v>1152</v>
      </c>
      <c r="J54" s="1817">
        <v>131.44999999999999</v>
      </c>
      <c r="K54" s="1817">
        <v>143.9</v>
      </c>
      <c r="L54" s="1821" t="s">
        <v>364</v>
      </c>
      <c r="M54" s="1817">
        <v>157.14000000000001</v>
      </c>
      <c r="N54" s="1817">
        <v>149</v>
      </c>
      <c r="O54" s="1818">
        <v>137.8706</v>
      </c>
      <c r="P54" s="1822">
        <v>1045</v>
      </c>
      <c r="Q54" s="1818" t="s">
        <v>364</v>
      </c>
      <c r="R54" s="1823" t="s">
        <v>421</v>
      </c>
      <c r="S54" s="1818">
        <v>149.56</v>
      </c>
      <c r="T54" s="1818">
        <v>128.65800000000002</v>
      </c>
      <c r="U54" s="1818">
        <v>121.85000000000001</v>
      </c>
      <c r="V54" s="1818">
        <v>130.1</v>
      </c>
      <c r="W54" s="1818">
        <v>135.05620000000002</v>
      </c>
      <c r="X54" s="1822">
        <v>49238.39</v>
      </c>
      <c r="Y54" s="1824" t="s">
        <v>421</v>
      </c>
      <c r="Z54" s="1818">
        <v>128.82</v>
      </c>
      <c r="AA54" s="1818">
        <v>152.87</v>
      </c>
      <c r="AB54" s="1802">
        <v>126.88390000000001</v>
      </c>
      <c r="AC54" s="1825">
        <v>580.51</v>
      </c>
      <c r="AD54" s="1818">
        <v>169</v>
      </c>
      <c r="AE54" s="1818">
        <v>141.6491</v>
      </c>
      <c r="AF54" s="1818">
        <v>690.58</v>
      </c>
      <c r="AG54" s="1818">
        <v>159.49</v>
      </c>
      <c r="AH54" s="1818">
        <v>140.29</v>
      </c>
      <c r="AI54" s="1818">
        <v>164.66500000000002</v>
      </c>
      <c r="AJ54" s="1818">
        <v>192.4622</v>
      </c>
      <c r="AK54" s="1820">
        <v>1995</v>
      </c>
      <c r="AL54" s="1826"/>
      <c r="AM54" s="1827">
        <v>139.63391388658081</v>
      </c>
      <c r="AN54" s="1672">
        <v>-5.5855077598281344E-3</v>
      </c>
      <c r="AO54" s="1826"/>
      <c r="AP54" s="1817">
        <v>172.15440000000001</v>
      </c>
    </row>
    <row r="55" spans="1:42" ht="23.25">
      <c r="A55" s="1815">
        <v>44130</v>
      </c>
      <c r="B55" s="1816">
        <v>44</v>
      </c>
      <c r="C55" s="1817">
        <v>104.60000000000001</v>
      </c>
      <c r="D55" s="1818">
        <v>185.69380000000001</v>
      </c>
      <c r="E55" s="1819">
        <v>363.18</v>
      </c>
      <c r="F55" s="1817">
        <v>129.8955</v>
      </c>
      <c r="G55" s="1820">
        <v>3547</v>
      </c>
      <c r="H55" s="1817">
        <v>154.76320000000001</v>
      </c>
      <c r="I55" s="1820">
        <v>1152</v>
      </c>
      <c r="J55" s="1817">
        <v>131.54</v>
      </c>
      <c r="K55" s="1817">
        <v>144.67000000000002</v>
      </c>
      <c r="L55" s="1821">
        <v>165.29</v>
      </c>
      <c r="M55" s="1817">
        <v>156.25</v>
      </c>
      <c r="N55" s="1817">
        <v>149</v>
      </c>
      <c r="O55" s="1818">
        <v>137.67500000000001</v>
      </c>
      <c r="P55" s="1822">
        <v>1043</v>
      </c>
      <c r="Q55" s="1818">
        <v>159.34</v>
      </c>
      <c r="R55" s="1823" t="s">
        <v>421</v>
      </c>
      <c r="S55" s="1818">
        <v>134.5</v>
      </c>
      <c r="T55" s="1818">
        <v>124.28800000000001</v>
      </c>
      <c r="U55" s="1818">
        <v>119.55</v>
      </c>
      <c r="V55" s="1818">
        <v>128.44</v>
      </c>
      <c r="W55" s="1818">
        <v>134.71639999999999</v>
      </c>
      <c r="X55" s="1822">
        <v>49356.44</v>
      </c>
      <c r="Y55" s="1824" t="s">
        <v>421</v>
      </c>
      <c r="Z55" s="1818">
        <v>129.27000000000001</v>
      </c>
      <c r="AA55" s="1818">
        <v>152.51</v>
      </c>
      <c r="AB55" s="1802">
        <v>125.9646</v>
      </c>
      <c r="AC55" s="1825">
        <v>580.04</v>
      </c>
      <c r="AD55" s="1818">
        <v>169</v>
      </c>
      <c r="AE55" s="1818">
        <v>140.791</v>
      </c>
      <c r="AF55" s="1818">
        <v>686.30000000000007</v>
      </c>
      <c r="AG55" s="1818">
        <v>157.59</v>
      </c>
      <c r="AH55" s="1818">
        <v>139.4</v>
      </c>
      <c r="AI55" s="1818">
        <v>164.77700000000002</v>
      </c>
      <c r="AJ55" s="1818">
        <v>192.51770000000002</v>
      </c>
      <c r="AK55" s="1820">
        <v>1995</v>
      </c>
      <c r="AL55" s="1826"/>
      <c r="AM55" s="1827">
        <v>139.37224847320317</v>
      </c>
      <c r="AN55" s="1672">
        <v>-1.8590602131635103E-3</v>
      </c>
      <c r="AO55" s="1826"/>
      <c r="AP55" s="1817">
        <v>172.31120000000001</v>
      </c>
    </row>
    <row r="56" spans="1:42" ht="23.25">
      <c r="A56" s="1815">
        <v>44137</v>
      </c>
      <c r="B56" s="1816">
        <v>45</v>
      </c>
      <c r="C56" s="1817">
        <v>104.5</v>
      </c>
      <c r="D56" s="1818">
        <v>184.15990000000002</v>
      </c>
      <c r="E56" s="1819">
        <v>360.18</v>
      </c>
      <c r="F56" s="1817">
        <v>132.09440000000001</v>
      </c>
      <c r="G56" s="1820">
        <v>3551</v>
      </c>
      <c r="H56" s="1817">
        <v>154.55530000000002</v>
      </c>
      <c r="I56" s="1820">
        <v>1151</v>
      </c>
      <c r="J56" s="1817">
        <v>131.5</v>
      </c>
      <c r="K56" s="1817">
        <v>145.31</v>
      </c>
      <c r="L56" s="1821">
        <v>162.31</v>
      </c>
      <c r="M56" s="1817">
        <v>154.52000000000001</v>
      </c>
      <c r="N56" s="1817">
        <v>148</v>
      </c>
      <c r="O56" s="1818">
        <v>138.21030000000002</v>
      </c>
      <c r="P56" s="1822">
        <v>1045</v>
      </c>
      <c r="Q56" s="1818">
        <v>159.29</v>
      </c>
      <c r="R56" s="1823" t="s">
        <v>421</v>
      </c>
      <c r="S56" s="1818">
        <v>135.32</v>
      </c>
      <c r="T56" s="1818">
        <v>116.58200000000001</v>
      </c>
      <c r="U56" s="1818">
        <v>116.23</v>
      </c>
      <c r="V56" s="1818">
        <v>128.52000000000001</v>
      </c>
      <c r="W56" s="1818">
        <v>136.31640000000002</v>
      </c>
      <c r="X56" s="1822">
        <v>49381.58</v>
      </c>
      <c r="Y56" s="1824" t="s">
        <v>421</v>
      </c>
      <c r="Z56" s="1818">
        <v>128.79</v>
      </c>
      <c r="AA56" s="1818">
        <v>149.85</v>
      </c>
      <c r="AB56" s="1802">
        <v>126.81880000000001</v>
      </c>
      <c r="AC56" s="1825">
        <v>577.83699999999999</v>
      </c>
      <c r="AD56" s="1818">
        <v>168</v>
      </c>
      <c r="AE56" s="1818">
        <v>140.3895</v>
      </c>
      <c r="AF56" s="1818">
        <v>683.37</v>
      </c>
      <c r="AG56" s="1818">
        <v>157.6</v>
      </c>
      <c r="AH56" s="1818">
        <v>137.94</v>
      </c>
      <c r="AI56" s="1818">
        <v>162.721</v>
      </c>
      <c r="AJ56" s="1818">
        <v>194.60310000000001</v>
      </c>
      <c r="AK56" s="1820">
        <v>2010</v>
      </c>
      <c r="AL56" s="1826"/>
      <c r="AM56" s="1827">
        <v>139.19735971125883</v>
      </c>
      <c r="AN56" s="1672">
        <v>-1.2548320333510832E-3</v>
      </c>
      <c r="AO56" s="1826"/>
      <c r="AP56" s="1817">
        <v>171.9058</v>
      </c>
    </row>
    <row r="57" spans="1:42" ht="23.25">
      <c r="A57" s="1815">
        <v>44144</v>
      </c>
      <c r="B57" s="1816">
        <v>46</v>
      </c>
      <c r="C57" s="1817">
        <v>101.8</v>
      </c>
      <c r="D57" s="1818">
        <v>184.06790000000001</v>
      </c>
      <c r="E57" s="1819">
        <v>360</v>
      </c>
      <c r="F57" s="1817">
        <v>134.33150000000001</v>
      </c>
      <c r="G57" s="1820">
        <v>3558</v>
      </c>
      <c r="H57" s="1817">
        <v>152.96190000000001</v>
      </c>
      <c r="I57" s="1820">
        <v>1139</v>
      </c>
      <c r="J57" s="1817">
        <v>131.18</v>
      </c>
      <c r="K57" s="1817">
        <v>144.08000000000001</v>
      </c>
      <c r="L57" s="1821">
        <v>160.46</v>
      </c>
      <c r="M57" s="1817">
        <v>151.86000000000001</v>
      </c>
      <c r="N57" s="1817">
        <v>144</v>
      </c>
      <c r="O57" s="1818">
        <v>138.50790000000001</v>
      </c>
      <c r="P57" s="1822">
        <v>1048</v>
      </c>
      <c r="Q57" s="1818">
        <v>159.34</v>
      </c>
      <c r="R57" s="1823" t="s">
        <v>421</v>
      </c>
      <c r="S57" s="1818">
        <v>135.19</v>
      </c>
      <c r="T57" s="1818">
        <v>115.52</v>
      </c>
      <c r="U57" s="1818">
        <v>112.7</v>
      </c>
      <c r="V57" s="1818">
        <v>129.62</v>
      </c>
      <c r="W57" s="1818">
        <v>135.75820000000002</v>
      </c>
      <c r="X57" s="1822">
        <v>48407.5</v>
      </c>
      <c r="Y57" s="1824" t="s">
        <v>421</v>
      </c>
      <c r="Z57" s="1818">
        <v>122.04</v>
      </c>
      <c r="AA57" s="1818">
        <v>144.87</v>
      </c>
      <c r="AB57" s="1802">
        <v>123.35270000000001</v>
      </c>
      <c r="AC57" s="1825">
        <v>554.13200000000006</v>
      </c>
      <c r="AD57" s="1818">
        <v>164</v>
      </c>
      <c r="AE57" s="1818">
        <v>137.93210000000002</v>
      </c>
      <c r="AF57" s="1818">
        <v>671.42</v>
      </c>
      <c r="AG57" s="1818">
        <v>163.62</v>
      </c>
      <c r="AH57" s="1818">
        <v>137.99</v>
      </c>
      <c r="AI57" s="1818">
        <v>163.923</v>
      </c>
      <c r="AJ57" s="1818">
        <v>196.9607</v>
      </c>
      <c r="AK57" s="1820">
        <v>2013</v>
      </c>
      <c r="AL57" s="1826"/>
      <c r="AM57" s="1827">
        <v>137.01049210635645</v>
      </c>
      <c r="AN57" s="1672">
        <v>-1.5710553773711333E-2</v>
      </c>
      <c r="AO57" s="1826"/>
      <c r="AP57" s="1817">
        <v>172.22880000000001</v>
      </c>
    </row>
    <row r="58" spans="1:42" ht="23.25">
      <c r="A58" s="1815">
        <v>44151</v>
      </c>
      <c r="B58" s="1816">
        <v>47</v>
      </c>
      <c r="C58" s="1817">
        <v>98.7</v>
      </c>
      <c r="D58" s="1818">
        <v>179.96729999999999</v>
      </c>
      <c r="E58" s="1819">
        <v>351.98</v>
      </c>
      <c r="F58" s="1817">
        <v>134.42230000000001</v>
      </c>
      <c r="G58" s="1820">
        <v>3548</v>
      </c>
      <c r="H58" s="1817">
        <v>149.01609999999999</v>
      </c>
      <c r="I58" s="1820">
        <v>1110</v>
      </c>
      <c r="J58" s="1817">
        <v>127.06</v>
      </c>
      <c r="K58" s="1817">
        <v>142.93</v>
      </c>
      <c r="L58" s="1821" t="s">
        <v>364</v>
      </c>
      <c r="M58" s="1817">
        <v>148.06</v>
      </c>
      <c r="N58" s="1817">
        <v>142</v>
      </c>
      <c r="O58" s="1818">
        <v>139.8116</v>
      </c>
      <c r="P58" s="1822">
        <v>1058</v>
      </c>
      <c r="Q58" s="1818">
        <v>157.42000000000002</v>
      </c>
      <c r="R58" s="1823" t="s">
        <v>421</v>
      </c>
      <c r="S58" s="1818">
        <v>133.36000000000001</v>
      </c>
      <c r="T58" s="1818">
        <v>114.40900000000001</v>
      </c>
      <c r="U58" s="1818">
        <v>108.24000000000001</v>
      </c>
      <c r="V58" s="1818">
        <v>125.96000000000001</v>
      </c>
      <c r="W58" s="1818">
        <v>133.92260000000002</v>
      </c>
      <c r="X58" s="1822">
        <v>48126.41</v>
      </c>
      <c r="Y58" s="1824" t="s">
        <v>421</v>
      </c>
      <c r="Z58" s="1818">
        <v>121.3</v>
      </c>
      <c r="AA58" s="1818">
        <v>142.02000000000001</v>
      </c>
      <c r="AB58" s="1802">
        <v>118.78320000000001</v>
      </c>
      <c r="AC58" s="1825">
        <v>531.52100000000007</v>
      </c>
      <c r="AD58" s="1818">
        <v>159</v>
      </c>
      <c r="AE58" s="1818">
        <v>136.91</v>
      </c>
      <c r="AF58" s="1818">
        <v>667.1</v>
      </c>
      <c r="AG58" s="1818">
        <v>147.77000000000001</v>
      </c>
      <c r="AH58" s="1818">
        <v>133.81</v>
      </c>
      <c r="AI58" s="1818">
        <v>162.512</v>
      </c>
      <c r="AJ58" s="1818">
        <v>197.00240000000002</v>
      </c>
      <c r="AK58" s="1820">
        <v>2015</v>
      </c>
      <c r="AL58" s="1826"/>
      <c r="AM58" s="1827">
        <v>133.81062485459077</v>
      </c>
      <c r="AN58" s="1672">
        <v>-2.335490663942541E-2</v>
      </c>
      <c r="AO58" s="1826"/>
      <c r="AP58" s="1817">
        <v>172.5804</v>
      </c>
    </row>
    <row r="59" spans="1:42" ht="21">
      <c r="A59" s="1828"/>
    </row>
    <row r="61" spans="1:42" ht="63">
      <c r="C61" s="1775" t="s">
        <v>361</v>
      </c>
      <c r="D61" s="1776" t="s">
        <v>360</v>
      </c>
      <c r="E61" s="1777" t="s">
        <v>360</v>
      </c>
      <c r="F61" s="1776" t="s">
        <v>359</v>
      </c>
      <c r="G61" s="1777" t="s">
        <v>359</v>
      </c>
      <c r="H61" s="1776" t="s">
        <v>358</v>
      </c>
      <c r="I61" s="1777" t="s">
        <v>358</v>
      </c>
      <c r="J61" s="1775" t="s">
        <v>357</v>
      </c>
      <c r="K61" s="1775" t="s">
        <v>356</v>
      </c>
      <c r="L61" s="1775" t="s">
        <v>354</v>
      </c>
      <c r="M61" s="1775" t="s">
        <v>353</v>
      </c>
      <c r="N61" s="1775" t="s">
        <v>352</v>
      </c>
      <c r="O61" s="1776" t="s">
        <v>351</v>
      </c>
      <c r="P61" s="1777" t="s">
        <v>351</v>
      </c>
      <c r="Q61" s="1775" t="s">
        <v>355</v>
      </c>
      <c r="R61" s="1775" t="s">
        <v>551</v>
      </c>
      <c r="S61" s="1775" t="s">
        <v>350</v>
      </c>
      <c r="T61" s="1775" t="s">
        <v>349</v>
      </c>
      <c r="U61" s="1775" t="s">
        <v>348</v>
      </c>
      <c r="V61" s="1775" t="s">
        <v>552</v>
      </c>
      <c r="W61" s="1776" t="s">
        <v>347</v>
      </c>
      <c r="X61" s="1777" t="s">
        <v>347</v>
      </c>
      <c r="Y61" s="1775" t="s">
        <v>346</v>
      </c>
      <c r="Z61" s="1775" t="s">
        <v>345</v>
      </c>
      <c r="AA61" s="1775" t="s">
        <v>344</v>
      </c>
      <c r="AB61" s="1776" t="s">
        <v>343</v>
      </c>
      <c r="AC61" s="1777" t="s">
        <v>343</v>
      </c>
      <c r="AD61" s="1775" t="s">
        <v>342</v>
      </c>
      <c r="AE61" s="1775" t="s">
        <v>341</v>
      </c>
      <c r="AF61" s="1778" t="s">
        <v>341</v>
      </c>
      <c r="AG61" s="1775" t="s">
        <v>340</v>
      </c>
      <c r="AH61" s="1775" t="s">
        <v>339</v>
      </c>
      <c r="AI61" s="1775" t="s">
        <v>338</v>
      </c>
      <c r="AJ61" s="1776" t="s">
        <v>337</v>
      </c>
      <c r="AK61" s="1777" t="s">
        <v>337</v>
      </c>
      <c r="AL61" s="1779"/>
      <c r="AM61" s="1807" t="s">
        <v>553</v>
      </c>
      <c r="AN61" s="1808"/>
      <c r="AO61" s="1809"/>
      <c r="AP61" s="1775" t="s">
        <v>336</v>
      </c>
    </row>
    <row r="62" spans="1:42" ht="23.25">
      <c r="A62" s="1676" t="s">
        <v>571</v>
      </c>
      <c r="B62" s="1810"/>
      <c r="C62" s="1677">
        <v>-3.0451866404715089E-2</v>
      </c>
      <c r="D62" s="1678">
        <v>-2.227764862857684E-2</v>
      </c>
      <c r="E62" s="1679">
        <v>-2.227777777777773E-2</v>
      </c>
      <c r="F62" s="1678">
        <v>6.7593974607604856E-4</v>
      </c>
      <c r="G62" s="1679">
        <v>-2.8105677346823565E-3</v>
      </c>
      <c r="H62" s="1678">
        <v>-2.579596618504354E-2</v>
      </c>
      <c r="I62" s="1679">
        <v>-2.5460930640913038E-2</v>
      </c>
      <c r="J62" s="1677">
        <v>-3.1407226711388958E-2</v>
      </c>
      <c r="K62" s="1677">
        <v>-7.9816768461965504E-3</v>
      </c>
      <c r="L62" s="1677"/>
      <c r="M62" s="1677">
        <v>-2.5023047543790367E-2</v>
      </c>
      <c r="N62" s="1677">
        <v>-1.388888888888884E-2</v>
      </c>
      <c r="O62" s="1678">
        <v>9.4124595059197347E-3</v>
      </c>
      <c r="P62" s="1679">
        <v>9.5419847328244156E-3</v>
      </c>
      <c r="Q62" s="1677">
        <v>-1.2049705033262081E-2</v>
      </c>
      <c r="R62" s="1677"/>
      <c r="S62" s="1677">
        <v>-1.3536504179303077E-2</v>
      </c>
      <c r="T62" s="1677">
        <v>-9.6173822714680224E-3</v>
      </c>
      <c r="U62" s="1678">
        <v>-3.9574090505767434E-2</v>
      </c>
      <c r="V62" s="1677">
        <v>-2.8236383274186094E-2</v>
      </c>
      <c r="W62" s="1678">
        <v>-1.3521098541377286E-2</v>
      </c>
      <c r="X62" s="1679">
        <v>-5.8067448225996854E-3</v>
      </c>
      <c r="Y62" s="1677"/>
      <c r="Z62" s="1677">
        <v>-6.0635857096035251E-3</v>
      </c>
      <c r="AA62" s="1677">
        <v>-1.9672810105611838E-2</v>
      </c>
      <c r="AB62" s="1678">
        <v>-3.7044183062065139E-2</v>
      </c>
      <c r="AC62" s="1679">
        <v>-4.0804357084593512E-2</v>
      </c>
      <c r="AD62" s="1677">
        <v>-3.0487804878048808E-2</v>
      </c>
      <c r="AE62" s="1678">
        <v>-7.4101677564542001E-3</v>
      </c>
      <c r="AF62" s="1679">
        <v>-6.4341246909533911E-3</v>
      </c>
      <c r="AG62" s="1677">
        <v>-9.6870798190930141E-2</v>
      </c>
      <c r="AH62" s="1677">
        <v>-3.0292050148561511E-2</v>
      </c>
      <c r="AI62" s="1677">
        <v>-8.6076999566869761E-3</v>
      </c>
      <c r="AJ62" s="1678">
        <v>2.117173629054836E-4</v>
      </c>
      <c r="AK62" s="1679">
        <v>9.9354197714851544E-4</v>
      </c>
      <c r="AL62" s="1811"/>
      <c r="AM62" s="1672">
        <v>-2.335490663942541E-2</v>
      </c>
      <c r="AN62" s="1812"/>
      <c r="AO62" s="1813"/>
      <c r="AP62" s="1677">
        <v>2.0414704160975905E-3</v>
      </c>
    </row>
    <row r="63" spans="1:42" ht="23.25">
      <c r="A63" s="1676" t="s">
        <v>572</v>
      </c>
      <c r="B63" s="1814"/>
      <c r="C63" s="1680">
        <v>-6.3567362428842533E-2</v>
      </c>
      <c r="D63" s="1681">
        <v>-3.6014610246134171E-2</v>
      </c>
      <c r="E63" s="1682">
        <v>-3.6014570153096059E-2</v>
      </c>
      <c r="F63" s="1681">
        <v>3.2235894348524585E-2</v>
      </c>
      <c r="G63" s="1682">
        <v>0</v>
      </c>
      <c r="H63" s="1681">
        <v>-3.7401005129000242E-2</v>
      </c>
      <c r="I63" s="1682">
        <v>-3.645833333333337E-2</v>
      </c>
      <c r="J63" s="1680">
        <v>-3.3396728794218178E-2</v>
      </c>
      <c r="K63" s="1680">
        <v>-6.7407922168172263E-3</v>
      </c>
      <c r="L63" s="1680"/>
      <c r="M63" s="1680">
        <v>-5.7782868779432395E-2</v>
      </c>
      <c r="N63" s="1680">
        <v>-4.6979865771812124E-2</v>
      </c>
      <c r="O63" s="1681">
        <v>1.4078418459047892E-2</v>
      </c>
      <c r="P63" s="1682">
        <v>1.2440191387559807E-2</v>
      </c>
      <c r="Q63" s="1680"/>
      <c r="R63" s="1680"/>
      <c r="S63" s="1680">
        <v>-0.10831773201390738</v>
      </c>
      <c r="T63" s="1680">
        <v>-0.11075098322684951</v>
      </c>
      <c r="U63" s="1681">
        <v>-0.1116947066064834</v>
      </c>
      <c r="V63" s="1680">
        <v>-3.1821675634127522E-2</v>
      </c>
      <c r="W63" s="1681">
        <v>-8.3935428362414966E-3</v>
      </c>
      <c r="X63" s="1682">
        <v>-2.2583597879621942E-2</v>
      </c>
      <c r="Y63" s="1680"/>
      <c r="Z63" s="1680">
        <v>-5.8376028566992644E-2</v>
      </c>
      <c r="AA63" s="1680">
        <v>-7.0975338522927922E-2</v>
      </c>
      <c r="AB63" s="1681">
        <v>-6.3843403300182344E-2</v>
      </c>
      <c r="AC63" s="1682">
        <v>-8.4389588465314858E-2</v>
      </c>
      <c r="AD63" s="1680">
        <v>-5.9171597633136064E-2</v>
      </c>
      <c r="AE63" s="1681">
        <v>-3.3456619209017213E-2</v>
      </c>
      <c r="AF63" s="1682">
        <v>-3.4000405456283134E-2</v>
      </c>
      <c r="AG63" s="1680">
        <v>-7.3484230986268773E-2</v>
      </c>
      <c r="AH63" s="1680">
        <v>-4.6190034927649837E-2</v>
      </c>
      <c r="AI63" s="1680">
        <v>-1.3075031123796932E-2</v>
      </c>
      <c r="AJ63" s="1681">
        <v>2.3590086780677089E-2</v>
      </c>
      <c r="AK63" s="1682">
        <v>1.0025062656641603E-2</v>
      </c>
      <c r="AL63" s="1811"/>
      <c r="AM63" s="1672">
        <v>-4.1689688521422297E-2</v>
      </c>
      <c r="AN63" s="1812"/>
      <c r="AO63" s="1813"/>
      <c r="AP63" s="1680">
        <v>2.4745228701676947E-3</v>
      </c>
    </row>
    <row r="64" spans="1:42" ht="23.25">
      <c r="A64" s="1676" t="s">
        <v>573</v>
      </c>
      <c r="B64" s="1814"/>
      <c r="C64" s="1680">
        <v>-0.38542963885429637</v>
      </c>
      <c r="D64" s="1681">
        <v>-0.11371305481794336</v>
      </c>
      <c r="E64" s="1682">
        <v>-0.11371304829531137</v>
      </c>
      <c r="F64" s="1681">
        <v>-0.26903643009634715</v>
      </c>
      <c r="G64" s="1682">
        <v>-0.24478501489995741</v>
      </c>
      <c r="H64" s="1681">
        <v>-0.2440270639509371</v>
      </c>
      <c r="I64" s="1682">
        <v>-0.24643584521384931</v>
      </c>
      <c r="J64" s="1680">
        <v>-0.35590814619556954</v>
      </c>
      <c r="K64" s="1680">
        <v>-0.1642497953455736</v>
      </c>
      <c r="L64" s="1680"/>
      <c r="M64" s="1680">
        <v>-0.16838912603909229</v>
      </c>
      <c r="N64" s="1680">
        <v>-0.21111111111111114</v>
      </c>
      <c r="O64" s="1681">
        <v>-0.25229600417994957</v>
      </c>
      <c r="P64" s="1682">
        <v>-0.23939611790079085</v>
      </c>
      <c r="Q64" s="1680">
        <v>-0.16607511786830531</v>
      </c>
      <c r="R64" s="1680"/>
      <c r="S64" s="1680">
        <v>-0.33724281880528773</v>
      </c>
      <c r="T64" s="1680">
        <v>-0.39615979395046164</v>
      </c>
      <c r="U64" s="1681">
        <v>-0.40648132916598123</v>
      </c>
      <c r="V64" s="1680"/>
      <c r="W64" s="1681">
        <v>-0.31635693520269725</v>
      </c>
      <c r="X64" s="1682">
        <v>-0.26531048099877597</v>
      </c>
      <c r="Y64" s="1680"/>
      <c r="Z64" s="1680">
        <v>-0.32801506841726213</v>
      </c>
      <c r="AA64" s="1680">
        <v>-0.26989512646514491</v>
      </c>
      <c r="AB64" s="1681">
        <v>-0.34234907600264419</v>
      </c>
      <c r="AC64" s="1682">
        <v>-0.31433631926026062</v>
      </c>
      <c r="AD64" s="1680">
        <v>-0.171875</v>
      </c>
      <c r="AE64" s="1681">
        <v>-0.30925435695470527</v>
      </c>
      <c r="AF64" s="1682">
        <v>-0.29523004595636793</v>
      </c>
      <c r="AG64" s="1680">
        <v>-0.25885244257197304</v>
      </c>
      <c r="AH64" s="1680">
        <v>-0.31833927661742234</v>
      </c>
      <c r="AI64" s="1680">
        <v>-1.4122785731618515E-2</v>
      </c>
      <c r="AJ64" s="1681">
        <v>0.12336123835097146</v>
      </c>
      <c r="AK64" s="1682">
        <v>7.8693790149892973E-2</v>
      </c>
      <c r="AL64" s="1811"/>
      <c r="AM64" s="1672">
        <v>-0.28725284338563051</v>
      </c>
      <c r="AN64" s="1812"/>
      <c r="AO64" s="1813"/>
      <c r="AP64" s="1680">
        <v>-6.4625664145132933E-2</v>
      </c>
    </row>
  </sheetData>
  <mergeCells count="2">
    <mergeCell ref="AE1:AG1"/>
    <mergeCell ref="A2:O2"/>
  </mergeCells>
  <conditionalFormatting sqref="AM62:AM64">
    <cfRule type="iconSet" priority="44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2:AK64 AP62:AP64">
    <cfRule type="cellIs" dxfId="386" priority="446" operator="greaterThanOrEqual">
      <formula>0</formula>
    </cfRule>
  </conditionalFormatting>
  <conditionalFormatting sqref="AL62:AL64">
    <cfRule type="cellIs" dxfId="385" priority="445" operator="between">
      <formula>#REF!</formula>
      <formula>#REF!</formula>
    </cfRule>
  </conditionalFormatting>
  <conditionalFormatting sqref="AO62:AO64">
    <cfRule type="cellIs" dxfId="384" priority="444" operator="between">
      <formula>#REF!</formula>
      <formula>#REF!</formula>
    </cfRule>
  </conditionalFormatting>
  <conditionalFormatting sqref="Z12:AK40 T12:W40 M12:Q40 C12:K40 AP12:AP40">
    <cfRule type="cellIs" dxfId="383" priority="448" stopIfTrue="1" operator="equal">
      <formula>#REF!</formula>
    </cfRule>
  </conditionalFormatting>
  <conditionalFormatting sqref="L12:L40">
    <cfRule type="cellIs" dxfId="382" priority="449" stopIfTrue="1" operator="equal">
      <formula>#REF!</formula>
    </cfRule>
  </conditionalFormatting>
  <conditionalFormatting sqref="S12:S40">
    <cfRule type="cellIs" dxfId="381" priority="450" stopIfTrue="1" operator="equal">
      <formula>#REF!</formula>
    </cfRule>
  </conditionalFormatting>
  <conditionalFormatting sqref="AI41 I41:K41 I55:K58">
    <cfRule type="cellIs" dxfId="380" priority="443" stopIfTrue="1" operator="equal">
      <formula>$AX$137</formula>
    </cfRule>
  </conditionalFormatting>
  <conditionalFormatting sqref="AP41">
    <cfRule type="cellIs" dxfId="379" priority="442" stopIfTrue="1" operator="equal">
      <formula>$AX$137</formula>
    </cfRule>
  </conditionalFormatting>
  <conditionalFormatting sqref="AD41">
    <cfRule type="cellIs" dxfId="378" priority="441" stopIfTrue="1" operator="equal">
      <formula>$AX$137</formula>
    </cfRule>
  </conditionalFormatting>
  <conditionalFormatting sqref="P41">
    <cfRule type="cellIs" dxfId="377" priority="440" stopIfTrue="1" operator="equal">
      <formula>$AX$137</formula>
    </cfRule>
  </conditionalFormatting>
  <conditionalFormatting sqref="H41">
    <cfRule type="cellIs" dxfId="376" priority="439" stopIfTrue="1" operator="equal">
      <formula>$AX$137</formula>
    </cfRule>
  </conditionalFormatting>
  <conditionalFormatting sqref="AE41">
    <cfRule type="cellIs" dxfId="375" priority="438" stopIfTrue="1" operator="equal">
      <formula>$AX$137</formula>
    </cfRule>
  </conditionalFormatting>
  <conditionalFormatting sqref="Q41">
    <cfRule type="cellIs" dxfId="374" priority="437" stopIfTrue="1" operator="equal">
      <formula>$AX$137</formula>
    </cfRule>
  </conditionalFormatting>
  <conditionalFormatting sqref="AJ41">
    <cfRule type="cellIs" dxfId="373" priority="436" stopIfTrue="1" operator="equal">
      <formula>$AX$137</formula>
    </cfRule>
  </conditionalFormatting>
  <conditionalFormatting sqref="T41:U41">
    <cfRule type="cellIs" dxfId="372" priority="435" stopIfTrue="1" operator="equal">
      <formula>$AX$137</formula>
    </cfRule>
  </conditionalFormatting>
  <conditionalFormatting sqref="F41">
    <cfRule type="cellIs" dxfId="371" priority="434" stopIfTrue="1" operator="equal">
      <formula>$AX$137</formula>
    </cfRule>
  </conditionalFormatting>
  <conditionalFormatting sqref="AH41">
    <cfRule type="cellIs" dxfId="370" priority="433" stopIfTrue="1" operator="equal">
      <formula>$AX$137</formula>
    </cfRule>
  </conditionalFormatting>
  <conditionalFormatting sqref="AK41">
    <cfRule type="cellIs" dxfId="369" priority="432" stopIfTrue="1" operator="equal">
      <formula>$AX$137</formula>
    </cfRule>
  </conditionalFormatting>
  <conditionalFormatting sqref="G41">
    <cfRule type="cellIs" dxfId="368" priority="431" stopIfTrue="1" operator="equal">
      <formula>$AX$137</formula>
    </cfRule>
  </conditionalFormatting>
  <conditionalFormatting sqref="V41">
    <cfRule type="cellIs" dxfId="367" priority="430" stopIfTrue="1" operator="equal">
      <formula>$AX$137</formula>
    </cfRule>
  </conditionalFormatting>
  <conditionalFormatting sqref="AB41">
    <cfRule type="cellIs" dxfId="366" priority="429" stopIfTrue="1" operator="equal">
      <formula>$AX$137</formula>
    </cfRule>
  </conditionalFormatting>
  <conditionalFormatting sqref="W41">
    <cfRule type="cellIs" dxfId="365" priority="428" stopIfTrue="1" operator="equal">
      <formula>$AX$137</formula>
    </cfRule>
  </conditionalFormatting>
  <conditionalFormatting sqref="Z41:AA41">
    <cfRule type="cellIs" dxfId="364" priority="425" stopIfTrue="1" operator="equal">
      <formula>$AX$137</formula>
    </cfRule>
  </conditionalFormatting>
  <conditionalFormatting sqref="AF41:AG41">
    <cfRule type="cellIs" dxfId="363" priority="427" stopIfTrue="1" operator="equal">
      <formula>$AX$137</formula>
    </cfRule>
  </conditionalFormatting>
  <conditionalFormatting sqref="AC41">
    <cfRule type="cellIs" dxfId="362" priority="426" stopIfTrue="1" operator="equal">
      <formula>$AX$137</formula>
    </cfRule>
  </conditionalFormatting>
  <conditionalFormatting sqref="E41">
    <cfRule type="cellIs" dxfId="361" priority="424" stopIfTrue="1" operator="equal">
      <formula>$AX$137</formula>
    </cfRule>
  </conditionalFormatting>
  <conditionalFormatting sqref="M41:O41">
    <cfRule type="cellIs" dxfId="360" priority="423" stopIfTrue="1" operator="equal">
      <formula>$AX$137</formula>
    </cfRule>
  </conditionalFormatting>
  <conditionalFormatting sqref="C41:D41">
    <cfRule type="cellIs" dxfId="359" priority="422" stopIfTrue="1" operator="equal">
      <formula>$AX$137</formula>
    </cfRule>
  </conditionalFormatting>
  <conditionalFormatting sqref="L41">
    <cfRule type="cellIs" dxfId="358" priority="421" stopIfTrue="1" operator="equal">
      <formula>$AY$173</formula>
    </cfRule>
  </conditionalFormatting>
  <conditionalFormatting sqref="S41">
    <cfRule type="cellIs" dxfId="357" priority="420" stopIfTrue="1" operator="equal">
      <formula>$AX$136</formula>
    </cfRule>
  </conditionalFormatting>
  <conditionalFormatting sqref="I42:K43">
    <cfRule type="cellIs" dxfId="356" priority="419" stopIfTrue="1" operator="equal">
      <formula>$AX$138</formula>
    </cfRule>
  </conditionalFormatting>
  <conditionalFormatting sqref="AN12:AN40">
    <cfRule type="iconSet" priority="4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355" priority="418" stopIfTrue="1" operator="equal">
      <formula>$AX$138</formula>
    </cfRule>
  </conditionalFormatting>
  <conditionalFormatting sqref="AN42:AN43">
    <cfRule type="iconSet" priority="4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354" priority="416" stopIfTrue="1" operator="equal">
      <formula>$AX$138</formula>
    </cfRule>
  </conditionalFormatting>
  <conditionalFormatting sqref="AD42">
    <cfRule type="cellIs" dxfId="353" priority="415" stopIfTrue="1" operator="equal">
      <formula>$AX$138</formula>
    </cfRule>
  </conditionalFormatting>
  <conditionalFormatting sqref="P42">
    <cfRule type="cellIs" dxfId="352" priority="414" stopIfTrue="1" operator="equal">
      <formula>$AX$138</formula>
    </cfRule>
  </conditionalFormatting>
  <conditionalFormatting sqref="H42">
    <cfRule type="cellIs" dxfId="351" priority="413" stopIfTrue="1" operator="equal">
      <formula>$AX$138</formula>
    </cfRule>
  </conditionalFormatting>
  <conditionalFormatting sqref="AE42">
    <cfRule type="cellIs" dxfId="350" priority="412" stopIfTrue="1" operator="equal">
      <formula>$AX$138</formula>
    </cfRule>
  </conditionalFormatting>
  <conditionalFormatting sqref="Q42">
    <cfRule type="cellIs" dxfId="349" priority="411" stopIfTrue="1" operator="equal">
      <formula>$AX$138</formula>
    </cfRule>
  </conditionalFormatting>
  <conditionalFormatting sqref="AJ42">
    <cfRule type="cellIs" dxfId="348" priority="410" stopIfTrue="1" operator="equal">
      <formula>$AX$138</formula>
    </cfRule>
  </conditionalFormatting>
  <conditionalFormatting sqref="T42:U42">
    <cfRule type="cellIs" dxfId="347" priority="409" stopIfTrue="1" operator="equal">
      <formula>$AX$138</formula>
    </cfRule>
  </conditionalFormatting>
  <conditionalFormatting sqref="F42">
    <cfRule type="cellIs" dxfId="346" priority="408" stopIfTrue="1" operator="equal">
      <formula>$AX$138</formula>
    </cfRule>
  </conditionalFormatting>
  <conditionalFormatting sqref="AH42">
    <cfRule type="cellIs" dxfId="345" priority="407" stopIfTrue="1" operator="equal">
      <formula>$AX$138</formula>
    </cfRule>
  </conditionalFormatting>
  <conditionalFormatting sqref="AK42">
    <cfRule type="cellIs" dxfId="344" priority="406" stopIfTrue="1" operator="equal">
      <formula>$AX$138</formula>
    </cfRule>
  </conditionalFormatting>
  <conditionalFormatting sqref="G42">
    <cfRule type="cellIs" dxfId="343" priority="405" stopIfTrue="1" operator="equal">
      <formula>$AX$138</formula>
    </cfRule>
  </conditionalFormatting>
  <conditionalFormatting sqref="V42">
    <cfRule type="cellIs" dxfId="342" priority="404" stopIfTrue="1" operator="equal">
      <formula>$AX$138</formula>
    </cfRule>
  </conditionalFormatting>
  <conditionalFormatting sqref="W42">
    <cfRule type="cellIs" dxfId="341" priority="403" stopIfTrue="1" operator="equal">
      <formula>$AX$138</formula>
    </cfRule>
  </conditionalFormatting>
  <conditionalFormatting sqref="Z42:AA42">
    <cfRule type="cellIs" dxfId="340" priority="400" stopIfTrue="1" operator="equal">
      <formula>$AX$138</formula>
    </cfRule>
  </conditionalFormatting>
  <conditionalFormatting sqref="AF42:AG42">
    <cfRule type="cellIs" dxfId="339" priority="402" stopIfTrue="1" operator="equal">
      <formula>$AX$138</formula>
    </cfRule>
  </conditionalFormatting>
  <conditionalFormatting sqref="AC42">
    <cfRule type="cellIs" dxfId="338" priority="401" stopIfTrue="1" operator="equal">
      <formula>$AX$138</formula>
    </cfRule>
  </conditionalFormatting>
  <conditionalFormatting sqref="E42">
    <cfRule type="cellIs" dxfId="337" priority="399" stopIfTrue="1" operator="equal">
      <formula>$AX$138</formula>
    </cfRule>
  </conditionalFormatting>
  <conditionalFormatting sqref="M42:O42">
    <cfRule type="cellIs" dxfId="336" priority="398" stopIfTrue="1" operator="equal">
      <formula>$AX$138</formula>
    </cfRule>
  </conditionalFormatting>
  <conditionalFormatting sqref="C42:D42">
    <cfRule type="cellIs" dxfId="335" priority="397" stopIfTrue="1" operator="equal">
      <formula>$AX$138</formula>
    </cfRule>
  </conditionalFormatting>
  <conditionalFormatting sqref="L42">
    <cfRule type="cellIs" dxfId="334" priority="396" stopIfTrue="1" operator="equal">
      <formula>$AY$174</formula>
    </cfRule>
  </conditionalFormatting>
  <conditionalFormatting sqref="S42">
    <cfRule type="cellIs" dxfId="333" priority="395" stopIfTrue="1" operator="equal">
      <formula>$AX$137</formula>
    </cfRule>
  </conditionalFormatting>
  <conditionalFormatting sqref="AP43">
    <cfRule type="cellIs" dxfId="332" priority="394" stopIfTrue="1" operator="equal">
      <formula>$AX$138</formula>
    </cfRule>
  </conditionalFormatting>
  <conditionalFormatting sqref="AD43">
    <cfRule type="cellIs" dxfId="331" priority="393" stopIfTrue="1" operator="equal">
      <formula>$AX$138</formula>
    </cfRule>
  </conditionalFormatting>
  <conditionalFormatting sqref="P43">
    <cfRule type="cellIs" dxfId="330" priority="392" stopIfTrue="1" operator="equal">
      <formula>$AX$138</formula>
    </cfRule>
  </conditionalFormatting>
  <conditionalFormatting sqref="H43">
    <cfRule type="cellIs" dxfId="329" priority="391" stopIfTrue="1" operator="equal">
      <formula>$AX$138</formula>
    </cfRule>
  </conditionalFormatting>
  <conditionalFormatting sqref="AE43">
    <cfRule type="cellIs" dxfId="328" priority="390" stopIfTrue="1" operator="equal">
      <formula>$AX$138</formula>
    </cfRule>
  </conditionalFormatting>
  <conditionalFormatting sqref="Q43">
    <cfRule type="cellIs" dxfId="327" priority="389" stopIfTrue="1" operator="equal">
      <formula>$AX$138</formula>
    </cfRule>
  </conditionalFormatting>
  <conditionalFormatting sqref="AJ43">
    <cfRule type="cellIs" dxfId="326" priority="388" stopIfTrue="1" operator="equal">
      <formula>$AX$138</formula>
    </cfRule>
  </conditionalFormatting>
  <conditionalFormatting sqref="T43:U43">
    <cfRule type="cellIs" dxfId="325" priority="387" stopIfTrue="1" operator="equal">
      <formula>$AX$138</formula>
    </cfRule>
  </conditionalFormatting>
  <conditionalFormatting sqref="F43">
    <cfRule type="cellIs" dxfId="324" priority="386" stopIfTrue="1" operator="equal">
      <formula>$AX$138</formula>
    </cfRule>
  </conditionalFormatting>
  <conditionalFormatting sqref="AH43">
    <cfRule type="cellIs" dxfId="323" priority="385" stopIfTrue="1" operator="equal">
      <formula>$AX$138</formula>
    </cfRule>
  </conditionalFormatting>
  <conditionalFormatting sqref="AK43">
    <cfRule type="cellIs" dxfId="322" priority="384" stopIfTrue="1" operator="equal">
      <formula>$AX$138</formula>
    </cfRule>
  </conditionalFormatting>
  <conditionalFormatting sqref="G43">
    <cfRule type="cellIs" dxfId="321" priority="383" stopIfTrue="1" operator="equal">
      <formula>$AX$138</formula>
    </cfRule>
  </conditionalFormatting>
  <conditionalFormatting sqref="V43">
    <cfRule type="cellIs" dxfId="320" priority="382" stopIfTrue="1" operator="equal">
      <formula>$AX$138</formula>
    </cfRule>
  </conditionalFormatting>
  <conditionalFormatting sqref="W43">
    <cfRule type="cellIs" dxfId="319" priority="381" stopIfTrue="1" operator="equal">
      <formula>$AX$138</formula>
    </cfRule>
  </conditionalFormatting>
  <conditionalFormatting sqref="Z43:AA43">
    <cfRule type="cellIs" dxfId="318" priority="378" stopIfTrue="1" operator="equal">
      <formula>$AX$138</formula>
    </cfRule>
  </conditionalFormatting>
  <conditionalFormatting sqref="AF43:AG43">
    <cfRule type="cellIs" dxfId="317" priority="380" stopIfTrue="1" operator="equal">
      <formula>$AX$138</formula>
    </cfRule>
  </conditionalFormatting>
  <conditionalFormatting sqref="AC43">
    <cfRule type="cellIs" dxfId="316" priority="379" stopIfTrue="1" operator="equal">
      <formula>$AX$138</formula>
    </cfRule>
  </conditionalFormatting>
  <conditionalFormatting sqref="E43">
    <cfRule type="cellIs" dxfId="315" priority="377" stopIfTrue="1" operator="equal">
      <formula>$AX$138</formula>
    </cfRule>
  </conditionalFormatting>
  <conditionalFormatting sqref="M43:O43">
    <cfRule type="cellIs" dxfId="314" priority="376" stopIfTrue="1" operator="equal">
      <formula>$AX$138</formula>
    </cfRule>
  </conditionalFormatting>
  <conditionalFormatting sqref="C43:D43">
    <cfRule type="cellIs" dxfId="313" priority="375" stopIfTrue="1" operator="equal">
      <formula>$AX$138</formula>
    </cfRule>
  </conditionalFormatting>
  <conditionalFormatting sqref="L43">
    <cfRule type="cellIs" dxfId="312" priority="374" stopIfTrue="1" operator="equal">
      <formula>$AY$174</formula>
    </cfRule>
  </conditionalFormatting>
  <conditionalFormatting sqref="S43">
    <cfRule type="cellIs" dxfId="311" priority="373" stopIfTrue="1" operator="equal">
      <formula>$AX$137</formula>
    </cfRule>
  </conditionalFormatting>
  <conditionalFormatting sqref="AN41">
    <cfRule type="iconSet" priority="4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310" priority="372" stopIfTrue="1" operator="equal">
      <formula>$AX$137</formula>
    </cfRule>
  </conditionalFormatting>
  <conditionalFormatting sqref="AI44 I44:K44 I47:K47">
    <cfRule type="cellIs" dxfId="309" priority="371" stopIfTrue="1" operator="equal">
      <formula>$AX$130</formula>
    </cfRule>
  </conditionalFormatting>
  <conditionalFormatting sqref="AP44">
    <cfRule type="cellIs" dxfId="308" priority="370" stopIfTrue="1" operator="equal">
      <formula>$AX$130</formula>
    </cfRule>
  </conditionalFormatting>
  <conditionalFormatting sqref="AD44">
    <cfRule type="cellIs" dxfId="307" priority="369" stopIfTrue="1" operator="equal">
      <formula>$AX$130</formula>
    </cfRule>
  </conditionalFormatting>
  <conditionalFormatting sqref="P44">
    <cfRule type="cellIs" dxfId="306" priority="368" stopIfTrue="1" operator="equal">
      <formula>$AX$130</formula>
    </cfRule>
  </conditionalFormatting>
  <conditionalFormatting sqref="H44">
    <cfRule type="cellIs" dxfId="305" priority="367" stopIfTrue="1" operator="equal">
      <formula>$AX$130</formula>
    </cfRule>
  </conditionalFormatting>
  <conditionalFormatting sqref="AE44">
    <cfRule type="cellIs" dxfId="304" priority="366" stopIfTrue="1" operator="equal">
      <formula>$AX$130</formula>
    </cfRule>
  </conditionalFormatting>
  <conditionalFormatting sqref="Q44">
    <cfRule type="cellIs" dxfId="303" priority="365" stopIfTrue="1" operator="equal">
      <formula>$AX$130</formula>
    </cfRule>
  </conditionalFormatting>
  <conditionalFormatting sqref="AJ44">
    <cfRule type="cellIs" dxfId="302" priority="364" stopIfTrue="1" operator="equal">
      <formula>$AX$130</formula>
    </cfRule>
  </conditionalFormatting>
  <conditionalFormatting sqref="T44:U44">
    <cfRule type="cellIs" dxfId="301" priority="363" stopIfTrue="1" operator="equal">
      <formula>$AX$130</formula>
    </cfRule>
  </conditionalFormatting>
  <conditionalFormatting sqref="F44">
    <cfRule type="cellIs" dxfId="300" priority="362" stopIfTrue="1" operator="equal">
      <formula>$AX$130</formula>
    </cfRule>
  </conditionalFormatting>
  <conditionalFormatting sqref="AH44">
    <cfRule type="cellIs" dxfId="299" priority="361" stopIfTrue="1" operator="equal">
      <formula>$AX$130</formula>
    </cfRule>
  </conditionalFormatting>
  <conditionalFormatting sqref="AK44">
    <cfRule type="cellIs" dxfId="298" priority="360" stopIfTrue="1" operator="equal">
      <formula>$AX$130</formula>
    </cfRule>
  </conditionalFormatting>
  <conditionalFormatting sqref="G44">
    <cfRule type="cellIs" dxfId="297" priority="359" stopIfTrue="1" operator="equal">
      <formula>$AX$130</formula>
    </cfRule>
  </conditionalFormatting>
  <conditionalFormatting sqref="V44">
    <cfRule type="cellIs" dxfId="296" priority="358" stopIfTrue="1" operator="equal">
      <formula>$AX$130</formula>
    </cfRule>
  </conditionalFormatting>
  <conditionalFormatting sqref="W44">
    <cfRule type="cellIs" dxfId="295" priority="357" stopIfTrue="1" operator="equal">
      <formula>$AX$130</formula>
    </cfRule>
  </conditionalFormatting>
  <conditionalFormatting sqref="Z44:AA44">
    <cfRule type="cellIs" dxfId="294" priority="354" stopIfTrue="1" operator="equal">
      <formula>$AX$130</formula>
    </cfRule>
  </conditionalFormatting>
  <conditionalFormatting sqref="AF44:AG44">
    <cfRule type="cellIs" dxfId="293" priority="356" stopIfTrue="1" operator="equal">
      <formula>$AX$130</formula>
    </cfRule>
  </conditionalFormatting>
  <conditionalFormatting sqref="AC44">
    <cfRule type="cellIs" dxfId="292" priority="355" stopIfTrue="1" operator="equal">
      <formula>$AX$130</formula>
    </cfRule>
  </conditionalFormatting>
  <conditionalFormatting sqref="E44">
    <cfRule type="cellIs" dxfId="291" priority="353" stopIfTrue="1" operator="equal">
      <formula>$AX$130</formula>
    </cfRule>
  </conditionalFormatting>
  <conditionalFormatting sqref="M44:O44">
    <cfRule type="cellIs" dxfId="290" priority="352" stopIfTrue="1" operator="equal">
      <formula>$AX$130</formula>
    </cfRule>
  </conditionalFormatting>
  <conditionalFormatting sqref="C44:D44">
    <cfRule type="cellIs" dxfId="289" priority="351" stopIfTrue="1" operator="equal">
      <formula>$AX$130</formula>
    </cfRule>
  </conditionalFormatting>
  <conditionalFormatting sqref="L44">
    <cfRule type="cellIs" dxfId="288" priority="350" stopIfTrue="1" operator="equal">
      <formula>$AY$166</formula>
    </cfRule>
  </conditionalFormatting>
  <conditionalFormatting sqref="S44 I48:K48 I50:K50">
    <cfRule type="cellIs" dxfId="287" priority="349" stopIfTrue="1" operator="equal">
      <formula>$AX$129</formula>
    </cfRule>
  </conditionalFormatting>
  <conditionalFormatting sqref="AB44">
    <cfRule type="cellIs" dxfId="286" priority="348" stopIfTrue="1" operator="equal">
      <formula>$AX$137</formula>
    </cfRule>
  </conditionalFormatting>
  <conditionalFormatting sqref="I45:K45">
    <cfRule type="cellIs" dxfId="285" priority="324" stopIfTrue="1" operator="equal">
      <formula>$AX$127</formula>
    </cfRule>
  </conditionalFormatting>
  <conditionalFormatting sqref="AI45">
    <cfRule type="cellIs" dxfId="284" priority="347" stopIfTrue="1" operator="equal">
      <formula>$AX$127</formula>
    </cfRule>
  </conditionalFormatting>
  <conditionalFormatting sqref="AP45">
    <cfRule type="cellIs" dxfId="283" priority="346" stopIfTrue="1" operator="equal">
      <formula>$AX$127</formula>
    </cfRule>
  </conditionalFormatting>
  <conditionalFormatting sqref="AD45">
    <cfRule type="cellIs" dxfId="282" priority="345" stopIfTrue="1" operator="equal">
      <formula>$AX$127</formula>
    </cfRule>
  </conditionalFormatting>
  <conditionalFormatting sqref="P45">
    <cfRule type="cellIs" dxfId="281" priority="344" stopIfTrue="1" operator="equal">
      <formula>$AX$127</formula>
    </cfRule>
  </conditionalFormatting>
  <conditionalFormatting sqref="H45">
    <cfRule type="cellIs" dxfId="280" priority="343" stopIfTrue="1" operator="equal">
      <formula>$AX$127</formula>
    </cfRule>
  </conditionalFormatting>
  <conditionalFormatting sqref="AE45">
    <cfRule type="cellIs" dxfId="279" priority="342" stopIfTrue="1" operator="equal">
      <formula>$AX$127</formula>
    </cfRule>
  </conditionalFormatting>
  <conditionalFormatting sqref="Q45">
    <cfRule type="cellIs" dxfId="278" priority="341" stopIfTrue="1" operator="equal">
      <formula>$AX$127</formula>
    </cfRule>
  </conditionalFormatting>
  <conditionalFormatting sqref="AJ45">
    <cfRule type="cellIs" dxfId="277" priority="340" stopIfTrue="1" operator="equal">
      <formula>$AX$127</formula>
    </cfRule>
  </conditionalFormatting>
  <conditionalFormatting sqref="T45:U45">
    <cfRule type="cellIs" dxfId="276" priority="339" stopIfTrue="1" operator="equal">
      <formula>$AX$127</formula>
    </cfRule>
  </conditionalFormatting>
  <conditionalFormatting sqref="F45">
    <cfRule type="cellIs" dxfId="275" priority="338" stopIfTrue="1" operator="equal">
      <formula>$AX$127</formula>
    </cfRule>
  </conditionalFormatting>
  <conditionalFormatting sqref="AH45">
    <cfRule type="cellIs" dxfId="274" priority="337" stopIfTrue="1" operator="equal">
      <formula>$AX$127</formula>
    </cfRule>
  </conditionalFormatting>
  <conditionalFormatting sqref="AK45">
    <cfRule type="cellIs" dxfId="273" priority="336" stopIfTrue="1" operator="equal">
      <formula>$AX$127</formula>
    </cfRule>
  </conditionalFormatting>
  <conditionalFormatting sqref="G45">
    <cfRule type="cellIs" dxfId="272" priority="335" stopIfTrue="1" operator="equal">
      <formula>$AX$127</formula>
    </cfRule>
  </conditionalFormatting>
  <conditionalFormatting sqref="V45">
    <cfRule type="cellIs" dxfId="271" priority="334" stopIfTrue="1" operator="equal">
      <formula>$AX$127</formula>
    </cfRule>
  </conditionalFormatting>
  <conditionalFormatting sqref="W45">
    <cfRule type="cellIs" dxfId="270" priority="333" stopIfTrue="1" operator="equal">
      <formula>$AX$127</formula>
    </cfRule>
  </conditionalFormatting>
  <conditionalFormatting sqref="Z45:AA45">
    <cfRule type="cellIs" dxfId="269" priority="330" stopIfTrue="1" operator="equal">
      <formula>$AX$127</formula>
    </cfRule>
  </conditionalFormatting>
  <conditionalFormatting sqref="AF45:AG45">
    <cfRule type="cellIs" dxfId="268" priority="332" stopIfTrue="1" operator="equal">
      <formula>$AX$127</formula>
    </cfRule>
  </conditionalFormatting>
  <conditionalFormatting sqref="AC45">
    <cfRule type="cellIs" dxfId="267" priority="331" stopIfTrue="1" operator="equal">
      <formula>$AX$127</formula>
    </cfRule>
  </conditionalFormatting>
  <conditionalFormatting sqref="E45">
    <cfRule type="cellIs" dxfId="266" priority="329" stopIfTrue="1" operator="equal">
      <formula>$AX$127</formula>
    </cfRule>
  </conditionalFormatting>
  <conditionalFormatting sqref="M45:O45">
    <cfRule type="cellIs" dxfId="265" priority="328" stopIfTrue="1" operator="equal">
      <formula>$AX$127</formula>
    </cfRule>
  </conditionalFormatting>
  <conditionalFormatting sqref="C45:D45">
    <cfRule type="cellIs" dxfId="264" priority="327" stopIfTrue="1" operator="equal">
      <formula>$AX$127</formula>
    </cfRule>
  </conditionalFormatting>
  <conditionalFormatting sqref="L45">
    <cfRule type="cellIs" dxfId="263" priority="326" stopIfTrue="1" operator="equal">
      <formula>$AY$163</formula>
    </cfRule>
  </conditionalFormatting>
  <conditionalFormatting sqref="S45">
    <cfRule type="cellIs" dxfId="262" priority="325" stopIfTrue="1" operator="equal">
      <formula>$AX$126</formula>
    </cfRule>
  </conditionalFormatting>
  <conditionalFormatting sqref="AN44">
    <cfRule type="iconSet" priority="4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261" priority="323" stopIfTrue="1" operator="equal">
      <formula>$AX$137</formula>
    </cfRule>
  </conditionalFormatting>
  <conditionalFormatting sqref="AN45">
    <cfRule type="iconSet" priority="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260" priority="322" stopIfTrue="1" operator="equal">
      <formula>$AX$137</formula>
    </cfRule>
  </conditionalFormatting>
  <conditionalFormatting sqref="AI47">
    <cfRule type="cellIs" dxfId="259" priority="321" stopIfTrue="1" operator="equal">
      <formula>$AX$130</formula>
    </cfRule>
  </conditionalFormatting>
  <conditionalFormatting sqref="AP47">
    <cfRule type="cellIs" dxfId="258" priority="320" stopIfTrue="1" operator="equal">
      <formula>$AX$130</formula>
    </cfRule>
  </conditionalFormatting>
  <conditionalFormatting sqref="AD47">
    <cfRule type="cellIs" dxfId="257" priority="319" stopIfTrue="1" operator="equal">
      <formula>$AX$130</formula>
    </cfRule>
  </conditionalFormatting>
  <conditionalFormatting sqref="P47">
    <cfRule type="cellIs" dxfId="256" priority="318" stopIfTrue="1" operator="equal">
      <formula>$AX$130</formula>
    </cfRule>
  </conditionalFormatting>
  <conditionalFormatting sqref="H47">
    <cfRule type="cellIs" dxfId="255" priority="317" stopIfTrue="1" operator="equal">
      <formula>$AX$130</formula>
    </cfRule>
  </conditionalFormatting>
  <conditionalFormatting sqref="AE47">
    <cfRule type="cellIs" dxfId="254" priority="316" stopIfTrue="1" operator="equal">
      <formula>$AX$130</formula>
    </cfRule>
  </conditionalFormatting>
  <conditionalFormatting sqref="Q47">
    <cfRule type="cellIs" dxfId="253" priority="315" stopIfTrue="1" operator="equal">
      <formula>$AX$130</formula>
    </cfRule>
  </conditionalFormatting>
  <conditionalFormatting sqref="AJ47">
    <cfRule type="cellIs" dxfId="252" priority="314" stopIfTrue="1" operator="equal">
      <formula>$AX$130</formula>
    </cfRule>
  </conditionalFormatting>
  <conditionalFormatting sqref="T47:U47">
    <cfRule type="cellIs" dxfId="251" priority="313" stopIfTrue="1" operator="equal">
      <formula>$AX$130</formula>
    </cfRule>
  </conditionalFormatting>
  <conditionalFormatting sqref="F47">
    <cfRule type="cellIs" dxfId="250" priority="312" stopIfTrue="1" operator="equal">
      <formula>$AX$130</formula>
    </cfRule>
  </conditionalFormatting>
  <conditionalFormatting sqref="AH47">
    <cfRule type="cellIs" dxfId="249" priority="311" stopIfTrue="1" operator="equal">
      <formula>$AX$130</formula>
    </cfRule>
  </conditionalFormatting>
  <conditionalFormatting sqref="AK47">
    <cfRule type="cellIs" dxfId="248" priority="310" stopIfTrue="1" operator="equal">
      <formula>$AX$130</formula>
    </cfRule>
  </conditionalFormatting>
  <conditionalFormatting sqref="G47">
    <cfRule type="cellIs" dxfId="247" priority="309" stopIfTrue="1" operator="equal">
      <formula>$AX$130</formula>
    </cfRule>
  </conditionalFormatting>
  <conditionalFormatting sqref="V47">
    <cfRule type="cellIs" dxfId="246" priority="308" stopIfTrue="1" operator="equal">
      <formula>$AX$130</formula>
    </cfRule>
  </conditionalFormatting>
  <conditionalFormatting sqref="W47">
    <cfRule type="cellIs" dxfId="245" priority="307" stopIfTrue="1" operator="equal">
      <formula>$AX$130</formula>
    </cfRule>
  </conditionalFormatting>
  <conditionalFormatting sqref="Z47:AA47">
    <cfRule type="cellIs" dxfId="244" priority="304" stopIfTrue="1" operator="equal">
      <formula>$AX$130</formula>
    </cfRule>
  </conditionalFormatting>
  <conditionalFormatting sqref="AF47:AG47">
    <cfRule type="cellIs" dxfId="243" priority="306" stopIfTrue="1" operator="equal">
      <formula>$AX$130</formula>
    </cfRule>
  </conditionalFormatting>
  <conditionalFormatting sqref="AC47">
    <cfRule type="cellIs" dxfId="242" priority="305" stopIfTrue="1" operator="equal">
      <formula>$AX$130</formula>
    </cfRule>
  </conditionalFormatting>
  <conditionalFormatting sqref="E47">
    <cfRule type="cellIs" dxfId="241" priority="303" stopIfTrue="1" operator="equal">
      <formula>$AX$130</formula>
    </cfRule>
  </conditionalFormatting>
  <conditionalFormatting sqref="M47:O47">
    <cfRule type="cellIs" dxfId="240" priority="302" stopIfTrue="1" operator="equal">
      <formula>$AX$130</formula>
    </cfRule>
  </conditionalFormatting>
  <conditionalFormatting sqref="C47:D47">
    <cfRule type="cellIs" dxfId="239" priority="301" stopIfTrue="1" operator="equal">
      <formula>$AX$130</formula>
    </cfRule>
  </conditionalFormatting>
  <conditionalFormatting sqref="L47">
    <cfRule type="cellIs" dxfId="238" priority="300" stopIfTrue="1" operator="equal">
      <formula>$AY$166</formula>
    </cfRule>
  </conditionalFormatting>
  <conditionalFormatting sqref="S47">
    <cfRule type="cellIs" dxfId="237" priority="299" stopIfTrue="1" operator="equal">
      <formula>$AX$129</formula>
    </cfRule>
  </conditionalFormatting>
  <conditionalFormatting sqref="AB47">
    <cfRule type="cellIs" dxfId="236" priority="298" stopIfTrue="1" operator="equal">
      <formula>$AX$137</formula>
    </cfRule>
  </conditionalFormatting>
  <conditionalFormatting sqref="AI48">
    <cfRule type="cellIs" dxfId="235" priority="297" stopIfTrue="1" operator="equal">
      <formula>$AX$129</formula>
    </cfRule>
  </conditionalFormatting>
  <conditionalFormatting sqref="AP48">
    <cfRule type="cellIs" dxfId="234" priority="296" stopIfTrue="1" operator="equal">
      <formula>$AX$129</formula>
    </cfRule>
  </conditionalFormatting>
  <conditionalFormatting sqref="AD48">
    <cfRule type="cellIs" dxfId="233" priority="295" stopIfTrue="1" operator="equal">
      <formula>$AX$129</formula>
    </cfRule>
  </conditionalFormatting>
  <conditionalFormatting sqref="P48">
    <cfRule type="cellIs" dxfId="232" priority="294" stopIfTrue="1" operator="equal">
      <formula>$AX$129</formula>
    </cfRule>
  </conditionalFormatting>
  <conditionalFormatting sqref="H48">
    <cfRule type="cellIs" dxfId="231" priority="293" stopIfTrue="1" operator="equal">
      <formula>$AX$129</formula>
    </cfRule>
  </conditionalFormatting>
  <conditionalFormatting sqref="AE48">
    <cfRule type="cellIs" dxfId="230" priority="292" stopIfTrue="1" operator="equal">
      <formula>$AX$129</formula>
    </cfRule>
  </conditionalFormatting>
  <conditionalFormatting sqref="Q48">
    <cfRule type="cellIs" dxfId="229" priority="291" stopIfTrue="1" operator="equal">
      <formula>$AX$129</formula>
    </cfRule>
  </conditionalFormatting>
  <conditionalFormatting sqref="AJ48">
    <cfRule type="cellIs" dxfId="228" priority="290" stopIfTrue="1" operator="equal">
      <formula>$AX$129</formula>
    </cfRule>
  </conditionalFormatting>
  <conditionalFormatting sqref="T48:U48">
    <cfRule type="cellIs" dxfId="227" priority="289" stopIfTrue="1" operator="equal">
      <formula>$AX$129</formula>
    </cfRule>
  </conditionalFormatting>
  <conditionalFormatting sqref="F48">
    <cfRule type="cellIs" dxfId="226" priority="288" stopIfTrue="1" operator="equal">
      <formula>$AX$129</formula>
    </cfRule>
  </conditionalFormatting>
  <conditionalFormatting sqref="AH48">
    <cfRule type="cellIs" dxfId="225" priority="287" stopIfTrue="1" operator="equal">
      <formula>$AX$129</formula>
    </cfRule>
  </conditionalFormatting>
  <conditionalFormatting sqref="AK48">
    <cfRule type="cellIs" dxfId="224" priority="286" stopIfTrue="1" operator="equal">
      <formula>$AX$129</formula>
    </cfRule>
  </conditionalFormatting>
  <conditionalFormatting sqref="G48">
    <cfRule type="cellIs" dxfId="223" priority="285" stopIfTrue="1" operator="equal">
      <formula>$AX$129</formula>
    </cfRule>
  </conditionalFormatting>
  <conditionalFormatting sqref="V48">
    <cfRule type="cellIs" dxfId="222" priority="284" stopIfTrue="1" operator="equal">
      <formula>$AX$129</formula>
    </cfRule>
  </conditionalFormatting>
  <conditionalFormatting sqref="W48">
    <cfRule type="cellIs" dxfId="221" priority="283" stopIfTrue="1" operator="equal">
      <formula>$AX$129</formula>
    </cfRule>
  </conditionalFormatting>
  <conditionalFormatting sqref="Z48:AA48">
    <cfRule type="cellIs" dxfId="220" priority="280" stopIfTrue="1" operator="equal">
      <formula>$AX$129</formula>
    </cfRule>
  </conditionalFormatting>
  <conditionalFormatting sqref="AF48:AG48">
    <cfRule type="cellIs" dxfId="219" priority="282" stopIfTrue="1" operator="equal">
      <formula>$AX$129</formula>
    </cfRule>
  </conditionalFormatting>
  <conditionalFormatting sqref="AC48">
    <cfRule type="cellIs" dxfId="218" priority="281" stopIfTrue="1" operator="equal">
      <formula>$AX$129</formula>
    </cfRule>
  </conditionalFormatting>
  <conditionalFormatting sqref="E48">
    <cfRule type="cellIs" dxfId="217" priority="279" stopIfTrue="1" operator="equal">
      <formula>$AX$129</formula>
    </cfRule>
  </conditionalFormatting>
  <conditionalFormatting sqref="M48:O48">
    <cfRule type="cellIs" dxfId="216" priority="278" stopIfTrue="1" operator="equal">
      <formula>$AX$129</formula>
    </cfRule>
  </conditionalFormatting>
  <conditionalFormatting sqref="C48:D48">
    <cfRule type="cellIs" dxfId="215" priority="277" stopIfTrue="1" operator="equal">
      <formula>$AX$129</formula>
    </cfRule>
  </conditionalFormatting>
  <conditionalFormatting sqref="L48">
    <cfRule type="cellIs" dxfId="214" priority="276" stopIfTrue="1" operator="equal">
      <formula>$AY$165</formula>
    </cfRule>
  </conditionalFormatting>
  <conditionalFormatting sqref="S48">
    <cfRule type="cellIs" dxfId="213" priority="275" stopIfTrue="1" operator="equal">
      <formula>$AX$128</formula>
    </cfRule>
  </conditionalFormatting>
  <conditionalFormatting sqref="AN47">
    <cfRule type="iconSet" priority="4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212" priority="274" stopIfTrue="1" operator="equal">
      <formula>$AX$137</formula>
    </cfRule>
  </conditionalFormatting>
  <conditionalFormatting sqref="AN48">
    <cfRule type="iconSet" priority="4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211" priority="273" stopIfTrue="1" operator="equal">
      <formula>$AX$137</formula>
    </cfRule>
  </conditionalFormatting>
  <conditionalFormatting sqref="AI50">
    <cfRule type="cellIs" dxfId="210" priority="272" stopIfTrue="1" operator="equal">
      <formula>$AX$129</formula>
    </cfRule>
  </conditionalFormatting>
  <conditionalFormatting sqref="AP50">
    <cfRule type="cellIs" dxfId="209" priority="271" stopIfTrue="1" operator="equal">
      <formula>$AX$129</formula>
    </cfRule>
  </conditionalFormatting>
  <conditionalFormatting sqref="AD50">
    <cfRule type="cellIs" dxfId="208" priority="270" stopIfTrue="1" operator="equal">
      <formula>$AX$129</formula>
    </cfRule>
  </conditionalFormatting>
  <conditionalFormatting sqref="P50">
    <cfRule type="cellIs" dxfId="207" priority="269" stopIfTrue="1" operator="equal">
      <formula>$AX$129</formula>
    </cfRule>
  </conditionalFormatting>
  <conditionalFormatting sqref="H50">
    <cfRule type="cellIs" dxfId="206" priority="268" stopIfTrue="1" operator="equal">
      <formula>$AX$129</formula>
    </cfRule>
  </conditionalFormatting>
  <conditionalFormatting sqref="AE50">
    <cfRule type="cellIs" dxfId="205" priority="267" stopIfTrue="1" operator="equal">
      <formula>$AX$129</formula>
    </cfRule>
  </conditionalFormatting>
  <conditionalFormatting sqref="Q50">
    <cfRule type="cellIs" dxfId="204" priority="266" stopIfTrue="1" operator="equal">
      <formula>$AX$129</formula>
    </cfRule>
  </conditionalFormatting>
  <conditionalFormatting sqref="AJ50">
    <cfRule type="cellIs" dxfId="203" priority="265" stopIfTrue="1" operator="equal">
      <formula>$AX$129</formula>
    </cfRule>
  </conditionalFormatting>
  <conditionalFormatting sqref="T50:U50">
    <cfRule type="cellIs" dxfId="202" priority="264" stopIfTrue="1" operator="equal">
      <formula>$AX$129</formula>
    </cfRule>
  </conditionalFormatting>
  <conditionalFormatting sqref="F50">
    <cfRule type="cellIs" dxfId="201" priority="263" stopIfTrue="1" operator="equal">
      <formula>$AX$129</formula>
    </cfRule>
  </conditionalFormatting>
  <conditionalFormatting sqref="AH50">
    <cfRule type="cellIs" dxfId="200" priority="262" stopIfTrue="1" operator="equal">
      <formula>$AX$129</formula>
    </cfRule>
  </conditionalFormatting>
  <conditionalFormatting sqref="AK50">
    <cfRule type="cellIs" dxfId="199" priority="261" stopIfTrue="1" operator="equal">
      <formula>$AX$129</formula>
    </cfRule>
  </conditionalFormatting>
  <conditionalFormatting sqref="G50">
    <cfRule type="cellIs" dxfId="198" priority="260" stopIfTrue="1" operator="equal">
      <formula>$AX$129</formula>
    </cfRule>
  </conditionalFormatting>
  <conditionalFormatting sqref="V50">
    <cfRule type="cellIs" dxfId="197" priority="259" stopIfTrue="1" operator="equal">
      <formula>$AX$129</formula>
    </cfRule>
  </conditionalFormatting>
  <conditionalFormatting sqref="W50">
    <cfRule type="cellIs" dxfId="196" priority="258" stopIfTrue="1" operator="equal">
      <formula>$AX$129</formula>
    </cfRule>
  </conditionalFormatting>
  <conditionalFormatting sqref="Z50:AA50">
    <cfRule type="cellIs" dxfId="195" priority="255" stopIfTrue="1" operator="equal">
      <formula>$AX$129</formula>
    </cfRule>
  </conditionalFormatting>
  <conditionalFormatting sqref="AF50:AG50">
    <cfRule type="cellIs" dxfId="194" priority="257" stopIfTrue="1" operator="equal">
      <formula>$AX$129</formula>
    </cfRule>
  </conditionalFormatting>
  <conditionalFormatting sqref="AC50">
    <cfRule type="cellIs" dxfId="193" priority="256" stopIfTrue="1" operator="equal">
      <formula>$AX$129</formula>
    </cfRule>
  </conditionalFormatting>
  <conditionalFormatting sqref="E50">
    <cfRule type="cellIs" dxfId="192" priority="254" stopIfTrue="1" operator="equal">
      <formula>$AX$129</formula>
    </cfRule>
  </conditionalFormatting>
  <conditionalFormatting sqref="M50:O50">
    <cfRule type="cellIs" dxfId="191" priority="253" stopIfTrue="1" operator="equal">
      <formula>$AX$129</formula>
    </cfRule>
  </conditionalFormatting>
  <conditionalFormatting sqref="C50:D50">
    <cfRule type="cellIs" dxfId="190" priority="252" stopIfTrue="1" operator="equal">
      <formula>$AX$129</formula>
    </cfRule>
  </conditionalFormatting>
  <conditionalFormatting sqref="L50">
    <cfRule type="cellIs" dxfId="189" priority="251" stopIfTrue="1" operator="equal">
      <formula>$AY$165</formula>
    </cfRule>
  </conditionalFormatting>
  <conditionalFormatting sqref="S50">
    <cfRule type="cellIs" dxfId="188" priority="250" stopIfTrue="1" operator="equal">
      <formula>$AX$128</formula>
    </cfRule>
  </conditionalFormatting>
  <conditionalFormatting sqref="AB50">
    <cfRule type="cellIs" dxfId="187" priority="249" stopIfTrue="1" operator="equal">
      <formula>$AX$137</formula>
    </cfRule>
  </conditionalFormatting>
  <conditionalFormatting sqref="AI51 I51:K51">
    <cfRule type="cellIs" dxfId="186" priority="248" stopIfTrue="1" operator="equal">
      <formula>$AX$142</formula>
    </cfRule>
  </conditionalFormatting>
  <conditionalFormatting sqref="AP51">
    <cfRule type="cellIs" dxfId="185" priority="247" stopIfTrue="1" operator="equal">
      <formula>$AX$142</formula>
    </cfRule>
  </conditionalFormatting>
  <conditionalFormatting sqref="AD51">
    <cfRule type="cellIs" dxfId="184" priority="246" stopIfTrue="1" operator="equal">
      <formula>$AX$142</formula>
    </cfRule>
  </conditionalFormatting>
  <conditionalFormatting sqref="P51">
    <cfRule type="cellIs" dxfId="183" priority="245" stopIfTrue="1" operator="equal">
      <formula>$AX$142</formula>
    </cfRule>
  </conditionalFormatting>
  <conditionalFormatting sqref="H51">
    <cfRule type="cellIs" dxfId="182" priority="244" stopIfTrue="1" operator="equal">
      <formula>$AX$142</formula>
    </cfRule>
  </conditionalFormatting>
  <conditionalFormatting sqref="AE51">
    <cfRule type="cellIs" dxfId="181" priority="243" stopIfTrue="1" operator="equal">
      <formula>$AX$142</formula>
    </cfRule>
  </conditionalFormatting>
  <conditionalFormatting sqref="Q51">
    <cfRule type="cellIs" dxfId="180" priority="242" stopIfTrue="1" operator="equal">
      <formula>$AX$142</formula>
    </cfRule>
  </conditionalFormatting>
  <conditionalFormatting sqref="AJ51">
    <cfRule type="cellIs" dxfId="179" priority="241" stopIfTrue="1" operator="equal">
      <formula>$AX$142</formula>
    </cfRule>
  </conditionalFormatting>
  <conditionalFormatting sqref="T51:U51">
    <cfRule type="cellIs" dxfId="178" priority="240" stopIfTrue="1" operator="equal">
      <formula>$AX$142</formula>
    </cfRule>
  </conditionalFormatting>
  <conditionalFormatting sqref="F51">
    <cfRule type="cellIs" dxfId="177" priority="239" stopIfTrue="1" operator="equal">
      <formula>$AX$142</formula>
    </cfRule>
  </conditionalFormatting>
  <conditionalFormatting sqref="AH51">
    <cfRule type="cellIs" dxfId="176" priority="238" stopIfTrue="1" operator="equal">
      <formula>$AX$142</formula>
    </cfRule>
  </conditionalFormatting>
  <conditionalFormatting sqref="AK51">
    <cfRule type="cellIs" dxfId="175" priority="237" stopIfTrue="1" operator="equal">
      <formula>$AX$142</formula>
    </cfRule>
  </conditionalFormatting>
  <conditionalFormatting sqref="G51">
    <cfRule type="cellIs" dxfId="174" priority="236" stopIfTrue="1" operator="equal">
      <formula>$AX$142</formula>
    </cfRule>
  </conditionalFormatting>
  <conditionalFormatting sqref="V51">
    <cfRule type="cellIs" dxfId="173" priority="235" stopIfTrue="1" operator="equal">
      <formula>$AX$142</formula>
    </cfRule>
  </conditionalFormatting>
  <conditionalFormatting sqref="W51">
    <cfRule type="cellIs" dxfId="172" priority="234" stopIfTrue="1" operator="equal">
      <formula>$AX$142</formula>
    </cfRule>
  </conditionalFormatting>
  <conditionalFormatting sqref="Z51:AA51">
    <cfRule type="cellIs" dxfId="171" priority="231" stopIfTrue="1" operator="equal">
      <formula>$AX$142</formula>
    </cfRule>
  </conditionalFormatting>
  <conditionalFormatting sqref="AF51:AG51">
    <cfRule type="cellIs" dxfId="170" priority="233" stopIfTrue="1" operator="equal">
      <formula>$AX$142</formula>
    </cfRule>
  </conditionalFormatting>
  <conditionalFormatting sqref="AC51">
    <cfRule type="cellIs" dxfId="169" priority="232" stopIfTrue="1" operator="equal">
      <formula>$AX$142</formula>
    </cfRule>
  </conditionalFormatting>
  <conditionalFormatting sqref="E51">
    <cfRule type="cellIs" dxfId="168" priority="230" stopIfTrue="1" operator="equal">
      <formula>$AX$142</formula>
    </cfRule>
  </conditionalFormatting>
  <conditionalFormatting sqref="M51:O51">
    <cfRule type="cellIs" dxfId="167" priority="229" stopIfTrue="1" operator="equal">
      <formula>$AX$142</formula>
    </cfRule>
  </conditionalFormatting>
  <conditionalFormatting sqref="C51:D51">
    <cfRule type="cellIs" dxfId="166" priority="228" stopIfTrue="1" operator="equal">
      <formula>$AX$142</formula>
    </cfRule>
  </conditionalFormatting>
  <conditionalFormatting sqref="L51">
    <cfRule type="cellIs" dxfId="165" priority="227" stopIfTrue="1" operator="equal">
      <formula>$AY$178</formula>
    </cfRule>
  </conditionalFormatting>
  <conditionalFormatting sqref="S51">
    <cfRule type="cellIs" dxfId="164" priority="226" stopIfTrue="1" operator="equal">
      <formula>$AX$141</formula>
    </cfRule>
  </conditionalFormatting>
  <conditionalFormatting sqref="AN50">
    <cfRule type="iconSet" priority="4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163" priority="225" stopIfTrue="1" operator="equal">
      <formula>$AX$137</formula>
    </cfRule>
  </conditionalFormatting>
  <conditionalFormatting sqref="AI52 I52:K52">
    <cfRule type="cellIs" dxfId="162" priority="224" stopIfTrue="1" operator="equal">
      <formula>$AX$140</formula>
    </cfRule>
  </conditionalFormatting>
  <conditionalFormatting sqref="AP52">
    <cfRule type="cellIs" dxfId="161" priority="223" stopIfTrue="1" operator="equal">
      <formula>$AX$140</formula>
    </cfRule>
  </conditionalFormatting>
  <conditionalFormatting sqref="AD52">
    <cfRule type="cellIs" dxfId="160" priority="222" stopIfTrue="1" operator="equal">
      <formula>$AX$140</formula>
    </cfRule>
  </conditionalFormatting>
  <conditionalFormatting sqref="P52">
    <cfRule type="cellIs" dxfId="159" priority="221" stopIfTrue="1" operator="equal">
      <formula>$AX$140</formula>
    </cfRule>
  </conditionalFormatting>
  <conditionalFormatting sqref="H52">
    <cfRule type="cellIs" dxfId="158" priority="220" stopIfTrue="1" operator="equal">
      <formula>$AX$140</formula>
    </cfRule>
  </conditionalFormatting>
  <conditionalFormatting sqref="AE52">
    <cfRule type="cellIs" dxfId="157" priority="219" stopIfTrue="1" operator="equal">
      <formula>$AX$140</formula>
    </cfRule>
  </conditionalFormatting>
  <conditionalFormatting sqref="Q52">
    <cfRule type="cellIs" dxfId="156" priority="218" stopIfTrue="1" operator="equal">
      <formula>$AX$140</formula>
    </cfRule>
  </conditionalFormatting>
  <conditionalFormatting sqref="AJ52">
    <cfRule type="cellIs" dxfId="155" priority="217" stopIfTrue="1" operator="equal">
      <formula>$AX$140</formula>
    </cfRule>
  </conditionalFormatting>
  <conditionalFormatting sqref="T52:U52">
    <cfRule type="cellIs" dxfId="154" priority="216" stopIfTrue="1" operator="equal">
      <formula>$AX$140</formula>
    </cfRule>
  </conditionalFormatting>
  <conditionalFormatting sqref="F52">
    <cfRule type="cellIs" dxfId="153" priority="215" stopIfTrue="1" operator="equal">
      <formula>$AX$140</formula>
    </cfRule>
  </conditionalFormatting>
  <conditionalFormatting sqref="AH52">
    <cfRule type="cellIs" dxfId="152" priority="214" stopIfTrue="1" operator="equal">
      <formula>$AX$140</formula>
    </cfRule>
  </conditionalFormatting>
  <conditionalFormatting sqref="AK52">
    <cfRule type="cellIs" dxfId="151" priority="213" stopIfTrue="1" operator="equal">
      <formula>$AX$140</formula>
    </cfRule>
  </conditionalFormatting>
  <conditionalFormatting sqref="G52">
    <cfRule type="cellIs" dxfId="150" priority="212" stopIfTrue="1" operator="equal">
      <formula>$AX$140</formula>
    </cfRule>
  </conditionalFormatting>
  <conditionalFormatting sqref="V52">
    <cfRule type="cellIs" dxfId="149" priority="211" stopIfTrue="1" operator="equal">
      <formula>$AX$140</formula>
    </cfRule>
  </conditionalFormatting>
  <conditionalFormatting sqref="AF52:AG52">
    <cfRule type="cellIs" dxfId="148" priority="209" stopIfTrue="1" operator="equal">
      <formula>$AX$140</formula>
    </cfRule>
  </conditionalFormatting>
  <conditionalFormatting sqref="W52">
    <cfRule type="cellIs" dxfId="147" priority="210" stopIfTrue="1" operator="equal">
      <formula>$AX$140</formula>
    </cfRule>
  </conditionalFormatting>
  <conditionalFormatting sqref="Z52:AA52">
    <cfRule type="cellIs" dxfId="146" priority="207" stopIfTrue="1" operator="equal">
      <formula>$AX$140</formula>
    </cfRule>
  </conditionalFormatting>
  <conditionalFormatting sqref="AC52">
    <cfRule type="cellIs" dxfId="145" priority="208" stopIfTrue="1" operator="equal">
      <formula>$AX$140</formula>
    </cfRule>
  </conditionalFormatting>
  <conditionalFormatting sqref="E52">
    <cfRule type="cellIs" dxfId="144" priority="206" stopIfTrue="1" operator="equal">
      <formula>$AX$140</formula>
    </cfRule>
  </conditionalFormatting>
  <conditionalFormatting sqref="M52:O52">
    <cfRule type="cellIs" dxfId="143" priority="205" stopIfTrue="1" operator="equal">
      <formula>$AX$140</formula>
    </cfRule>
  </conditionalFormatting>
  <conditionalFormatting sqref="C52:D52">
    <cfRule type="cellIs" dxfId="142" priority="204" stopIfTrue="1" operator="equal">
      <formula>$AX$140</formula>
    </cfRule>
  </conditionalFormatting>
  <conditionalFormatting sqref="L52">
    <cfRule type="cellIs" dxfId="141" priority="203" stopIfTrue="1" operator="equal">
      <formula>$AY$176</formula>
    </cfRule>
  </conditionalFormatting>
  <conditionalFormatting sqref="S52">
    <cfRule type="cellIs" dxfId="140" priority="202" stopIfTrue="1" operator="equal">
      <formula>$AX$139</formula>
    </cfRule>
  </conditionalFormatting>
  <conditionalFormatting sqref="AN51">
    <cfRule type="iconSet" priority="4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139" priority="201" stopIfTrue="1" operator="equal">
      <formula>$AX$137</formula>
    </cfRule>
  </conditionalFormatting>
  <conditionalFormatting sqref="AI53 I53:K53">
    <cfRule type="cellIs" dxfId="138" priority="200" stopIfTrue="1" operator="equal">
      <formula>$AX$134</formula>
    </cfRule>
  </conditionalFormatting>
  <conditionalFormatting sqref="AN53">
    <cfRule type="iconSet" priority="1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137" priority="198" stopIfTrue="1" operator="equal">
      <formula>$AX$134</formula>
    </cfRule>
  </conditionalFormatting>
  <conditionalFormatting sqref="AD53">
    <cfRule type="cellIs" dxfId="136" priority="197" stopIfTrue="1" operator="equal">
      <formula>$AX$134</formula>
    </cfRule>
  </conditionalFormatting>
  <conditionalFormatting sqref="P53">
    <cfRule type="cellIs" dxfId="135" priority="196" stopIfTrue="1" operator="equal">
      <formula>$AX$134</formula>
    </cfRule>
  </conditionalFormatting>
  <conditionalFormatting sqref="H53">
    <cfRule type="cellIs" dxfId="134" priority="195" stopIfTrue="1" operator="equal">
      <formula>$AX$134</formula>
    </cfRule>
  </conditionalFormatting>
  <conditionalFormatting sqref="AE53">
    <cfRule type="cellIs" dxfId="133" priority="194" stopIfTrue="1" operator="equal">
      <formula>$AX$134</formula>
    </cfRule>
  </conditionalFormatting>
  <conditionalFormatting sqref="Q53">
    <cfRule type="cellIs" dxfId="132" priority="193" stopIfTrue="1" operator="equal">
      <formula>$AX$134</formula>
    </cfRule>
  </conditionalFormatting>
  <conditionalFormatting sqref="AJ53">
    <cfRule type="cellIs" dxfId="131" priority="192" stopIfTrue="1" operator="equal">
      <formula>$AX$134</formula>
    </cfRule>
  </conditionalFormatting>
  <conditionalFormatting sqref="T53:U53">
    <cfRule type="cellIs" dxfId="130" priority="191" stopIfTrue="1" operator="equal">
      <formula>$AX$134</formula>
    </cfRule>
  </conditionalFormatting>
  <conditionalFormatting sqref="F53">
    <cfRule type="cellIs" dxfId="129" priority="190" stopIfTrue="1" operator="equal">
      <formula>$AX$134</formula>
    </cfRule>
  </conditionalFormatting>
  <conditionalFormatting sqref="AH53">
    <cfRule type="cellIs" dxfId="128" priority="189" stopIfTrue="1" operator="equal">
      <formula>$AX$134</formula>
    </cfRule>
  </conditionalFormatting>
  <conditionalFormatting sqref="AK53">
    <cfRule type="cellIs" dxfId="127" priority="188" stopIfTrue="1" operator="equal">
      <formula>$AX$134</formula>
    </cfRule>
  </conditionalFormatting>
  <conditionalFormatting sqref="G53">
    <cfRule type="cellIs" dxfId="126" priority="187" stopIfTrue="1" operator="equal">
      <formula>$AX$134</formula>
    </cfRule>
  </conditionalFormatting>
  <conditionalFormatting sqref="V53">
    <cfRule type="cellIs" dxfId="125" priority="186" stopIfTrue="1" operator="equal">
      <formula>$AX$134</formula>
    </cfRule>
  </conditionalFormatting>
  <conditionalFormatting sqref="W53">
    <cfRule type="cellIs" dxfId="124" priority="185" stopIfTrue="1" operator="equal">
      <formula>$AX$134</formula>
    </cfRule>
  </conditionalFormatting>
  <conditionalFormatting sqref="Z53:AA53">
    <cfRule type="cellIs" dxfId="123" priority="182" stopIfTrue="1" operator="equal">
      <formula>$AX$134</formula>
    </cfRule>
  </conditionalFormatting>
  <conditionalFormatting sqref="AF53:AG53">
    <cfRule type="cellIs" dxfId="122" priority="184" stopIfTrue="1" operator="equal">
      <formula>$AX$134</formula>
    </cfRule>
  </conditionalFormatting>
  <conditionalFormatting sqref="AC53">
    <cfRule type="cellIs" dxfId="121" priority="183" stopIfTrue="1" operator="equal">
      <formula>$AX$134</formula>
    </cfRule>
  </conditionalFormatting>
  <conditionalFormatting sqref="E53">
    <cfRule type="cellIs" dxfId="120" priority="181" stopIfTrue="1" operator="equal">
      <formula>$AX$134</formula>
    </cfRule>
  </conditionalFormatting>
  <conditionalFormatting sqref="M53:O53">
    <cfRule type="cellIs" dxfId="119" priority="180" stopIfTrue="1" operator="equal">
      <formula>$AX$134</formula>
    </cfRule>
  </conditionalFormatting>
  <conditionalFormatting sqref="C53:D53">
    <cfRule type="cellIs" dxfId="118" priority="179" stopIfTrue="1" operator="equal">
      <formula>$AX$134</formula>
    </cfRule>
  </conditionalFormatting>
  <conditionalFormatting sqref="L53">
    <cfRule type="cellIs" dxfId="117" priority="178" stopIfTrue="1" operator="equal">
      <formula>$AY$170</formula>
    </cfRule>
  </conditionalFormatting>
  <conditionalFormatting sqref="S53">
    <cfRule type="cellIs" dxfId="116" priority="177" stopIfTrue="1" operator="equal">
      <formula>$AX$133</formula>
    </cfRule>
  </conditionalFormatting>
  <conditionalFormatting sqref="AN52">
    <cfRule type="iconSet" priority="4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115" priority="176" stopIfTrue="1" operator="equal">
      <formula>$AX$137</formula>
    </cfRule>
  </conditionalFormatting>
  <conditionalFormatting sqref="I54:K54">
    <cfRule type="cellIs" dxfId="114" priority="175" stopIfTrue="1" operator="equal">
      <formula>$AX$138</formula>
    </cfRule>
  </conditionalFormatting>
  <conditionalFormatting sqref="AI54">
    <cfRule type="cellIs" dxfId="113" priority="174" stopIfTrue="1" operator="equal">
      <formula>$AX$138</formula>
    </cfRule>
  </conditionalFormatting>
  <conditionalFormatting sqref="AP54">
    <cfRule type="cellIs" dxfId="112" priority="173" stopIfTrue="1" operator="equal">
      <formula>$AX$138</formula>
    </cfRule>
  </conditionalFormatting>
  <conditionalFormatting sqref="AD54">
    <cfRule type="cellIs" dxfId="111" priority="172" stopIfTrue="1" operator="equal">
      <formula>$AX$138</formula>
    </cfRule>
  </conditionalFormatting>
  <conditionalFormatting sqref="P54">
    <cfRule type="cellIs" dxfId="110" priority="171" stopIfTrue="1" operator="equal">
      <formula>$AX$138</formula>
    </cfRule>
  </conditionalFormatting>
  <conditionalFormatting sqref="H54">
    <cfRule type="cellIs" dxfId="109" priority="170" stopIfTrue="1" operator="equal">
      <formula>$AX$138</formula>
    </cfRule>
  </conditionalFormatting>
  <conditionalFormatting sqref="AE54">
    <cfRule type="cellIs" dxfId="108" priority="169" stopIfTrue="1" operator="equal">
      <formula>$AX$138</formula>
    </cfRule>
  </conditionalFormatting>
  <conditionalFormatting sqref="Q54">
    <cfRule type="cellIs" dxfId="107" priority="168" stopIfTrue="1" operator="equal">
      <formula>$AX$138</formula>
    </cfRule>
  </conditionalFormatting>
  <conditionalFormatting sqref="AJ54">
    <cfRule type="cellIs" dxfId="106" priority="167" stopIfTrue="1" operator="equal">
      <formula>$AX$138</formula>
    </cfRule>
  </conditionalFormatting>
  <conditionalFormatting sqref="T54:U54">
    <cfRule type="cellIs" dxfId="105" priority="166" stopIfTrue="1" operator="equal">
      <formula>$AX$138</formula>
    </cfRule>
  </conditionalFormatting>
  <conditionalFormatting sqref="F54">
    <cfRule type="cellIs" dxfId="104" priority="165" stopIfTrue="1" operator="equal">
      <formula>$AX$138</formula>
    </cfRule>
  </conditionalFormatting>
  <conditionalFormatting sqref="AH54">
    <cfRule type="cellIs" dxfId="103" priority="164" stopIfTrue="1" operator="equal">
      <formula>$AX$138</formula>
    </cfRule>
  </conditionalFormatting>
  <conditionalFormatting sqref="AK54">
    <cfRule type="cellIs" dxfId="102" priority="163" stopIfTrue="1" operator="equal">
      <formula>$AX$138</formula>
    </cfRule>
  </conditionalFormatting>
  <conditionalFormatting sqref="G54">
    <cfRule type="cellIs" dxfId="101" priority="162" stopIfTrue="1" operator="equal">
      <formula>$AX$138</formula>
    </cfRule>
  </conditionalFormatting>
  <conditionalFormatting sqref="V54">
    <cfRule type="cellIs" dxfId="100" priority="161" stopIfTrue="1" operator="equal">
      <formula>$AX$138</formula>
    </cfRule>
  </conditionalFormatting>
  <conditionalFormatting sqref="W54">
    <cfRule type="cellIs" dxfId="99" priority="159" stopIfTrue="1" operator="equal">
      <formula>$AX$138</formula>
    </cfRule>
  </conditionalFormatting>
  <conditionalFormatting sqref="Z54:AA54">
    <cfRule type="cellIs" dxfId="98" priority="156" stopIfTrue="1" operator="equal">
      <formula>$AX$138</formula>
    </cfRule>
  </conditionalFormatting>
  <conditionalFormatting sqref="AF54:AG54">
    <cfRule type="cellIs" dxfId="97" priority="158" stopIfTrue="1" operator="equal">
      <formula>$AX$138</formula>
    </cfRule>
  </conditionalFormatting>
  <conditionalFormatting sqref="AC54">
    <cfRule type="cellIs" dxfId="96" priority="157" stopIfTrue="1" operator="equal">
      <formula>$AX$138</formula>
    </cfRule>
  </conditionalFormatting>
  <conditionalFormatting sqref="E54">
    <cfRule type="cellIs" dxfId="95" priority="155" stopIfTrue="1" operator="equal">
      <formula>$AX$138</formula>
    </cfRule>
  </conditionalFormatting>
  <conditionalFormatting sqref="M54:O54">
    <cfRule type="cellIs" dxfId="94" priority="154" stopIfTrue="1" operator="equal">
      <formula>$AX$138</formula>
    </cfRule>
  </conditionalFormatting>
  <conditionalFormatting sqref="C54:D54">
    <cfRule type="cellIs" dxfId="93" priority="153" stopIfTrue="1" operator="equal">
      <formula>$AX$138</formula>
    </cfRule>
  </conditionalFormatting>
  <conditionalFormatting sqref="L54">
    <cfRule type="cellIs" dxfId="92" priority="152" stopIfTrue="1" operator="equal">
      <formula>$AY$174</formula>
    </cfRule>
  </conditionalFormatting>
  <conditionalFormatting sqref="S54">
    <cfRule type="cellIs" dxfId="91" priority="151" stopIfTrue="1" operator="equal">
      <formula>$AX$137</formula>
    </cfRule>
  </conditionalFormatting>
  <conditionalFormatting sqref="AN54">
    <cfRule type="iconSet" priority="4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90" priority="102" stopIfTrue="1" operator="equal">
      <formula>$AX$137</formula>
    </cfRule>
  </conditionalFormatting>
  <conditionalFormatting sqref="AI55:AI58">
    <cfRule type="cellIs" dxfId="89" priority="99" stopIfTrue="1" operator="equal">
      <formula>$AX$137</formula>
    </cfRule>
  </conditionalFormatting>
  <conditionalFormatting sqref="AN55:AN58">
    <cfRule type="iconSet" priority="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88" priority="97" stopIfTrue="1" operator="equal">
      <formula>$AX$137</formula>
    </cfRule>
  </conditionalFormatting>
  <conditionalFormatting sqref="AD55">
    <cfRule type="cellIs" dxfId="87" priority="96" stopIfTrue="1" operator="equal">
      <formula>$AX$137</formula>
    </cfRule>
  </conditionalFormatting>
  <conditionalFormatting sqref="P55">
    <cfRule type="cellIs" dxfId="86" priority="95" stopIfTrue="1" operator="equal">
      <formula>$AX$137</formula>
    </cfRule>
  </conditionalFormatting>
  <conditionalFormatting sqref="H55">
    <cfRule type="cellIs" dxfId="85" priority="94" stopIfTrue="1" operator="equal">
      <formula>$AX$137</formula>
    </cfRule>
  </conditionalFormatting>
  <conditionalFormatting sqref="AE55">
    <cfRule type="cellIs" dxfId="84" priority="93" stopIfTrue="1" operator="equal">
      <formula>$AX$137</formula>
    </cfRule>
  </conditionalFormatting>
  <conditionalFormatting sqref="Q55">
    <cfRule type="cellIs" dxfId="83" priority="92" stopIfTrue="1" operator="equal">
      <formula>$AX$137</formula>
    </cfRule>
  </conditionalFormatting>
  <conditionalFormatting sqref="AJ55">
    <cfRule type="cellIs" dxfId="82" priority="91" stopIfTrue="1" operator="equal">
      <formula>$AX$137</formula>
    </cfRule>
  </conditionalFormatting>
  <conditionalFormatting sqref="T55:U55">
    <cfRule type="cellIs" dxfId="81" priority="90" stopIfTrue="1" operator="equal">
      <formula>$AX$137</formula>
    </cfRule>
  </conditionalFormatting>
  <conditionalFormatting sqref="F55">
    <cfRule type="cellIs" dxfId="80" priority="89" stopIfTrue="1" operator="equal">
      <formula>$AX$137</formula>
    </cfRule>
  </conditionalFormatting>
  <conditionalFormatting sqref="AH55">
    <cfRule type="cellIs" dxfId="79" priority="88" stopIfTrue="1" operator="equal">
      <formula>$AX$137</formula>
    </cfRule>
  </conditionalFormatting>
  <conditionalFormatting sqref="AK55">
    <cfRule type="cellIs" dxfId="78" priority="87" stopIfTrue="1" operator="equal">
      <formula>$AX$137</formula>
    </cfRule>
  </conditionalFormatting>
  <conditionalFormatting sqref="G55">
    <cfRule type="cellIs" dxfId="77" priority="86" stopIfTrue="1" operator="equal">
      <formula>$AX$137</formula>
    </cfRule>
  </conditionalFormatting>
  <conditionalFormatting sqref="V55">
    <cfRule type="cellIs" dxfId="76" priority="85" stopIfTrue="1" operator="equal">
      <formula>$AX$137</formula>
    </cfRule>
  </conditionalFormatting>
  <conditionalFormatting sqref="W55">
    <cfRule type="cellIs" dxfId="75" priority="83" stopIfTrue="1" operator="equal">
      <formula>$AX$137</formula>
    </cfRule>
  </conditionalFormatting>
  <conditionalFormatting sqref="Z55:AA55">
    <cfRule type="cellIs" dxfId="74" priority="80" stopIfTrue="1" operator="equal">
      <formula>$AX$137</formula>
    </cfRule>
  </conditionalFormatting>
  <conditionalFormatting sqref="AF55:AG55">
    <cfRule type="cellIs" dxfId="73" priority="82" stopIfTrue="1" operator="equal">
      <formula>$AX$137</formula>
    </cfRule>
  </conditionalFormatting>
  <conditionalFormatting sqref="AC55">
    <cfRule type="cellIs" dxfId="72" priority="81" stopIfTrue="1" operator="equal">
      <formula>$AX$137</formula>
    </cfRule>
  </conditionalFormatting>
  <conditionalFormatting sqref="E55">
    <cfRule type="cellIs" dxfId="71" priority="79" stopIfTrue="1" operator="equal">
      <formula>$AX$137</formula>
    </cfRule>
  </conditionalFormatting>
  <conditionalFormatting sqref="M55:O55">
    <cfRule type="cellIs" dxfId="70" priority="78" stopIfTrue="1" operator="equal">
      <formula>$AX$137</formula>
    </cfRule>
  </conditionalFormatting>
  <conditionalFormatting sqref="C55:D55">
    <cfRule type="cellIs" dxfId="69" priority="77" stopIfTrue="1" operator="equal">
      <formula>$AX$137</formula>
    </cfRule>
  </conditionalFormatting>
  <conditionalFormatting sqref="L55">
    <cfRule type="cellIs" dxfId="68" priority="76" stopIfTrue="1" operator="equal">
      <formula>$AY$173</formula>
    </cfRule>
  </conditionalFormatting>
  <conditionalFormatting sqref="S55">
    <cfRule type="cellIs" dxfId="67" priority="75" stopIfTrue="1" operator="equal">
      <formula>$AX$136</formula>
    </cfRule>
  </conditionalFormatting>
  <conditionalFormatting sqref="AP56">
    <cfRule type="cellIs" dxfId="66" priority="74" stopIfTrue="1" operator="equal">
      <formula>$AX$137</formula>
    </cfRule>
  </conditionalFormatting>
  <conditionalFormatting sqref="AD56">
    <cfRule type="cellIs" dxfId="65" priority="73" stopIfTrue="1" operator="equal">
      <formula>$AX$137</formula>
    </cfRule>
  </conditionalFormatting>
  <conditionalFormatting sqref="P56">
    <cfRule type="cellIs" dxfId="64" priority="72" stopIfTrue="1" operator="equal">
      <formula>$AX$137</formula>
    </cfRule>
  </conditionalFormatting>
  <conditionalFormatting sqref="H56">
    <cfRule type="cellIs" dxfId="63" priority="71" stopIfTrue="1" operator="equal">
      <formula>$AX$137</formula>
    </cfRule>
  </conditionalFormatting>
  <conditionalFormatting sqref="AE56">
    <cfRule type="cellIs" dxfId="62" priority="70" stopIfTrue="1" operator="equal">
      <formula>$AX$137</formula>
    </cfRule>
  </conditionalFormatting>
  <conditionalFormatting sqref="Q56">
    <cfRule type="cellIs" dxfId="61" priority="69" stopIfTrue="1" operator="equal">
      <formula>$AX$137</formula>
    </cfRule>
  </conditionalFormatting>
  <conditionalFormatting sqref="AJ56">
    <cfRule type="cellIs" dxfId="60" priority="68" stopIfTrue="1" operator="equal">
      <formula>$AX$137</formula>
    </cfRule>
  </conditionalFormatting>
  <conditionalFormatting sqref="T56:U56">
    <cfRule type="cellIs" dxfId="59" priority="67" stopIfTrue="1" operator="equal">
      <formula>$AX$137</formula>
    </cfRule>
  </conditionalFormatting>
  <conditionalFormatting sqref="F56">
    <cfRule type="cellIs" dxfId="58" priority="66" stopIfTrue="1" operator="equal">
      <formula>$AX$137</formula>
    </cfRule>
  </conditionalFormatting>
  <conditionalFormatting sqref="AH56">
    <cfRule type="cellIs" dxfId="57" priority="65" stopIfTrue="1" operator="equal">
      <formula>$AX$137</formula>
    </cfRule>
  </conditionalFormatting>
  <conditionalFormatting sqref="AK56">
    <cfRule type="cellIs" dxfId="56" priority="64" stopIfTrue="1" operator="equal">
      <formula>$AX$137</formula>
    </cfRule>
  </conditionalFormatting>
  <conditionalFormatting sqref="G56">
    <cfRule type="cellIs" dxfId="55" priority="63" stopIfTrue="1" operator="equal">
      <formula>$AX$137</formula>
    </cfRule>
  </conditionalFormatting>
  <conditionalFormatting sqref="V56">
    <cfRule type="cellIs" dxfId="54" priority="62" stopIfTrue="1" operator="equal">
      <formula>$AX$137</formula>
    </cfRule>
  </conditionalFormatting>
  <conditionalFormatting sqref="W56">
    <cfRule type="cellIs" dxfId="53" priority="60" stopIfTrue="1" operator="equal">
      <formula>$AX$137</formula>
    </cfRule>
  </conditionalFormatting>
  <conditionalFormatting sqref="Z56:AA56">
    <cfRule type="cellIs" dxfId="52" priority="57" stopIfTrue="1" operator="equal">
      <formula>$AX$137</formula>
    </cfRule>
  </conditionalFormatting>
  <conditionalFormatting sqref="AF56:AG56">
    <cfRule type="cellIs" dxfId="51" priority="59" stopIfTrue="1" operator="equal">
      <formula>$AX$137</formula>
    </cfRule>
  </conditionalFormatting>
  <conditionalFormatting sqref="AC56">
    <cfRule type="cellIs" dxfId="50" priority="58" stopIfTrue="1" operator="equal">
      <formula>$AX$137</formula>
    </cfRule>
  </conditionalFormatting>
  <conditionalFormatting sqref="E56">
    <cfRule type="cellIs" dxfId="49" priority="56" stopIfTrue="1" operator="equal">
      <formula>$AX$137</formula>
    </cfRule>
  </conditionalFormatting>
  <conditionalFormatting sqref="M56:O56">
    <cfRule type="cellIs" dxfId="48" priority="55" stopIfTrue="1" operator="equal">
      <formula>$AX$137</formula>
    </cfRule>
  </conditionalFormatting>
  <conditionalFormatting sqref="C56:D56">
    <cfRule type="cellIs" dxfId="47" priority="54" stopIfTrue="1" operator="equal">
      <formula>$AX$137</formula>
    </cfRule>
  </conditionalFormatting>
  <conditionalFormatting sqref="L56">
    <cfRule type="cellIs" dxfId="46" priority="53" stopIfTrue="1" operator="equal">
      <formula>$AY$173</formula>
    </cfRule>
  </conditionalFormatting>
  <conditionalFormatting sqref="S56">
    <cfRule type="cellIs" dxfId="45" priority="52" stopIfTrue="1" operator="equal">
      <formula>$AX$136</formula>
    </cfRule>
  </conditionalFormatting>
  <conditionalFormatting sqref="AP57">
    <cfRule type="cellIs" dxfId="44" priority="51" stopIfTrue="1" operator="equal">
      <formula>$AX$137</formula>
    </cfRule>
  </conditionalFormatting>
  <conditionalFormatting sqref="AD57">
    <cfRule type="cellIs" dxfId="43" priority="50" stopIfTrue="1" operator="equal">
      <formula>$AX$137</formula>
    </cfRule>
  </conditionalFormatting>
  <conditionalFormatting sqref="P57">
    <cfRule type="cellIs" dxfId="42" priority="49" stopIfTrue="1" operator="equal">
      <formula>$AX$137</formula>
    </cfRule>
  </conditionalFormatting>
  <conditionalFormatting sqref="H57">
    <cfRule type="cellIs" dxfId="41" priority="48" stopIfTrue="1" operator="equal">
      <formula>$AX$137</formula>
    </cfRule>
  </conditionalFormatting>
  <conditionalFormatting sqref="AE57">
    <cfRule type="cellIs" dxfId="40" priority="47" stopIfTrue="1" operator="equal">
      <formula>$AX$137</formula>
    </cfRule>
  </conditionalFormatting>
  <conditionalFormatting sqref="Q57">
    <cfRule type="cellIs" dxfId="39" priority="46" stopIfTrue="1" operator="equal">
      <formula>$AX$137</formula>
    </cfRule>
  </conditionalFormatting>
  <conditionalFormatting sqref="AJ57">
    <cfRule type="cellIs" dxfId="38" priority="45" stopIfTrue="1" operator="equal">
      <formula>$AX$137</formula>
    </cfRule>
  </conditionalFormatting>
  <conditionalFormatting sqref="T57:U57">
    <cfRule type="cellIs" dxfId="37" priority="44" stopIfTrue="1" operator="equal">
      <formula>$AX$137</formula>
    </cfRule>
  </conditionalFormatting>
  <conditionalFormatting sqref="F57">
    <cfRule type="cellIs" dxfId="36" priority="43" stopIfTrue="1" operator="equal">
      <formula>$AX$137</formula>
    </cfRule>
  </conditionalFormatting>
  <conditionalFormatting sqref="AH57">
    <cfRule type="cellIs" dxfId="35" priority="42" stopIfTrue="1" operator="equal">
      <formula>$AX$137</formula>
    </cfRule>
  </conditionalFormatting>
  <conditionalFormatting sqref="AK57">
    <cfRule type="cellIs" dxfId="34" priority="41" stopIfTrue="1" operator="equal">
      <formula>$AX$137</formula>
    </cfRule>
  </conditionalFormatting>
  <conditionalFormatting sqref="G57">
    <cfRule type="cellIs" dxfId="33" priority="40" stopIfTrue="1" operator="equal">
      <formula>$AX$137</formula>
    </cfRule>
  </conditionalFormatting>
  <conditionalFormatting sqref="V57">
    <cfRule type="cellIs" dxfId="32" priority="39" stopIfTrue="1" operator="equal">
      <formula>$AX$137</formula>
    </cfRule>
  </conditionalFormatting>
  <conditionalFormatting sqref="W57">
    <cfRule type="cellIs" dxfId="31" priority="37" stopIfTrue="1" operator="equal">
      <formula>$AX$137</formula>
    </cfRule>
  </conditionalFormatting>
  <conditionalFormatting sqref="Z57:AA57">
    <cfRule type="cellIs" dxfId="30" priority="34" stopIfTrue="1" operator="equal">
      <formula>$AX$137</formula>
    </cfRule>
  </conditionalFormatting>
  <conditionalFormatting sqref="AF57:AG57">
    <cfRule type="cellIs" dxfId="29" priority="36" stopIfTrue="1" operator="equal">
      <formula>$AX$137</formula>
    </cfRule>
  </conditionalFormatting>
  <conditionalFormatting sqref="AC57">
    <cfRule type="cellIs" dxfId="28" priority="35" stopIfTrue="1" operator="equal">
      <formula>$AX$137</formula>
    </cfRule>
  </conditionalFormatting>
  <conditionalFormatting sqref="E57">
    <cfRule type="cellIs" dxfId="27" priority="33" stopIfTrue="1" operator="equal">
      <formula>$AX$137</formula>
    </cfRule>
  </conditionalFormatting>
  <conditionalFormatting sqref="M57:O57">
    <cfRule type="cellIs" dxfId="26" priority="32" stopIfTrue="1" operator="equal">
      <formula>$AX$137</formula>
    </cfRule>
  </conditionalFormatting>
  <conditionalFormatting sqref="C57:D57">
    <cfRule type="cellIs" dxfId="25" priority="31" stopIfTrue="1" operator="equal">
      <formula>$AX$137</formula>
    </cfRule>
  </conditionalFormatting>
  <conditionalFormatting sqref="L57">
    <cfRule type="cellIs" dxfId="24" priority="30" stopIfTrue="1" operator="equal">
      <formula>$AY$173</formula>
    </cfRule>
  </conditionalFormatting>
  <conditionalFormatting sqref="S57">
    <cfRule type="cellIs" dxfId="23" priority="29" stopIfTrue="1" operator="equal">
      <formula>$AX$136</formula>
    </cfRule>
  </conditionalFormatting>
  <conditionalFormatting sqref="AP58">
    <cfRule type="cellIs" dxfId="22" priority="28" stopIfTrue="1" operator="equal">
      <formula>$AX$137</formula>
    </cfRule>
  </conditionalFormatting>
  <conditionalFormatting sqref="AD58">
    <cfRule type="cellIs" dxfId="21" priority="27" stopIfTrue="1" operator="equal">
      <formula>$AX$137</formula>
    </cfRule>
  </conditionalFormatting>
  <conditionalFormatting sqref="P58">
    <cfRule type="cellIs" dxfId="20" priority="26" stopIfTrue="1" operator="equal">
      <formula>$AX$137</formula>
    </cfRule>
  </conditionalFormatting>
  <conditionalFormatting sqref="H58">
    <cfRule type="cellIs" dxfId="19" priority="25" stopIfTrue="1" operator="equal">
      <formula>$AX$137</formula>
    </cfRule>
  </conditionalFormatting>
  <conditionalFormatting sqref="AE58">
    <cfRule type="cellIs" dxfId="18" priority="24" stopIfTrue="1" operator="equal">
      <formula>$AX$137</formula>
    </cfRule>
  </conditionalFormatting>
  <conditionalFormatting sqref="Q58">
    <cfRule type="cellIs" dxfId="17" priority="23" stopIfTrue="1" operator="equal">
      <formula>$AX$137</formula>
    </cfRule>
  </conditionalFormatting>
  <conditionalFormatting sqref="AJ58">
    <cfRule type="cellIs" dxfId="16" priority="22" stopIfTrue="1" operator="equal">
      <formula>$AX$137</formula>
    </cfRule>
  </conditionalFormatting>
  <conditionalFormatting sqref="T58:U58">
    <cfRule type="cellIs" dxfId="15" priority="21" stopIfTrue="1" operator="equal">
      <formula>$AX$137</formula>
    </cfRule>
  </conditionalFormatting>
  <conditionalFormatting sqref="F58">
    <cfRule type="cellIs" dxfId="14" priority="20" stopIfTrue="1" operator="equal">
      <formula>$AX$137</formula>
    </cfRule>
  </conditionalFormatting>
  <conditionalFormatting sqref="AH58">
    <cfRule type="cellIs" dxfId="13" priority="19" stopIfTrue="1" operator="equal">
      <formula>$AX$137</formula>
    </cfRule>
  </conditionalFormatting>
  <conditionalFormatting sqref="AK58">
    <cfRule type="cellIs" dxfId="12" priority="18" stopIfTrue="1" operator="equal">
      <formula>$AX$137</formula>
    </cfRule>
  </conditionalFormatting>
  <conditionalFormatting sqref="G58">
    <cfRule type="cellIs" dxfId="11" priority="17" stopIfTrue="1" operator="equal">
      <formula>$AX$137</formula>
    </cfRule>
  </conditionalFormatting>
  <conditionalFormatting sqref="V58">
    <cfRule type="cellIs" dxfId="10" priority="16" stopIfTrue="1" operator="equal">
      <formula>$AX$137</formula>
    </cfRule>
  </conditionalFormatting>
  <conditionalFormatting sqref="W58">
    <cfRule type="cellIs" dxfId="9" priority="14" stopIfTrue="1" operator="equal">
      <formula>$AX$137</formula>
    </cfRule>
  </conditionalFormatting>
  <conditionalFormatting sqref="Z58:AA58">
    <cfRule type="cellIs" dxfId="8" priority="11" stopIfTrue="1" operator="equal">
      <formula>$AX$137</formula>
    </cfRule>
  </conditionalFormatting>
  <conditionalFormatting sqref="AF58:AG58">
    <cfRule type="cellIs" dxfId="7" priority="13" stopIfTrue="1" operator="equal">
      <formula>$AX$137</formula>
    </cfRule>
  </conditionalFormatting>
  <conditionalFormatting sqref="AC58">
    <cfRule type="cellIs" dxfId="6" priority="12" stopIfTrue="1" operator="equal">
      <formula>$AX$137</formula>
    </cfRule>
  </conditionalFormatting>
  <conditionalFormatting sqref="E58">
    <cfRule type="cellIs" dxfId="5" priority="10" stopIfTrue="1" operator="equal">
      <formula>$AX$137</formula>
    </cfRule>
  </conditionalFormatting>
  <conditionalFormatting sqref="M58:O58">
    <cfRule type="cellIs" dxfId="4" priority="9" stopIfTrue="1" operator="equal">
      <formula>$AX$137</formula>
    </cfRule>
  </conditionalFormatting>
  <conditionalFormatting sqref="C58:D58">
    <cfRule type="cellIs" dxfId="3" priority="8" stopIfTrue="1" operator="equal">
      <formula>$AX$137</formula>
    </cfRule>
  </conditionalFormatting>
  <conditionalFormatting sqref="L58">
    <cfRule type="cellIs" dxfId="2" priority="7" stopIfTrue="1" operator="equal">
      <formula>$AY$173</formula>
    </cfRule>
  </conditionalFormatting>
  <conditionalFormatting sqref="S58">
    <cfRule type="cellIs" dxfId="1" priority="6" stopIfTrue="1" operator="equal">
      <formula>$AX$136</formula>
    </cfRule>
  </conditionalFormatting>
  <conditionalFormatting sqref="AB55:AB58">
    <cfRule type="cellIs" dxfId="0" priority="1" stopIfTrue="1" operator="equal">
      <formula>$AX$137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I59" sqref="I59"/>
    </sheetView>
  </sheetViews>
  <sheetFormatPr defaultColWidth="8.7109375" defaultRowHeight="12.75"/>
  <cols>
    <col min="1" max="1" width="19.5703125" style="885" customWidth="1"/>
    <col min="2" max="2" width="15.42578125" style="885" customWidth="1"/>
    <col min="3" max="3" width="13" style="885" customWidth="1"/>
    <col min="4" max="11" width="11.140625" style="885" customWidth="1"/>
    <col min="12" max="12" width="12.7109375" style="885" customWidth="1"/>
    <col min="13" max="14" width="11.140625" style="885" customWidth="1"/>
    <col min="15" max="15" width="13.85546875" style="885" customWidth="1"/>
    <col min="16" max="16" width="18.5703125" style="885" customWidth="1"/>
    <col min="17" max="27" width="8.85546875" style="885" customWidth="1"/>
    <col min="28" max="28" width="8.7109375" style="885" customWidth="1"/>
    <col min="29" max="135" width="8.7109375" style="885"/>
    <col min="136" max="136" width="10.7109375" style="885" customWidth="1"/>
    <col min="137" max="16384" width="8.7109375" style="885"/>
  </cols>
  <sheetData>
    <row r="1" spans="1:132" ht="27" customHeight="1"/>
    <row r="2" spans="1:132" ht="27.75" customHeight="1">
      <c r="AB2" s="886"/>
      <c r="AC2" s="887"/>
    </row>
    <row r="3" spans="1:132" ht="18.75">
      <c r="A3" s="1692" t="s">
        <v>366</v>
      </c>
      <c r="B3" s="1692"/>
      <c r="C3" s="1693"/>
      <c r="D3" s="1694"/>
      <c r="E3" s="1695"/>
      <c r="F3" s="1695"/>
      <c r="G3" s="1695"/>
      <c r="H3" s="1695"/>
      <c r="L3" s="888"/>
      <c r="M3" s="888"/>
    </row>
    <row r="4" spans="1:132" ht="15.75" customHeight="1" thickBot="1"/>
    <row r="5" spans="1:132" ht="28.5" customHeight="1">
      <c r="A5" s="2001"/>
      <c r="B5" s="2002"/>
      <c r="C5" s="1886">
        <v>43739</v>
      </c>
      <c r="D5" s="1887">
        <v>43770</v>
      </c>
      <c r="E5" s="1887">
        <v>43800</v>
      </c>
      <c r="F5" s="1887">
        <v>43831</v>
      </c>
      <c r="G5" s="1887">
        <v>43862</v>
      </c>
      <c r="H5" s="1887">
        <v>43891</v>
      </c>
      <c r="I5" s="1887">
        <v>43922</v>
      </c>
      <c r="J5" s="1887">
        <v>43952</v>
      </c>
      <c r="K5" s="1887">
        <v>43983</v>
      </c>
      <c r="L5" s="1887">
        <v>44013</v>
      </c>
      <c r="M5" s="1887">
        <v>44044</v>
      </c>
      <c r="N5" s="1887">
        <v>44075</v>
      </c>
      <c r="O5" s="1888">
        <v>44105</v>
      </c>
      <c r="P5" s="1725" t="s">
        <v>365</v>
      </c>
    </row>
    <row r="6" spans="1:132" ht="16.5" customHeight="1" thickBot="1">
      <c r="A6" s="2003"/>
      <c r="B6" s="2004"/>
      <c r="C6" s="1517"/>
      <c r="D6" s="1518"/>
      <c r="E6" s="1518"/>
      <c r="F6" s="1518"/>
      <c r="G6" s="1518"/>
      <c r="H6" s="1518"/>
      <c r="I6" s="1518"/>
      <c r="J6" s="1518"/>
      <c r="K6" s="1518"/>
      <c r="L6" s="1518"/>
      <c r="M6" s="1518"/>
      <c r="N6" s="1518"/>
      <c r="O6" s="1519"/>
      <c r="P6" s="1726" t="s">
        <v>495</v>
      </c>
      <c r="AL6" s="1832"/>
      <c r="AM6" s="1832"/>
      <c r="AN6" s="1832"/>
      <c r="AO6" s="1832"/>
      <c r="AP6" s="1832"/>
      <c r="AQ6" s="1832"/>
      <c r="AR6" s="1832"/>
      <c r="AS6" s="1832"/>
      <c r="AT6" s="1832"/>
      <c r="AU6" s="903"/>
      <c r="AV6" s="903"/>
      <c r="AW6" s="903"/>
    </row>
    <row r="7" spans="1:132" ht="15.95" customHeight="1">
      <c r="A7" s="208" t="s">
        <v>104</v>
      </c>
      <c r="B7" s="1727" t="s">
        <v>105</v>
      </c>
      <c r="C7" s="1728">
        <v>154.8194</v>
      </c>
      <c r="D7" s="1511">
        <v>158.6233</v>
      </c>
      <c r="E7" s="1511">
        <v>171.3323</v>
      </c>
      <c r="F7" s="1511">
        <v>157.5129</v>
      </c>
      <c r="G7" s="1511">
        <v>159.10339999999999</v>
      </c>
      <c r="H7" s="1511">
        <v>166.5839</v>
      </c>
      <c r="I7" s="1511">
        <v>152.6533</v>
      </c>
      <c r="J7" s="1511">
        <v>130.51939999999999</v>
      </c>
      <c r="K7" s="1511">
        <v>136.26329999999999</v>
      </c>
      <c r="L7" s="1511">
        <v>121.2</v>
      </c>
      <c r="M7" s="1511">
        <v>117.2645</v>
      </c>
      <c r="N7" s="1511">
        <v>116.66670000000001</v>
      </c>
      <c r="O7" s="1729">
        <v>106.1323</v>
      </c>
      <c r="P7" s="1730">
        <v>-0.31447673870328907</v>
      </c>
      <c r="Q7" s="893"/>
      <c r="AL7" s="903"/>
      <c r="AM7" s="903"/>
      <c r="AN7" s="903"/>
      <c r="AO7" s="903"/>
      <c r="AP7" s="903"/>
      <c r="AQ7" s="903"/>
      <c r="AR7" s="903"/>
      <c r="AS7" s="903"/>
      <c r="AT7" s="903"/>
      <c r="AU7" s="903"/>
      <c r="AV7" s="903"/>
      <c r="AW7" s="903"/>
      <c r="DS7" s="1832"/>
      <c r="DT7" s="1832"/>
      <c r="DU7" s="1832"/>
      <c r="DV7" s="1832"/>
      <c r="DW7" s="1832"/>
      <c r="DX7" s="1832"/>
      <c r="DY7" s="1832"/>
      <c r="DZ7" s="1832"/>
      <c r="EA7" s="1832"/>
      <c r="EB7" s="903"/>
    </row>
    <row r="8" spans="1:132" ht="15.95" customHeight="1">
      <c r="A8" s="208" t="s">
        <v>150</v>
      </c>
      <c r="B8" s="1731" t="s">
        <v>105</v>
      </c>
      <c r="C8" s="1728">
        <v>199.07040000000001</v>
      </c>
      <c r="D8" s="1511">
        <v>202.9299</v>
      </c>
      <c r="E8" s="1511">
        <v>211.41059999999999</v>
      </c>
      <c r="F8" s="1511">
        <v>221.7824</v>
      </c>
      <c r="G8" s="1511">
        <v>222.95169999999999</v>
      </c>
      <c r="H8" s="1511">
        <v>217.78960000000001</v>
      </c>
      <c r="I8" s="1511">
        <v>215.0932</v>
      </c>
      <c r="J8" s="1511">
        <v>207.9093</v>
      </c>
      <c r="K8" s="1511">
        <v>187.03649999999999</v>
      </c>
      <c r="L8" s="1511">
        <v>192.57230000000001</v>
      </c>
      <c r="M8" s="1511">
        <v>193.3185</v>
      </c>
      <c r="N8" s="1511">
        <v>194.059</v>
      </c>
      <c r="O8" s="1729">
        <v>187.05170000000001</v>
      </c>
      <c r="P8" s="1730">
        <v>-6.0374118904668927E-2</v>
      </c>
      <c r="Q8" s="893"/>
    </row>
    <row r="9" spans="1:132" ht="15.95" customHeight="1">
      <c r="A9" s="208"/>
      <c r="B9" s="1731" t="s">
        <v>152</v>
      </c>
      <c r="C9" s="1732">
        <v>389.34190000000001</v>
      </c>
      <c r="D9" s="1510">
        <v>396.89030000000002</v>
      </c>
      <c r="E9" s="1510">
        <v>413.47680000000003</v>
      </c>
      <c r="F9" s="1510">
        <v>433.76190000000003</v>
      </c>
      <c r="G9" s="1510">
        <v>436.04899999999998</v>
      </c>
      <c r="H9" s="1510">
        <v>425.9529</v>
      </c>
      <c r="I9" s="1510">
        <v>420.67930000000001</v>
      </c>
      <c r="J9" s="1510">
        <v>406.62900000000002</v>
      </c>
      <c r="K9" s="1510">
        <v>365.80599999999998</v>
      </c>
      <c r="L9" s="1510">
        <v>376.63290000000001</v>
      </c>
      <c r="M9" s="1510">
        <v>378.09230000000002</v>
      </c>
      <c r="N9" s="1510">
        <v>379.54070000000002</v>
      </c>
      <c r="O9" s="1733">
        <v>365.83580000000001</v>
      </c>
      <c r="P9" s="1734">
        <v>-6.0373928416129874E-2</v>
      </c>
      <c r="Q9" s="893"/>
    </row>
    <row r="10" spans="1:132" ht="15.95" customHeight="1">
      <c r="A10" s="208" t="s">
        <v>127</v>
      </c>
      <c r="B10" s="1735" t="s">
        <v>105</v>
      </c>
      <c r="C10" s="1728">
        <v>179.8202</v>
      </c>
      <c r="D10" s="1511">
        <v>183.21690000000001</v>
      </c>
      <c r="E10" s="1511">
        <v>194.02520000000001</v>
      </c>
      <c r="F10" s="1511">
        <v>189.5275</v>
      </c>
      <c r="G10" s="1511">
        <v>184.45660000000001</v>
      </c>
      <c r="H10" s="1511">
        <v>181.49440000000001</v>
      </c>
      <c r="I10" s="1511">
        <v>172.32830000000001</v>
      </c>
      <c r="J10" s="1511">
        <v>154.26169999999999</v>
      </c>
      <c r="K10" s="1511">
        <v>154.9503</v>
      </c>
      <c r="L10" s="1511">
        <v>146.57040000000001</v>
      </c>
      <c r="M10" s="1511">
        <v>145.22110000000001</v>
      </c>
      <c r="N10" s="1511">
        <v>137.66720000000001</v>
      </c>
      <c r="O10" s="1729">
        <v>130.31899999999999</v>
      </c>
      <c r="P10" s="1730">
        <v>-0.2752816424406157</v>
      </c>
      <c r="Q10" s="893"/>
    </row>
    <row r="11" spans="1:132" ht="15.95" customHeight="1">
      <c r="A11" s="208"/>
      <c r="B11" s="1735" t="s">
        <v>209</v>
      </c>
      <c r="C11" s="1732">
        <v>4621.6773999999996</v>
      </c>
      <c r="D11" s="1510">
        <v>4677.3333000000002</v>
      </c>
      <c r="E11" s="1510">
        <v>4946.9354999999996</v>
      </c>
      <c r="F11" s="1510">
        <v>4783.4839000000002</v>
      </c>
      <c r="G11" s="1510">
        <v>4621.6896999999999</v>
      </c>
      <c r="H11" s="1510">
        <v>4796.7741999999998</v>
      </c>
      <c r="I11" s="1510">
        <v>4691.3333000000002</v>
      </c>
      <c r="J11" s="1510">
        <v>4204.1612999999998</v>
      </c>
      <c r="K11" s="1510">
        <v>4134.5667000000003</v>
      </c>
      <c r="L11" s="1510">
        <v>3892.1934999999999</v>
      </c>
      <c r="M11" s="1510">
        <v>3801.0645</v>
      </c>
      <c r="N11" s="1510">
        <v>3672.8</v>
      </c>
      <c r="O11" s="1733">
        <v>3544.9355</v>
      </c>
      <c r="P11" s="1734">
        <v>-0.23297642972657495</v>
      </c>
      <c r="Q11" s="893"/>
    </row>
    <row r="12" spans="1:132" ht="15.95" customHeight="1">
      <c r="A12" s="208" t="s">
        <v>106</v>
      </c>
      <c r="B12" s="1731" t="s">
        <v>105</v>
      </c>
      <c r="C12" s="1728">
        <v>183.46019999999999</v>
      </c>
      <c r="D12" s="1511">
        <v>194.69130000000001</v>
      </c>
      <c r="E12" s="1511">
        <v>194.7741</v>
      </c>
      <c r="F12" s="1511">
        <v>196.67140000000001</v>
      </c>
      <c r="G12" s="1511">
        <v>202.26169999999999</v>
      </c>
      <c r="H12" s="1511">
        <v>203.85730000000001</v>
      </c>
      <c r="I12" s="1511">
        <v>194.94239999999999</v>
      </c>
      <c r="J12" s="1511">
        <v>180.7022</v>
      </c>
      <c r="K12" s="1511">
        <v>167.56110000000001</v>
      </c>
      <c r="L12" s="1511">
        <v>160.0514</v>
      </c>
      <c r="M12" s="1511">
        <v>158.51410000000001</v>
      </c>
      <c r="N12" s="1511">
        <v>158.50579999999999</v>
      </c>
      <c r="O12" s="1729">
        <v>155.04949999999999</v>
      </c>
      <c r="P12" s="1730">
        <v>-0.15486029122392753</v>
      </c>
      <c r="Q12" s="893"/>
    </row>
    <row r="13" spans="1:132" ht="15.95" customHeight="1">
      <c r="A13" s="208"/>
      <c r="B13" s="1735" t="s">
        <v>107</v>
      </c>
      <c r="C13" s="1732">
        <v>1370.2902999999999</v>
      </c>
      <c r="D13" s="1510">
        <v>1454.7333000000001</v>
      </c>
      <c r="E13" s="1510">
        <v>1455.3548000000001</v>
      </c>
      <c r="F13" s="1510">
        <v>1469.6774</v>
      </c>
      <c r="G13" s="1510">
        <v>1511.2068999999999</v>
      </c>
      <c r="H13" s="1510">
        <v>1522.8387</v>
      </c>
      <c r="I13" s="1510">
        <v>1454.7666999999999</v>
      </c>
      <c r="J13" s="1510">
        <v>1347.6451999999999</v>
      </c>
      <c r="K13" s="1510">
        <v>1249.1333</v>
      </c>
      <c r="L13" s="1510">
        <v>1191.9355</v>
      </c>
      <c r="M13" s="1510">
        <v>1180.2581</v>
      </c>
      <c r="N13" s="1510">
        <v>1179.5333000000001</v>
      </c>
      <c r="O13" s="1733">
        <v>1153.9676999999999</v>
      </c>
      <c r="P13" s="1734">
        <v>-0.15786625651513408</v>
      </c>
      <c r="Q13" s="893"/>
    </row>
    <row r="14" spans="1:132" ht="15.95" customHeight="1">
      <c r="A14" s="208" t="s">
        <v>108</v>
      </c>
      <c r="B14" s="1731" t="s">
        <v>105</v>
      </c>
      <c r="C14" s="1728">
        <v>190.32</v>
      </c>
      <c r="D14" s="1511">
        <v>194.786</v>
      </c>
      <c r="E14" s="1511">
        <v>204.64940000000001</v>
      </c>
      <c r="F14" s="1511">
        <v>192.09450000000001</v>
      </c>
      <c r="G14" s="1511">
        <v>196.42140000000001</v>
      </c>
      <c r="H14" s="1511">
        <v>200.9126</v>
      </c>
      <c r="I14" s="1511">
        <v>188.595</v>
      </c>
      <c r="J14" s="1511">
        <v>170.1413</v>
      </c>
      <c r="K14" s="1511">
        <v>171.73169999999999</v>
      </c>
      <c r="L14" s="1511">
        <v>156.1626</v>
      </c>
      <c r="M14" s="1511">
        <v>152.261</v>
      </c>
      <c r="N14" s="1511">
        <v>140.1833</v>
      </c>
      <c r="O14" s="1729">
        <v>131.73650000000001</v>
      </c>
      <c r="P14" s="1730">
        <v>-0.30781578394283304</v>
      </c>
      <c r="Q14" s="893"/>
    </row>
    <row r="15" spans="1:132" ht="15.95" customHeight="1">
      <c r="A15" s="208" t="s">
        <v>126</v>
      </c>
      <c r="B15" s="1731" t="s">
        <v>105</v>
      </c>
      <c r="C15" s="1728">
        <v>170.46709999999999</v>
      </c>
      <c r="D15" s="1511">
        <v>171.40100000000001</v>
      </c>
      <c r="E15" s="1511">
        <v>176.33609999999999</v>
      </c>
      <c r="F15" s="1511">
        <v>173.44970000000001</v>
      </c>
      <c r="G15" s="1511">
        <v>170.4521</v>
      </c>
      <c r="H15" s="1511">
        <v>170.25579999999999</v>
      </c>
      <c r="I15" s="1511">
        <v>172.78569999999999</v>
      </c>
      <c r="J15" s="1511">
        <v>169.9058</v>
      </c>
      <c r="K15" s="1511">
        <v>160.59129999999999</v>
      </c>
      <c r="L15" s="1511">
        <v>157.30840000000001</v>
      </c>
      <c r="M15" s="1511">
        <v>152.3432</v>
      </c>
      <c r="N15" s="1511">
        <v>148.57400000000001</v>
      </c>
      <c r="O15" s="1729">
        <v>144.1694</v>
      </c>
      <c r="P15" s="1730">
        <v>-0.15426847761239559</v>
      </c>
      <c r="Q15" s="893"/>
    </row>
    <row r="16" spans="1:132" ht="15.95" customHeight="1">
      <c r="A16" s="208" t="s">
        <v>112</v>
      </c>
      <c r="B16" s="1731" t="s">
        <v>105</v>
      </c>
      <c r="C16" s="1728">
        <v>178.61969999999999</v>
      </c>
      <c r="D16" s="1511">
        <v>186.00069999999999</v>
      </c>
      <c r="E16" s="1511">
        <v>189.7423</v>
      </c>
      <c r="F16" s="1511">
        <v>190.41159999999999</v>
      </c>
      <c r="G16" s="1511">
        <v>190.80860000000001</v>
      </c>
      <c r="H16" s="1511">
        <v>184.46770000000001</v>
      </c>
      <c r="I16" s="1511">
        <v>178.74969999999999</v>
      </c>
      <c r="J16" s="1511">
        <v>170.68389999999999</v>
      </c>
      <c r="K16" s="1511">
        <v>162.33029999999999</v>
      </c>
      <c r="L16" s="1511">
        <v>162.8587</v>
      </c>
      <c r="M16" s="1511">
        <v>161.9145</v>
      </c>
      <c r="N16" s="1511">
        <v>159.20070000000001</v>
      </c>
      <c r="O16" s="1729">
        <v>159.2355</v>
      </c>
      <c r="P16" s="1730">
        <v>-0.10852218428314453</v>
      </c>
      <c r="Q16" s="893"/>
    </row>
    <row r="17" spans="1:17" ht="15.95" customHeight="1">
      <c r="A17" s="208" t="s">
        <v>109</v>
      </c>
      <c r="B17" s="1731" t="s">
        <v>105</v>
      </c>
      <c r="C17" s="1728">
        <v>208.1277</v>
      </c>
      <c r="D17" s="1511">
        <v>212.32900000000001</v>
      </c>
      <c r="E17" s="1511">
        <v>221.0839</v>
      </c>
      <c r="F17" s="1511">
        <v>215.25</v>
      </c>
      <c r="G17" s="1511">
        <v>207.6472</v>
      </c>
      <c r="H17" s="1511">
        <v>210.30549999999999</v>
      </c>
      <c r="I17" s="1511">
        <v>198.9923</v>
      </c>
      <c r="J17" s="1511">
        <v>180.29130000000001</v>
      </c>
      <c r="K17" s="1511">
        <v>175.80930000000001</v>
      </c>
      <c r="L17" s="1511">
        <v>174.2106</v>
      </c>
      <c r="M17" s="1511">
        <v>175.0735</v>
      </c>
      <c r="N17" s="1511">
        <v>171.61670000000001</v>
      </c>
      <c r="O17" s="1729">
        <v>168.58449999999999</v>
      </c>
      <c r="P17" s="1730">
        <v>-0.18999489255875124</v>
      </c>
      <c r="Q17" s="893"/>
    </row>
    <row r="18" spans="1:17" ht="15.95" customHeight="1">
      <c r="A18" s="208" t="s">
        <v>110</v>
      </c>
      <c r="B18" s="1735" t="s">
        <v>105</v>
      </c>
      <c r="C18" s="1728">
        <v>179.53579999999999</v>
      </c>
      <c r="D18" s="1511">
        <v>178.34700000000001</v>
      </c>
      <c r="E18" s="1511">
        <v>185.77420000000001</v>
      </c>
      <c r="F18" s="1511">
        <v>179.1103</v>
      </c>
      <c r="G18" s="1511">
        <v>179.2107</v>
      </c>
      <c r="H18" s="1511">
        <v>189.37899999999999</v>
      </c>
      <c r="I18" s="1511">
        <v>181.6123</v>
      </c>
      <c r="J18" s="1511">
        <v>162.30680000000001</v>
      </c>
      <c r="K18" s="1511">
        <v>158.46799999999999</v>
      </c>
      <c r="L18" s="1511">
        <v>159.8339</v>
      </c>
      <c r="M18" s="1511">
        <v>158.69710000000001</v>
      </c>
      <c r="N18" s="1511">
        <v>158.13069999999999</v>
      </c>
      <c r="O18" s="1729">
        <v>156.96029999999999</v>
      </c>
      <c r="P18" s="1730">
        <v>-0.12574372353591878</v>
      </c>
      <c r="Q18" s="893"/>
    </row>
    <row r="19" spans="1:17" ht="15.95" customHeight="1">
      <c r="A19" s="208" t="s">
        <v>111</v>
      </c>
      <c r="B19" s="1731" t="s">
        <v>105</v>
      </c>
      <c r="C19" s="1728">
        <v>181</v>
      </c>
      <c r="D19" s="1511">
        <v>180.3</v>
      </c>
      <c r="E19" s="1511">
        <v>180.06450000000001</v>
      </c>
      <c r="F19" s="1511">
        <v>169.2903</v>
      </c>
      <c r="G19" s="1511">
        <v>159</v>
      </c>
      <c r="H19" s="1511">
        <v>165.83869999999999</v>
      </c>
      <c r="I19" s="1511">
        <v>163.9333</v>
      </c>
      <c r="J19" s="1511">
        <v>151.96770000000001</v>
      </c>
      <c r="K19" s="1511">
        <v>147</v>
      </c>
      <c r="L19" s="1511">
        <v>145.22579999999999</v>
      </c>
      <c r="M19" s="1511">
        <v>143.3871</v>
      </c>
      <c r="N19" s="1511">
        <v>149.69999999999999</v>
      </c>
      <c r="O19" s="1729">
        <v>149.7097</v>
      </c>
      <c r="P19" s="1730">
        <v>-0.17287458563535918</v>
      </c>
      <c r="Q19" s="893"/>
    </row>
    <row r="20" spans="1:17" ht="15.95" customHeight="1">
      <c r="A20" s="208" t="s">
        <v>227</v>
      </c>
      <c r="B20" s="1731" t="s">
        <v>229</v>
      </c>
      <c r="C20" s="1728">
        <v>185.68209999999999</v>
      </c>
      <c r="D20" s="1511">
        <v>186.3279</v>
      </c>
      <c r="E20" s="1511">
        <v>194.0718</v>
      </c>
      <c r="F20" s="1511">
        <v>189.05609999999999</v>
      </c>
      <c r="G20" s="1511">
        <v>187.2764</v>
      </c>
      <c r="H20" s="1511">
        <v>193.18190000000001</v>
      </c>
      <c r="I20" s="1511">
        <v>185.30680000000001</v>
      </c>
      <c r="J20" s="1511">
        <v>170.55240000000001</v>
      </c>
      <c r="K20" s="1511">
        <v>171.22149999999999</v>
      </c>
      <c r="L20" s="1511">
        <v>163.53880000000001</v>
      </c>
      <c r="M20" s="1511">
        <v>159.9375</v>
      </c>
      <c r="N20" s="1511">
        <v>149.5421</v>
      </c>
      <c r="O20" s="1729">
        <v>139.2242</v>
      </c>
      <c r="P20" s="1730">
        <v>-0.25020128488421878</v>
      </c>
      <c r="Q20" s="893"/>
    </row>
    <row r="21" spans="1:17" ht="15.95" customHeight="1">
      <c r="A21" s="208"/>
      <c r="B21" s="1735" t="s">
        <v>230</v>
      </c>
      <c r="C21" s="1732">
        <v>1380.4838999999999</v>
      </c>
      <c r="D21" s="1510">
        <v>1386.4666999999999</v>
      </c>
      <c r="E21" s="1510">
        <v>1444.1613</v>
      </c>
      <c r="F21" s="1510">
        <v>1407.1289999999999</v>
      </c>
      <c r="G21" s="1510">
        <v>1395.7240999999999</v>
      </c>
      <c r="H21" s="1510">
        <v>1460.7097000000001</v>
      </c>
      <c r="I21" s="1510">
        <v>1407.7666999999999</v>
      </c>
      <c r="J21" s="1510">
        <v>1291.7097000000001</v>
      </c>
      <c r="K21" s="1510">
        <v>1295.8</v>
      </c>
      <c r="L21" s="1510">
        <v>1232.0645</v>
      </c>
      <c r="M21" s="1510">
        <v>1200.5806</v>
      </c>
      <c r="N21" s="1510">
        <v>1127.7</v>
      </c>
      <c r="O21" s="1733">
        <v>1054.3870999999999</v>
      </c>
      <c r="P21" s="1734">
        <v>-0.23621919821013493</v>
      </c>
      <c r="Q21" s="893"/>
    </row>
    <row r="22" spans="1:17" ht="15.95" customHeight="1">
      <c r="A22" s="208" t="s">
        <v>128</v>
      </c>
      <c r="B22" s="1731" t="s">
        <v>105</v>
      </c>
      <c r="C22" s="1728">
        <v>202.25479999999999</v>
      </c>
      <c r="D22" s="1511">
        <v>200.99870000000001</v>
      </c>
      <c r="E22" s="1511">
        <v>201.39869999999999</v>
      </c>
      <c r="F22" s="1511">
        <v>208.6277</v>
      </c>
      <c r="G22" s="1511">
        <v>210.7407</v>
      </c>
      <c r="H22" s="1511">
        <v>210.19059999999999</v>
      </c>
      <c r="I22" s="1511">
        <v>205.8047</v>
      </c>
      <c r="J22" s="1511">
        <v>163.2842</v>
      </c>
      <c r="K22" s="1511">
        <v>166.15770000000001</v>
      </c>
      <c r="L22" s="1511">
        <v>189.56809999999999</v>
      </c>
      <c r="M22" s="1511">
        <v>187.69839999999999</v>
      </c>
      <c r="N22" s="1511">
        <v>187.22669999999999</v>
      </c>
      <c r="O22" s="1729">
        <v>158.36259999999999</v>
      </c>
      <c r="P22" s="1730">
        <v>-0.21701437988121919</v>
      </c>
      <c r="Q22" s="893"/>
    </row>
    <row r="23" spans="1:17" ht="15.95" customHeight="1">
      <c r="A23" s="208" t="s">
        <v>130</v>
      </c>
      <c r="B23" s="1731" t="s">
        <v>105</v>
      </c>
      <c r="C23" s="1728">
        <v>179.70760000000001</v>
      </c>
      <c r="D23" s="1511">
        <v>186.39410000000001</v>
      </c>
      <c r="E23" s="1511">
        <v>210.23519999999999</v>
      </c>
      <c r="F23" s="1511">
        <v>201.3879</v>
      </c>
      <c r="G23" s="1511">
        <v>189.96010000000001</v>
      </c>
      <c r="H23" s="1511">
        <v>199.02670000000001</v>
      </c>
      <c r="I23" s="1511">
        <v>189.84440000000001</v>
      </c>
      <c r="J23" s="1511">
        <v>152.18270000000001</v>
      </c>
      <c r="K23" s="1511">
        <v>159.53809999999999</v>
      </c>
      <c r="L23" s="1511">
        <v>142.8698</v>
      </c>
      <c r="M23" s="1511">
        <v>139.95529999999999</v>
      </c>
      <c r="N23" s="1511">
        <v>149.64089999999999</v>
      </c>
      <c r="O23" s="1729">
        <v>130.91569999999999</v>
      </c>
      <c r="P23" s="1730">
        <v>-0.27150715940783821</v>
      </c>
      <c r="Q23" s="893"/>
    </row>
    <row r="24" spans="1:17" ht="15.95" customHeight="1">
      <c r="A24" s="208" t="s">
        <v>129</v>
      </c>
      <c r="B24" s="1731" t="s">
        <v>105</v>
      </c>
      <c r="C24" s="1728">
        <v>174.239</v>
      </c>
      <c r="D24" s="1511">
        <v>180.36799999999999</v>
      </c>
      <c r="E24" s="1511">
        <v>197.69970000000001</v>
      </c>
      <c r="F24" s="1511">
        <v>188.7</v>
      </c>
      <c r="G24" s="1511">
        <v>185.8186</v>
      </c>
      <c r="H24" s="1511">
        <v>195.04320000000001</v>
      </c>
      <c r="I24" s="1511">
        <v>184.44630000000001</v>
      </c>
      <c r="J24" s="1511">
        <v>149.4923</v>
      </c>
      <c r="K24" s="1511">
        <v>154.32470000000001</v>
      </c>
      <c r="L24" s="1511">
        <v>138.41579999999999</v>
      </c>
      <c r="M24" s="1511">
        <v>138.67580000000001</v>
      </c>
      <c r="N24" s="1511">
        <v>142.65770000000001</v>
      </c>
      <c r="O24" s="1729">
        <v>124.62479999999999</v>
      </c>
      <c r="P24" s="1730">
        <v>-0.28474796113384493</v>
      </c>
      <c r="Q24" s="893"/>
    </row>
    <row r="25" spans="1:17" ht="15.95" customHeight="1">
      <c r="A25" s="208" t="s">
        <v>131</v>
      </c>
      <c r="B25" s="1731" t="s">
        <v>105</v>
      </c>
      <c r="C25" s="1728">
        <v>192.0213</v>
      </c>
      <c r="D25" s="1511">
        <v>194.76390000000001</v>
      </c>
      <c r="E25" s="1511">
        <v>207.6208</v>
      </c>
      <c r="F25" s="1511">
        <v>195.19380000000001</v>
      </c>
      <c r="G25" s="1511">
        <v>195.38460000000001</v>
      </c>
      <c r="H25" s="1511">
        <v>201.2362</v>
      </c>
      <c r="I25" s="1511">
        <v>186.7482</v>
      </c>
      <c r="J25" s="1511">
        <v>161.44149999999999</v>
      </c>
      <c r="K25" s="1511">
        <v>163.18369999999999</v>
      </c>
      <c r="L25" s="1511">
        <v>151.2903</v>
      </c>
      <c r="M25" s="1511">
        <v>152.37219999999999</v>
      </c>
      <c r="N25" s="1511">
        <v>142.37870000000001</v>
      </c>
      <c r="O25" s="1729">
        <v>135.19640000000001</v>
      </c>
      <c r="P25" s="1730">
        <v>-0.29593019107776053</v>
      </c>
      <c r="Q25" s="893"/>
    </row>
    <row r="26" spans="1:17" ht="15.95" customHeight="1">
      <c r="A26" s="208"/>
      <c r="B26" s="1731" t="s">
        <v>136</v>
      </c>
      <c r="C26" s="1732">
        <v>63666.667699999998</v>
      </c>
      <c r="D26" s="1510">
        <v>64898.103000000003</v>
      </c>
      <c r="E26" s="1510">
        <v>68686.691600000006</v>
      </c>
      <c r="F26" s="1510">
        <v>65173.391900000002</v>
      </c>
      <c r="G26" s="1510">
        <v>65868.5524</v>
      </c>
      <c r="H26" s="1510">
        <v>69359.655199999994</v>
      </c>
      <c r="I26" s="1510">
        <v>66553.3897</v>
      </c>
      <c r="J26" s="1510">
        <v>56694.039700000001</v>
      </c>
      <c r="K26" s="1510">
        <v>56680.132299999997</v>
      </c>
      <c r="L26" s="1510">
        <v>53216.203200000004</v>
      </c>
      <c r="M26" s="1510">
        <v>53122.391000000003</v>
      </c>
      <c r="N26" s="1510">
        <v>51222.2137</v>
      </c>
      <c r="O26" s="1733">
        <v>48999.813499999997</v>
      </c>
      <c r="P26" s="1734">
        <v>-0.23036943395735476</v>
      </c>
      <c r="Q26" s="893"/>
    </row>
    <row r="27" spans="1:17" ht="15.95" customHeight="1">
      <c r="A27" s="208" t="s">
        <v>132</v>
      </c>
      <c r="B27" s="1731" t="s">
        <v>105</v>
      </c>
      <c r="C27" s="1728">
        <v>214</v>
      </c>
      <c r="D27" s="1511">
        <v>214</v>
      </c>
      <c r="E27" s="1511">
        <v>214</v>
      </c>
      <c r="F27" s="1511">
        <v>214</v>
      </c>
      <c r="G27" s="1511">
        <v>214</v>
      </c>
      <c r="H27" s="1511">
        <v>214</v>
      </c>
      <c r="I27" s="1511">
        <v>214</v>
      </c>
      <c r="J27" s="1511">
        <v>214</v>
      </c>
      <c r="K27" s="1511">
        <v>214</v>
      </c>
      <c r="L27" s="1511" t="s">
        <v>421</v>
      </c>
      <c r="M27" s="1511" t="s">
        <v>421</v>
      </c>
      <c r="N27" s="1511" t="s">
        <v>421</v>
      </c>
      <c r="O27" s="1729" t="s">
        <v>421</v>
      </c>
      <c r="P27" s="1730" t="s">
        <v>421</v>
      </c>
      <c r="Q27" s="893"/>
    </row>
    <row r="28" spans="1:17" ht="15.95" customHeight="1">
      <c r="A28" s="208" t="s">
        <v>502</v>
      </c>
      <c r="B28" s="1735" t="s">
        <v>105</v>
      </c>
      <c r="C28" s="1728">
        <v>172.43450000000001</v>
      </c>
      <c r="D28" s="1511">
        <v>179.75729999999999</v>
      </c>
      <c r="E28" s="1511">
        <v>188.84479999999999</v>
      </c>
      <c r="F28" s="1511">
        <v>171.81100000000001</v>
      </c>
      <c r="G28" s="1511">
        <v>172.93</v>
      </c>
      <c r="H28" s="1511">
        <v>178.2448</v>
      </c>
      <c r="I28" s="1511">
        <v>167.2593</v>
      </c>
      <c r="J28" s="1511">
        <v>144.60650000000001</v>
      </c>
      <c r="K28" s="1511">
        <v>143.2277</v>
      </c>
      <c r="L28" s="1511">
        <v>129.8032</v>
      </c>
      <c r="M28" s="1511">
        <v>129.2381</v>
      </c>
      <c r="N28" s="1511">
        <v>129.88329999999999</v>
      </c>
      <c r="O28" s="1729">
        <v>128.8674</v>
      </c>
      <c r="P28" s="1730">
        <v>-0.25265883567383562</v>
      </c>
      <c r="Q28" s="893"/>
    </row>
    <row r="29" spans="1:17" ht="15.95" customHeight="1">
      <c r="A29" s="208" t="s">
        <v>116</v>
      </c>
      <c r="B29" s="1736" t="s">
        <v>105</v>
      </c>
      <c r="C29" s="1728">
        <v>188.7645</v>
      </c>
      <c r="D29" s="1511">
        <v>192.471</v>
      </c>
      <c r="E29" s="1511">
        <v>203.25</v>
      </c>
      <c r="F29" s="1511">
        <v>189.5558</v>
      </c>
      <c r="G29" s="1511">
        <v>192.90170000000001</v>
      </c>
      <c r="H29" s="1511">
        <v>199.0616</v>
      </c>
      <c r="I29" s="1511">
        <v>187.09530000000001</v>
      </c>
      <c r="J29" s="1511">
        <v>164.69900000000001</v>
      </c>
      <c r="K29" s="1511">
        <v>168.46</v>
      </c>
      <c r="L29" s="1511">
        <v>159.7355</v>
      </c>
      <c r="M29" s="1511">
        <v>160.32230000000001</v>
      </c>
      <c r="N29" s="1511">
        <v>158.40530000000001</v>
      </c>
      <c r="O29" s="1729">
        <v>152.73390000000001</v>
      </c>
      <c r="P29" s="1730">
        <v>-0.19087593270980507</v>
      </c>
      <c r="Q29" s="893"/>
    </row>
    <row r="30" spans="1:17" ht="15.95" customHeight="1">
      <c r="A30" s="1833" t="s">
        <v>133</v>
      </c>
      <c r="B30" s="1834" t="s">
        <v>105</v>
      </c>
      <c r="C30" s="1835">
        <v>178.1705</v>
      </c>
      <c r="D30" s="1836">
        <v>179.7876</v>
      </c>
      <c r="E30" s="1836">
        <v>192.97880000000001</v>
      </c>
      <c r="F30" s="1836">
        <v>183.2235</v>
      </c>
      <c r="G30" s="1836">
        <v>190.57599999999999</v>
      </c>
      <c r="H30" s="1836">
        <v>188.5943</v>
      </c>
      <c r="I30" s="1836">
        <v>173.63810000000001</v>
      </c>
      <c r="J30" s="1836">
        <v>152.1335</v>
      </c>
      <c r="K30" s="1836">
        <v>162.3073</v>
      </c>
      <c r="L30" s="1836">
        <v>144.06649999999999</v>
      </c>
      <c r="M30" s="1836">
        <v>146.26679999999999</v>
      </c>
      <c r="N30" s="1836">
        <v>137.0598</v>
      </c>
      <c r="O30" s="1837">
        <v>128.4057</v>
      </c>
      <c r="P30" s="1838">
        <v>-0.27930998678232366</v>
      </c>
      <c r="Q30" s="893"/>
    </row>
    <row r="31" spans="1:17" ht="15.95" customHeight="1">
      <c r="A31" s="1833"/>
      <c r="B31" s="1839" t="s">
        <v>137</v>
      </c>
      <c r="C31" s="1835">
        <v>766.91399999999999</v>
      </c>
      <c r="D31" s="1836">
        <v>769.95740000000001</v>
      </c>
      <c r="E31" s="1836">
        <v>824.70370000000003</v>
      </c>
      <c r="F31" s="1836">
        <v>778.74080000000004</v>
      </c>
      <c r="G31" s="1836">
        <v>814.98710000000005</v>
      </c>
      <c r="H31" s="1836">
        <v>834.12900000000002</v>
      </c>
      <c r="I31" s="1836">
        <v>789.0856</v>
      </c>
      <c r="J31" s="1836">
        <v>688.49879999999996</v>
      </c>
      <c r="K31" s="1836">
        <v>721.69970000000001</v>
      </c>
      <c r="L31" s="1836">
        <v>641.45090000000005</v>
      </c>
      <c r="M31" s="1836">
        <v>643.71849999999995</v>
      </c>
      <c r="N31" s="1836">
        <v>611.92499999999995</v>
      </c>
      <c r="O31" s="1837">
        <v>582.9425</v>
      </c>
      <c r="P31" s="1838">
        <v>-0.23988543695903319</v>
      </c>
      <c r="Q31" s="893"/>
    </row>
    <row r="32" spans="1:17" ht="15.95" customHeight="1">
      <c r="A32" s="208" t="s">
        <v>117</v>
      </c>
      <c r="B32" s="1731" t="s">
        <v>105</v>
      </c>
      <c r="C32" s="1728">
        <v>192.12899999999999</v>
      </c>
      <c r="D32" s="1511">
        <v>192.3</v>
      </c>
      <c r="E32" s="1511">
        <v>205.74189999999999</v>
      </c>
      <c r="F32" s="1511">
        <v>200.6129</v>
      </c>
      <c r="G32" s="1511">
        <v>196.5172</v>
      </c>
      <c r="H32" s="1511">
        <v>204.5806</v>
      </c>
      <c r="I32" s="1511">
        <v>193.7</v>
      </c>
      <c r="J32" s="1511">
        <v>166.2903</v>
      </c>
      <c r="K32" s="1511">
        <v>164.63329999999999</v>
      </c>
      <c r="L32" s="1511">
        <v>169</v>
      </c>
      <c r="M32" s="1511">
        <v>167.2903</v>
      </c>
      <c r="N32" s="1511">
        <v>168.6</v>
      </c>
      <c r="O32" s="1729">
        <v>169</v>
      </c>
      <c r="P32" s="1730">
        <v>-0.1203826595672699</v>
      </c>
      <c r="Q32" s="893"/>
    </row>
    <row r="33" spans="1:28" ht="15.95" customHeight="1">
      <c r="A33" s="208" t="s">
        <v>149</v>
      </c>
      <c r="B33" s="1731" t="s">
        <v>105</v>
      </c>
      <c r="C33" s="1728">
        <v>193.04140000000001</v>
      </c>
      <c r="D33" s="1511">
        <v>199.321</v>
      </c>
      <c r="E33" s="1511">
        <v>221.8844</v>
      </c>
      <c r="F33" s="1511">
        <v>210.32560000000001</v>
      </c>
      <c r="G33" s="1511">
        <v>185.6901</v>
      </c>
      <c r="H33" s="1511">
        <v>195.6627</v>
      </c>
      <c r="I33" s="1511">
        <v>190.33240000000001</v>
      </c>
      <c r="J33" s="1511">
        <v>153.95769999999999</v>
      </c>
      <c r="K33" s="1511">
        <v>153.79949999999999</v>
      </c>
      <c r="L33" s="1511">
        <v>148.0163</v>
      </c>
      <c r="M33" s="1511">
        <v>153.29300000000001</v>
      </c>
      <c r="N33" s="1511">
        <v>149.76159999999999</v>
      </c>
      <c r="O33" s="1729">
        <v>146.70330000000001</v>
      </c>
      <c r="P33" s="1730">
        <v>-0.24004229144629075</v>
      </c>
      <c r="Q33" s="893"/>
    </row>
    <row r="34" spans="1:28" ht="15.95" customHeight="1">
      <c r="A34" s="208"/>
      <c r="B34" s="1731" t="s">
        <v>151</v>
      </c>
      <c r="C34" s="1732">
        <v>917.6748</v>
      </c>
      <c r="D34" s="1510">
        <v>950.45330000000001</v>
      </c>
      <c r="E34" s="1510">
        <v>1060.1500000000001</v>
      </c>
      <c r="F34" s="1510">
        <v>1005.2119</v>
      </c>
      <c r="G34" s="1510">
        <v>888.01480000000004</v>
      </c>
      <c r="H34" s="1510">
        <v>944.58709999999996</v>
      </c>
      <c r="I34" s="1510">
        <v>920.43399999999997</v>
      </c>
      <c r="J34" s="1510">
        <v>744.85</v>
      </c>
      <c r="K34" s="1510">
        <v>744.27570000000003</v>
      </c>
      <c r="L34" s="1510">
        <v>716.22230000000002</v>
      </c>
      <c r="M34" s="1510">
        <v>741.53060000000005</v>
      </c>
      <c r="N34" s="1510">
        <v>727.71969999999999</v>
      </c>
      <c r="O34" s="1733">
        <v>715.07550000000003</v>
      </c>
      <c r="P34" s="1734">
        <v>-0.22077461427512224</v>
      </c>
      <c r="Q34" s="893"/>
    </row>
    <row r="35" spans="1:28" ht="15.95" customHeight="1">
      <c r="A35" s="208" t="s">
        <v>138</v>
      </c>
      <c r="B35" s="1731" t="s">
        <v>105</v>
      </c>
      <c r="C35" s="1728">
        <v>194.84059999999999</v>
      </c>
      <c r="D35" s="1511">
        <v>197.327</v>
      </c>
      <c r="E35" s="1511">
        <v>209.1361</v>
      </c>
      <c r="F35" s="1511">
        <v>196.6148</v>
      </c>
      <c r="G35" s="1511">
        <v>196.61070000000001</v>
      </c>
      <c r="H35" s="1511">
        <v>204.8981</v>
      </c>
      <c r="I35" s="1511">
        <v>192.999</v>
      </c>
      <c r="J35" s="1511">
        <v>171.51390000000001</v>
      </c>
      <c r="K35" s="1511">
        <v>172.304</v>
      </c>
      <c r="L35" s="1511">
        <v>165.52869999999999</v>
      </c>
      <c r="M35" s="1511">
        <v>165.49940000000001</v>
      </c>
      <c r="N35" s="1511">
        <v>166.70429999999999</v>
      </c>
      <c r="O35" s="1729">
        <v>159.4539</v>
      </c>
      <c r="P35" s="1730">
        <v>-0.18161871807005314</v>
      </c>
      <c r="Q35" s="893"/>
    </row>
    <row r="36" spans="1:28" ht="15.95" customHeight="1">
      <c r="A36" s="208" t="s">
        <v>134</v>
      </c>
      <c r="B36" s="1731" t="s">
        <v>105</v>
      </c>
      <c r="C36" s="1728">
        <v>188.39709999999999</v>
      </c>
      <c r="D36" s="1511">
        <v>194.18129999999999</v>
      </c>
      <c r="E36" s="1511">
        <v>208.06970000000001</v>
      </c>
      <c r="F36" s="1511">
        <v>196.76650000000001</v>
      </c>
      <c r="G36" s="1511">
        <v>194.12309999999999</v>
      </c>
      <c r="H36" s="1511">
        <v>199.02770000000001</v>
      </c>
      <c r="I36" s="1511">
        <v>178.65530000000001</v>
      </c>
      <c r="J36" s="1511">
        <v>150.0035</v>
      </c>
      <c r="K36" s="1511">
        <v>158.09030000000001</v>
      </c>
      <c r="L36" s="1511">
        <v>147.24770000000001</v>
      </c>
      <c r="M36" s="1511">
        <v>151.20099999999999</v>
      </c>
      <c r="N36" s="1511">
        <v>145.779</v>
      </c>
      <c r="O36" s="1729">
        <v>139.8819</v>
      </c>
      <c r="P36" s="1730">
        <v>-0.2575156411643279</v>
      </c>
      <c r="Q36" s="893"/>
    </row>
    <row r="37" spans="1:28" ht="15.95" customHeight="1">
      <c r="A37" s="208" t="s">
        <v>118</v>
      </c>
      <c r="B37" s="1731" t="s">
        <v>105</v>
      </c>
      <c r="C37" s="1728">
        <v>165.5823</v>
      </c>
      <c r="D37" s="1511">
        <v>165.78700000000001</v>
      </c>
      <c r="E37" s="1511">
        <v>168.14420000000001</v>
      </c>
      <c r="F37" s="1511">
        <v>168.11580000000001</v>
      </c>
      <c r="G37" s="1511">
        <v>169.24029999999999</v>
      </c>
      <c r="H37" s="1511">
        <v>170.09299999999999</v>
      </c>
      <c r="I37" s="1511">
        <v>170.20500000000001</v>
      </c>
      <c r="J37" s="1511">
        <v>172.4342</v>
      </c>
      <c r="K37" s="1511">
        <v>173.40979999999999</v>
      </c>
      <c r="L37" s="1511">
        <v>172.4308</v>
      </c>
      <c r="M37" s="1511">
        <v>169.70609999999999</v>
      </c>
      <c r="N37" s="1511">
        <v>167.14930000000001</v>
      </c>
      <c r="O37" s="1729">
        <v>165.46889999999999</v>
      </c>
      <c r="P37" s="1730">
        <v>-6.8485580886368247E-4</v>
      </c>
      <c r="Q37" s="893"/>
    </row>
    <row r="38" spans="1:28" ht="15.95" customHeight="1">
      <c r="A38" s="208" t="s">
        <v>119</v>
      </c>
      <c r="B38" s="1731" t="s">
        <v>105</v>
      </c>
      <c r="C38" s="1728">
        <v>168.0547</v>
      </c>
      <c r="D38" s="1511">
        <v>174.4538</v>
      </c>
      <c r="E38" s="1511">
        <v>182.41550000000001</v>
      </c>
      <c r="F38" s="1511">
        <v>181.56110000000001</v>
      </c>
      <c r="G38" s="1511">
        <v>182.4273</v>
      </c>
      <c r="H38" s="1511">
        <v>177.7302</v>
      </c>
      <c r="I38" s="1511">
        <v>180.06129999999999</v>
      </c>
      <c r="J38" s="1511">
        <v>185.18729999999999</v>
      </c>
      <c r="K38" s="1511">
        <v>187.20189999999999</v>
      </c>
      <c r="L38" s="1511">
        <v>190.94800000000001</v>
      </c>
      <c r="M38" s="1511">
        <v>193.1156</v>
      </c>
      <c r="N38" s="1511">
        <v>191.98320000000001</v>
      </c>
      <c r="O38" s="1729">
        <v>191.85990000000001</v>
      </c>
      <c r="P38" s="1730">
        <v>0.14165149799440302</v>
      </c>
      <c r="Q38" s="893"/>
    </row>
    <row r="39" spans="1:28" ht="15.95" customHeight="1">
      <c r="A39" s="899"/>
      <c r="B39" s="1737" t="s">
        <v>120</v>
      </c>
      <c r="C39" s="1732">
        <v>1813.7097000000001</v>
      </c>
      <c r="D39" s="1510">
        <v>1859.4666999999999</v>
      </c>
      <c r="E39" s="1510">
        <v>1911.7419</v>
      </c>
      <c r="F39" s="1510">
        <v>1913.5806</v>
      </c>
      <c r="G39" s="1510">
        <v>1928.5172</v>
      </c>
      <c r="H39" s="1510">
        <v>1928.4516000000001</v>
      </c>
      <c r="I39" s="1510">
        <v>1963</v>
      </c>
      <c r="J39" s="1510">
        <v>1964.8064999999999</v>
      </c>
      <c r="K39" s="1510">
        <v>1963.5</v>
      </c>
      <c r="L39" s="1510">
        <v>1978.8387</v>
      </c>
      <c r="M39" s="1510">
        <v>1990.8064999999999</v>
      </c>
      <c r="N39" s="1510">
        <v>1999.2</v>
      </c>
      <c r="O39" s="1733">
        <v>1996.6129000000001</v>
      </c>
      <c r="P39" s="1734">
        <v>0.10084480443590271</v>
      </c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4"/>
    </row>
    <row r="40" spans="1:28" ht="10.5" customHeight="1" thickBot="1">
      <c r="A40" s="899"/>
      <c r="B40" s="1738"/>
      <c r="C40" s="1373"/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5"/>
      <c r="P40" s="1509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4"/>
    </row>
    <row r="41" spans="1:28" ht="19.5" customHeight="1" thickBot="1">
      <c r="A41" s="427" t="s">
        <v>139</v>
      </c>
      <c r="B41" s="1739" t="s">
        <v>105</v>
      </c>
      <c r="C41" s="1740">
        <v>182.88200000000001</v>
      </c>
      <c r="D41" s="1505">
        <v>186.49619999999999</v>
      </c>
      <c r="E41" s="1505">
        <v>195.2988</v>
      </c>
      <c r="F41" s="1505">
        <v>185.86330000000001</v>
      </c>
      <c r="G41" s="1505">
        <v>187.32660000000001</v>
      </c>
      <c r="H41" s="1505">
        <v>190.95939999999999</v>
      </c>
      <c r="I41" s="1505">
        <v>180.76320000000001</v>
      </c>
      <c r="J41" s="1505">
        <v>162.31360000000001</v>
      </c>
      <c r="K41" s="1505">
        <v>162.50700000000001</v>
      </c>
      <c r="L41" s="1505">
        <v>151.9614</v>
      </c>
      <c r="M41" s="1505">
        <v>150.77070000000001</v>
      </c>
      <c r="N41" s="1505">
        <v>145.54759999999999</v>
      </c>
      <c r="O41" s="1741">
        <v>140.1934</v>
      </c>
      <c r="P41" s="1742">
        <v>-0.23342155050797786</v>
      </c>
      <c r="Q41" s="893"/>
      <c r="R41" s="893"/>
    </row>
    <row r="42" spans="1:28" ht="13.5" thickBot="1">
      <c r="A42" s="1486"/>
      <c r="B42" s="1487"/>
      <c r="C42" s="1743"/>
      <c r="D42" s="1508"/>
      <c r="E42" s="1508"/>
      <c r="F42" s="1508"/>
      <c r="G42" s="1508"/>
      <c r="H42" s="1508"/>
      <c r="I42" s="1508"/>
      <c r="J42" s="1508"/>
      <c r="K42" s="1508"/>
      <c r="L42" s="1508"/>
      <c r="M42" s="1508"/>
      <c r="N42" s="1508"/>
      <c r="O42" s="1744"/>
      <c r="P42" s="1840"/>
      <c r="R42" s="893"/>
    </row>
    <row r="43" spans="1:28" ht="16.5" thickBot="1">
      <c r="A43" s="1459" t="s">
        <v>121</v>
      </c>
      <c r="B43" s="1745" t="s">
        <v>105</v>
      </c>
      <c r="C43" s="1746">
        <v>178.15719999999999</v>
      </c>
      <c r="D43" s="1507">
        <v>183.90469999999999</v>
      </c>
      <c r="E43" s="1507">
        <v>190.28659999999999</v>
      </c>
      <c r="F43" s="1507">
        <v>190.22210000000001</v>
      </c>
      <c r="G43" s="1507">
        <v>193.18190000000001</v>
      </c>
      <c r="H43" s="1507">
        <v>182.56549999999999</v>
      </c>
      <c r="I43" s="1507">
        <v>186.96209999999999</v>
      </c>
      <c r="J43" s="1507">
        <v>185.83940000000001</v>
      </c>
      <c r="K43" s="1507">
        <v>183.6634</v>
      </c>
      <c r="L43" s="1507">
        <v>182.71680000000001</v>
      </c>
      <c r="M43" s="1507">
        <v>181.399</v>
      </c>
      <c r="N43" s="1507">
        <v>176.82130000000001</v>
      </c>
      <c r="O43" s="1747">
        <v>173.03360000000001</v>
      </c>
      <c r="P43" s="1748">
        <v>-2.8758871378759765E-2</v>
      </c>
      <c r="R43" s="893"/>
    </row>
    <row r="44" spans="1:28" ht="16.5" thickBot="1">
      <c r="A44" s="899"/>
      <c r="B44" s="1749" t="s">
        <v>122</v>
      </c>
      <c r="C44" s="1750">
        <v>155.959</v>
      </c>
      <c r="D44" s="1506">
        <v>157.8493</v>
      </c>
      <c r="E44" s="1506">
        <v>161.2826</v>
      </c>
      <c r="F44" s="1506">
        <v>161.5581</v>
      </c>
      <c r="G44" s="1506">
        <v>162.43690000000001</v>
      </c>
      <c r="H44" s="1506">
        <v>162.5487</v>
      </c>
      <c r="I44" s="1506">
        <v>163.81299999999999</v>
      </c>
      <c r="J44" s="1506">
        <v>164.4639</v>
      </c>
      <c r="K44" s="1506">
        <v>165.02600000000001</v>
      </c>
      <c r="L44" s="1506">
        <v>165.34289999999999</v>
      </c>
      <c r="M44" s="1506">
        <v>163.4126</v>
      </c>
      <c r="N44" s="1506">
        <v>160.77330000000001</v>
      </c>
      <c r="O44" s="1751">
        <v>157.08609999999999</v>
      </c>
      <c r="P44" s="1752">
        <v>7.2268993774002865E-3</v>
      </c>
      <c r="R44" s="893"/>
    </row>
    <row r="45" spans="1:28" ht="13.5" thickBot="1">
      <c r="A45" s="1486"/>
      <c r="B45" s="1487"/>
      <c r="C45" s="1487"/>
      <c r="D45" s="1487"/>
      <c r="E45" s="1487"/>
      <c r="F45" s="1487"/>
      <c r="G45" s="1487"/>
      <c r="H45" s="1487"/>
      <c r="I45" s="1487"/>
      <c r="J45" s="1487"/>
      <c r="K45" s="1487"/>
      <c r="L45" s="1487"/>
      <c r="M45" s="1487"/>
      <c r="N45" s="1487"/>
      <c r="O45" s="1487"/>
      <c r="P45" s="1488"/>
      <c r="R45" s="893"/>
    </row>
    <row r="46" spans="1:28" ht="18" customHeight="1" thickBot="1">
      <c r="A46" s="1460" t="s">
        <v>510</v>
      </c>
      <c r="B46" s="1461" t="s">
        <v>105</v>
      </c>
      <c r="C46" s="1505">
        <v>182.74289999999999</v>
      </c>
      <c r="D46" s="1505">
        <v>186.41990000000001</v>
      </c>
      <c r="E46" s="1505">
        <v>195.15119999999999</v>
      </c>
      <c r="F46" s="1505">
        <v>185.99170000000001</v>
      </c>
      <c r="G46" s="1505"/>
      <c r="H46" s="1505"/>
      <c r="I46" s="1505"/>
      <c r="J46" s="1505"/>
      <c r="K46" s="1505"/>
      <c r="L46" s="1462"/>
      <c r="M46" s="1462"/>
      <c r="N46" s="1463"/>
      <c r="O46" s="1489"/>
      <c r="P46" s="1464"/>
    </row>
    <row r="47" spans="1:28">
      <c r="R47" s="893"/>
    </row>
    <row r="48" spans="1:28">
      <c r="R48" s="893"/>
    </row>
    <row r="49" spans="2:18" ht="15.75">
      <c r="F49" s="907"/>
      <c r="G49" s="908"/>
      <c r="I49" s="880"/>
      <c r="J49" s="1347"/>
      <c r="K49" s="1347"/>
      <c r="L49" s="1036"/>
      <c r="M49" s="903"/>
      <c r="O49" s="909"/>
      <c r="R49" s="893"/>
    </row>
    <row r="50" spans="2:18" ht="15.75">
      <c r="D50" s="885" t="s">
        <v>363</v>
      </c>
      <c r="E50" s="885" t="s">
        <v>362</v>
      </c>
      <c r="F50" s="908"/>
      <c r="G50" s="908"/>
      <c r="H50" s="880"/>
      <c r="I50" s="1347"/>
      <c r="J50" s="1347"/>
      <c r="K50" s="1036"/>
      <c r="L50" s="1036"/>
      <c r="M50" s="903"/>
      <c r="O50" s="909"/>
      <c r="R50" s="893"/>
    </row>
    <row r="51" spans="2:18" ht="15.75">
      <c r="F51" s="908"/>
      <c r="G51" s="908"/>
      <c r="H51" s="880"/>
      <c r="I51" s="1503"/>
      <c r="J51" s="1504"/>
      <c r="K51" s="1502"/>
      <c r="L51" s="1504"/>
      <c r="M51" s="1502"/>
      <c r="O51" s="909"/>
      <c r="R51" s="893"/>
    </row>
    <row r="52" spans="2:18" ht="15.75">
      <c r="B52" s="904" t="s">
        <v>361</v>
      </c>
      <c r="C52" s="885" t="s">
        <v>105</v>
      </c>
      <c r="D52" s="905">
        <f>+P7</f>
        <v>-0.31447673870328907</v>
      </c>
      <c r="E52" s="906">
        <f>+(O7/N7)-1</f>
        <v>-9.0294831344333915E-2</v>
      </c>
      <c r="F52" s="908"/>
      <c r="G52" s="908"/>
      <c r="H52" s="880"/>
      <c r="I52" s="880"/>
      <c r="J52" s="1347"/>
      <c r="K52" s="1700"/>
      <c r="L52" s="1696"/>
      <c r="M52" s="1502"/>
      <c r="O52" s="909"/>
      <c r="R52" s="893"/>
    </row>
    <row r="53" spans="2:18" ht="15.75">
      <c r="B53" s="904" t="s">
        <v>360</v>
      </c>
      <c r="C53" s="885" t="s">
        <v>105</v>
      </c>
      <c r="D53" s="905">
        <f>+P8</f>
        <v>-6.0374118904668927E-2</v>
      </c>
      <c r="E53" s="906">
        <f>+(O8/N8)-1</f>
        <v>-3.6109121452754023E-2</v>
      </c>
      <c r="F53" s="908"/>
      <c r="G53" s="908"/>
      <c r="H53" s="880"/>
      <c r="I53" s="880"/>
      <c r="J53" s="1699"/>
      <c r="K53" s="1347"/>
      <c r="L53" s="1696"/>
      <c r="M53" s="1502"/>
      <c r="O53" s="909"/>
      <c r="R53" s="893"/>
    </row>
    <row r="54" spans="2:18" ht="15.75">
      <c r="B54" s="904" t="s">
        <v>359</v>
      </c>
      <c r="C54" s="885" t="s">
        <v>105</v>
      </c>
      <c r="D54" s="905">
        <f>+P10</f>
        <v>-0.2752816424406157</v>
      </c>
      <c r="E54" s="906">
        <f>+(O10/N10)-1</f>
        <v>-5.3376548662281365E-2</v>
      </c>
      <c r="F54" s="908"/>
      <c r="G54" s="908"/>
      <c r="H54" s="880"/>
      <c r="I54" s="880"/>
      <c r="J54" s="1347"/>
      <c r="K54" s="1347"/>
      <c r="L54" s="1696"/>
      <c r="M54" s="1502"/>
      <c r="O54" s="909"/>
      <c r="R54" s="893"/>
    </row>
    <row r="55" spans="2:18" ht="15.75">
      <c r="B55" s="904" t="s">
        <v>358</v>
      </c>
      <c r="C55" s="885" t="s">
        <v>105</v>
      </c>
      <c r="D55" s="905">
        <f>+P12</f>
        <v>-0.15486029122392753</v>
      </c>
      <c r="E55" s="906">
        <f>+(O12/N12)-1</f>
        <v>-2.1805511217885987E-2</v>
      </c>
      <c r="F55" s="908"/>
      <c r="G55" s="908"/>
      <c r="H55" s="880"/>
      <c r="I55" s="880"/>
      <c r="J55" s="1699"/>
      <c r="K55" s="1698"/>
      <c r="L55" s="1696"/>
      <c r="M55" s="1502"/>
      <c r="N55" s="903"/>
      <c r="O55" s="908"/>
      <c r="R55" s="893"/>
    </row>
    <row r="56" spans="2:18" ht="15.75">
      <c r="B56" s="904" t="s">
        <v>357</v>
      </c>
      <c r="C56" s="885" t="s">
        <v>105</v>
      </c>
      <c r="D56" s="905">
        <f t="shared" ref="D56:D62" si="0">+P14</f>
        <v>-0.30781578394283304</v>
      </c>
      <c r="E56" s="906">
        <f t="shared" ref="E56:E62" si="1">+(O14/N14)-1</f>
        <v>-6.0255394187467393E-2</v>
      </c>
      <c r="F56" s="908"/>
      <c r="G56" s="908"/>
      <c r="H56" s="880"/>
      <c r="I56" s="880"/>
      <c r="J56" s="1347"/>
      <c r="K56" s="1698"/>
      <c r="L56" s="1696"/>
      <c r="M56" s="1502"/>
      <c r="N56" s="903"/>
      <c r="O56" s="908"/>
      <c r="R56" s="893"/>
    </row>
    <row r="57" spans="2:18" ht="15.75">
      <c r="B57" s="904" t="s">
        <v>356</v>
      </c>
      <c r="C57" s="885" t="s">
        <v>105</v>
      </c>
      <c r="D57" s="905">
        <f t="shared" si="0"/>
        <v>-0.15426847761239559</v>
      </c>
      <c r="E57" s="906">
        <f t="shared" si="1"/>
        <v>-2.9645833052889592E-2</v>
      </c>
      <c r="F57" s="908"/>
      <c r="G57" s="908"/>
      <c r="H57" s="880"/>
      <c r="I57" s="880"/>
      <c r="J57" s="1699"/>
      <c r="K57" s="1699"/>
      <c r="L57" s="1696"/>
      <c r="M57" s="1697"/>
      <c r="N57" s="912"/>
      <c r="O57" s="908"/>
      <c r="R57" s="893"/>
    </row>
    <row r="58" spans="2:18" ht="15">
      <c r="B58" s="910" t="s">
        <v>355</v>
      </c>
      <c r="C58" s="885" t="s">
        <v>105</v>
      </c>
      <c r="D58" s="905">
        <f t="shared" si="0"/>
        <v>-0.10852218428314453</v>
      </c>
      <c r="E58" s="906">
        <f t="shared" si="1"/>
        <v>2.1859200367835285E-4</v>
      </c>
      <c r="F58" s="908"/>
      <c r="G58" s="908"/>
      <c r="H58" s="908"/>
      <c r="I58" s="1889"/>
      <c r="J58" s="1890"/>
      <c r="K58" s="1890"/>
      <c r="L58" s="1890"/>
      <c r="M58" s="1697"/>
      <c r="N58" s="912"/>
      <c r="O58" s="909"/>
      <c r="R58" s="893"/>
    </row>
    <row r="59" spans="2:18" ht="15.75">
      <c r="B59" s="910" t="s">
        <v>354</v>
      </c>
      <c r="C59" s="885" t="s">
        <v>105</v>
      </c>
      <c r="D59" s="905">
        <f t="shared" si="0"/>
        <v>-0.18999489255875124</v>
      </c>
      <c r="E59" s="906">
        <f t="shared" si="1"/>
        <v>-1.7668443688755309E-2</v>
      </c>
      <c r="F59" s="908"/>
      <c r="G59" s="908"/>
      <c r="H59" s="903"/>
      <c r="I59" s="880"/>
      <c r="J59" s="1698"/>
      <c r="K59" s="1698"/>
      <c r="L59" s="1696"/>
      <c r="M59" s="1697"/>
      <c r="N59" s="912"/>
      <c r="O59" s="909"/>
      <c r="R59" s="893"/>
    </row>
    <row r="60" spans="2:18" ht="15.75">
      <c r="B60" s="910" t="s">
        <v>353</v>
      </c>
      <c r="C60" s="885" t="s">
        <v>105</v>
      </c>
      <c r="D60" s="905">
        <f t="shared" si="0"/>
        <v>-0.12574372353591878</v>
      </c>
      <c r="E60" s="906">
        <f t="shared" si="1"/>
        <v>-7.4014723263731153E-3</v>
      </c>
      <c r="F60" s="908"/>
      <c r="G60" s="908"/>
      <c r="H60" s="903"/>
      <c r="I60" s="880"/>
      <c r="J60" s="1347"/>
      <c r="K60" s="1700"/>
      <c r="L60" s="1696"/>
      <c r="M60" s="1697"/>
      <c r="N60" s="903"/>
      <c r="O60" s="887"/>
      <c r="R60" s="893"/>
    </row>
    <row r="61" spans="2:18" ht="15.75">
      <c r="B61" s="910" t="s">
        <v>352</v>
      </c>
      <c r="C61" s="885" t="s">
        <v>105</v>
      </c>
      <c r="D61" s="905">
        <f t="shared" si="0"/>
        <v>-0.17287458563535918</v>
      </c>
      <c r="E61" s="906">
        <f t="shared" si="1"/>
        <v>6.4796259185095906E-5</v>
      </c>
      <c r="F61" s="908"/>
      <c r="G61" s="908"/>
      <c r="H61" s="903"/>
      <c r="I61" s="880"/>
      <c r="J61" s="1699"/>
      <c r="K61" s="1347"/>
      <c r="L61" s="1696"/>
      <c r="M61" s="1697"/>
      <c r="N61" s="903"/>
      <c r="O61" s="887"/>
      <c r="R61" s="893"/>
    </row>
    <row r="62" spans="2:18" ht="15.75">
      <c r="B62" s="910" t="s">
        <v>351</v>
      </c>
      <c r="C62" s="885" t="s">
        <v>105</v>
      </c>
      <c r="D62" s="905">
        <f t="shared" si="0"/>
        <v>-0.25020128488421878</v>
      </c>
      <c r="E62" s="906">
        <f t="shared" si="1"/>
        <v>-6.8996623693260983E-2</v>
      </c>
      <c r="F62" s="908"/>
      <c r="G62" s="908"/>
      <c r="H62" s="903"/>
      <c r="I62" s="880"/>
      <c r="J62" s="1347"/>
      <c r="K62" s="1347"/>
      <c r="L62" s="1696"/>
      <c r="M62" s="1697"/>
      <c r="O62" s="887"/>
      <c r="R62" s="893"/>
    </row>
    <row r="63" spans="2:18" ht="15.75">
      <c r="B63" s="904" t="s">
        <v>350</v>
      </c>
      <c r="C63" s="885" t="s">
        <v>105</v>
      </c>
      <c r="D63" s="905">
        <f>+P22</f>
        <v>-0.21701437988121919</v>
      </c>
      <c r="E63" s="906">
        <f>+(O22/N22)-1</f>
        <v>-0.15416657987349036</v>
      </c>
      <c r="F63" s="908"/>
      <c r="G63" s="908"/>
      <c r="H63" s="903"/>
      <c r="I63" s="880"/>
      <c r="J63" s="1699"/>
      <c r="K63" s="1698"/>
      <c r="L63" s="1696"/>
      <c r="M63" s="1502"/>
      <c r="R63" s="893"/>
    </row>
    <row r="64" spans="2:18" ht="15.75">
      <c r="B64" s="904" t="s">
        <v>349</v>
      </c>
      <c r="C64" s="885" t="s">
        <v>105</v>
      </c>
      <c r="D64" s="905">
        <f>+P23</f>
        <v>-0.27150715940783821</v>
      </c>
      <c r="E64" s="906">
        <f>+(O23/N23)-1</f>
        <v>-0.12513423803251655</v>
      </c>
      <c r="F64" s="908"/>
      <c r="G64" s="908"/>
      <c r="H64" s="903"/>
      <c r="I64" s="880"/>
      <c r="J64" s="1347"/>
      <c r="K64" s="1698"/>
      <c r="L64" s="1696"/>
      <c r="M64" s="1502"/>
      <c r="R64" s="893"/>
    </row>
    <row r="65" spans="2:28" ht="15.75">
      <c r="B65" s="904" t="s">
        <v>348</v>
      </c>
      <c r="C65" s="885" t="s">
        <v>105</v>
      </c>
      <c r="D65" s="905">
        <f>+P24</f>
        <v>-0.28474796113384493</v>
      </c>
      <c r="E65" s="906">
        <f>+(O24/N24)-1</f>
        <v>-0.12640677650067267</v>
      </c>
      <c r="F65" s="908"/>
      <c r="G65" s="908"/>
      <c r="H65" s="903"/>
      <c r="I65" s="880"/>
      <c r="J65" s="1699"/>
      <c r="K65" s="1699"/>
      <c r="L65" s="1696"/>
      <c r="M65" s="912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4"/>
    </row>
    <row r="66" spans="2:28" ht="15.75">
      <c r="B66" s="904" t="s">
        <v>347</v>
      </c>
      <c r="C66" s="885" t="s">
        <v>105</v>
      </c>
      <c r="D66" s="905">
        <f>+P25</f>
        <v>-0.29593019107776053</v>
      </c>
      <c r="E66" s="906">
        <f>+(O25/N25)-1</f>
        <v>-5.0445045501890329E-2</v>
      </c>
      <c r="F66" s="908"/>
      <c r="G66" s="908"/>
      <c r="H66" s="903"/>
      <c r="I66" s="903"/>
      <c r="J66" s="903"/>
      <c r="K66" s="880"/>
      <c r="L66" s="879"/>
      <c r="M66" s="912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4"/>
    </row>
    <row r="67" spans="2:28" ht="15.75">
      <c r="B67" s="904" t="s">
        <v>346</v>
      </c>
      <c r="C67" s="885" t="s">
        <v>105</v>
      </c>
      <c r="D67" s="905" t="str">
        <f>+P27</f>
        <v/>
      </c>
      <c r="E67" s="906" t="e">
        <f>+(O27/N27)-1</f>
        <v>#VALUE!</v>
      </c>
      <c r="F67" s="908"/>
      <c r="G67" s="908"/>
      <c r="H67" s="903"/>
      <c r="I67" s="903"/>
      <c r="J67" s="903"/>
      <c r="K67" s="880"/>
      <c r="L67" s="879"/>
      <c r="M67" s="912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4"/>
    </row>
    <row r="68" spans="2:28" ht="15.75">
      <c r="B68" s="904" t="s">
        <v>345</v>
      </c>
      <c r="C68" s="885" t="s">
        <v>105</v>
      </c>
      <c r="D68" s="905">
        <f>+P28</f>
        <v>-0.25265883567383562</v>
      </c>
      <c r="E68" s="906">
        <f>+(O28/N28)-1</f>
        <v>-7.8216368078112275E-3</v>
      </c>
      <c r="F68" s="908"/>
      <c r="G68" s="908"/>
      <c r="H68" s="903"/>
      <c r="I68" s="903"/>
      <c r="J68" s="903"/>
      <c r="K68" s="880"/>
      <c r="L68" s="879"/>
      <c r="M68" s="912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4"/>
    </row>
    <row r="69" spans="2:28" ht="15.75">
      <c r="B69" s="910" t="s">
        <v>344</v>
      </c>
      <c r="C69" s="885" t="s">
        <v>105</v>
      </c>
      <c r="D69" s="905">
        <f>+P29</f>
        <v>-0.19087593270980507</v>
      </c>
      <c r="E69" s="906">
        <f>+(O29/N29)-1</f>
        <v>-3.5803094972201133E-2</v>
      </c>
      <c r="F69" s="908"/>
      <c r="G69" s="908"/>
      <c r="H69" s="903"/>
      <c r="I69" s="903"/>
      <c r="J69" s="903"/>
      <c r="K69" s="880"/>
      <c r="L69" s="879"/>
      <c r="M69" s="912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4"/>
    </row>
    <row r="70" spans="2:28">
      <c r="B70" s="913" t="s">
        <v>343</v>
      </c>
      <c r="C70" s="913" t="s">
        <v>105</v>
      </c>
      <c r="D70" s="914">
        <f>+P30</f>
        <v>-0.27930998678232366</v>
      </c>
      <c r="E70" s="915">
        <f>+(O30/N30)-1</f>
        <v>-6.314105229979905E-2</v>
      </c>
      <c r="F70" s="908"/>
      <c r="G70" s="908"/>
      <c r="H70" s="912"/>
      <c r="I70" s="903"/>
      <c r="J70" s="903"/>
      <c r="K70" s="903"/>
      <c r="L70" s="879"/>
      <c r="M70" s="912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4"/>
    </row>
    <row r="71" spans="2:28" ht="15">
      <c r="B71" s="904" t="s">
        <v>342</v>
      </c>
      <c r="C71" s="885" t="s">
        <v>105</v>
      </c>
      <c r="D71" s="905">
        <f>+P32</f>
        <v>-0.1203826595672699</v>
      </c>
      <c r="E71" s="906">
        <f>+(O32/N32)-1</f>
        <v>2.3724792408066353E-3</v>
      </c>
      <c r="F71" s="908"/>
      <c r="G71" s="908"/>
      <c r="H71" s="1035"/>
      <c r="I71" s="903"/>
      <c r="J71" s="1036"/>
      <c r="K71" s="1035"/>
      <c r="L71" s="879"/>
      <c r="M71" s="90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4"/>
    </row>
    <row r="72" spans="2:28" ht="15">
      <c r="B72" s="904" t="s">
        <v>341</v>
      </c>
      <c r="C72" s="885" t="s">
        <v>105</v>
      </c>
      <c r="D72" s="905">
        <f>+P33</f>
        <v>-0.24004229144629075</v>
      </c>
      <c r="E72" s="906">
        <f>+(O33/N33)-1</f>
        <v>-2.0421122637578448E-2</v>
      </c>
      <c r="F72" s="908"/>
      <c r="G72" s="908"/>
      <c r="H72" s="1035"/>
      <c r="I72" s="903"/>
      <c r="J72" s="1036"/>
      <c r="K72" s="1035"/>
      <c r="L72" s="879"/>
      <c r="M72" s="90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4"/>
    </row>
    <row r="73" spans="2:28" ht="15">
      <c r="B73" s="904" t="s">
        <v>340</v>
      </c>
      <c r="C73" s="885" t="s">
        <v>105</v>
      </c>
      <c r="D73" s="905">
        <f>+P35</f>
        <v>-0.18161871807005314</v>
      </c>
      <c r="E73" s="906">
        <f>+(O35/N35)-1</f>
        <v>-4.3492579375576934E-2</v>
      </c>
      <c r="F73" s="908"/>
      <c r="G73" s="908"/>
      <c r="H73" s="1035"/>
      <c r="I73" s="903"/>
      <c r="J73" s="1036"/>
      <c r="K73" s="1035"/>
      <c r="L73" s="879"/>
      <c r="M73" s="90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4"/>
    </row>
    <row r="74" spans="2:28" ht="15">
      <c r="B74" s="904" t="s">
        <v>339</v>
      </c>
      <c r="C74" s="885" t="s">
        <v>105</v>
      </c>
      <c r="D74" s="905">
        <f>+P36</f>
        <v>-0.2575156411643279</v>
      </c>
      <c r="E74" s="906">
        <f>+(O36/N36)-1</f>
        <v>-4.0452328524684611E-2</v>
      </c>
      <c r="F74" s="908"/>
      <c r="G74" s="908"/>
      <c r="H74" s="1035"/>
      <c r="I74" s="903"/>
      <c r="J74" s="1036"/>
      <c r="K74" s="1035"/>
      <c r="L74" s="879"/>
      <c r="M74" s="903"/>
      <c r="S74" s="893"/>
      <c r="T74" s="893"/>
      <c r="U74" s="893"/>
      <c r="V74" s="893"/>
      <c r="W74" s="893"/>
      <c r="X74" s="893"/>
      <c r="Y74" s="893"/>
      <c r="Z74" s="893"/>
      <c r="AA74" s="893"/>
      <c r="AB74" s="894"/>
    </row>
    <row r="75" spans="2:28" ht="15">
      <c r="B75" s="910" t="s">
        <v>338</v>
      </c>
      <c r="C75" s="885" t="s">
        <v>105</v>
      </c>
      <c r="D75" s="905">
        <f>+P37</f>
        <v>-6.8485580886368247E-4</v>
      </c>
      <c r="E75" s="906">
        <f>+(O37/N37)-1</f>
        <v>-1.0053287689508861E-2</v>
      </c>
      <c r="F75" s="908"/>
      <c r="G75" s="908"/>
      <c r="H75" s="1035"/>
      <c r="I75" s="903"/>
      <c r="J75" s="1036"/>
      <c r="K75" s="1035"/>
      <c r="L75" s="879"/>
      <c r="M75" s="903"/>
      <c r="S75" s="893"/>
      <c r="T75" s="893"/>
      <c r="U75" s="893"/>
      <c r="V75" s="893"/>
      <c r="W75" s="893"/>
      <c r="X75" s="893"/>
      <c r="Y75" s="893"/>
      <c r="Z75" s="893"/>
      <c r="AA75" s="893"/>
      <c r="AB75" s="894"/>
    </row>
    <row r="76" spans="2:28" ht="15.75">
      <c r="B76" s="910" t="s">
        <v>337</v>
      </c>
      <c r="C76" s="885" t="s">
        <v>105</v>
      </c>
      <c r="D76" s="905">
        <f>+P38</f>
        <v>0.14165149799440302</v>
      </c>
      <c r="E76" s="906">
        <f>+(O38/N38)-1</f>
        <v>-6.4224369632348566E-4</v>
      </c>
      <c r="H76" s="903"/>
      <c r="I76" s="903"/>
      <c r="J76" s="903"/>
      <c r="K76" s="880"/>
      <c r="L76" s="879"/>
      <c r="M76" s="903"/>
      <c r="S76" s="893"/>
      <c r="T76" s="893"/>
      <c r="U76" s="893"/>
      <c r="V76" s="893"/>
      <c r="W76" s="893"/>
      <c r="X76" s="893"/>
      <c r="Y76" s="893"/>
      <c r="Z76" s="893"/>
      <c r="AA76" s="893"/>
      <c r="AB76" s="894"/>
    </row>
    <row r="77" spans="2:28" ht="15.75">
      <c r="B77" s="916" t="s">
        <v>335</v>
      </c>
      <c r="C77" s="913" t="s">
        <v>105</v>
      </c>
      <c r="D77" s="914">
        <f>+P41</f>
        <v>-0.23342155050797786</v>
      </c>
      <c r="E77" s="915">
        <f>+(O41/N41)-1</f>
        <v>-3.67865907785494E-2</v>
      </c>
      <c r="H77" s="903"/>
      <c r="I77" s="903"/>
      <c r="J77" s="903"/>
      <c r="K77" s="880"/>
      <c r="L77" s="879"/>
      <c r="M77" s="903"/>
      <c r="S77" s="893"/>
      <c r="T77" s="893"/>
      <c r="U77" s="893"/>
      <c r="V77" s="893"/>
      <c r="W77" s="893"/>
      <c r="X77" s="893"/>
      <c r="Y77" s="893"/>
      <c r="Z77" s="893"/>
      <c r="AA77" s="893"/>
      <c r="AB77" s="894"/>
    </row>
    <row r="78" spans="2:28" ht="15.75">
      <c r="K78" s="880"/>
      <c r="L78" s="879"/>
      <c r="M78" s="903"/>
      <c r="S78" s="893"/>
      <c r="T78" s="893"/>
      <c r="U78" s="893"/>
      <c r="V78" s="893"/>
      <c r="W78" s="893"/>
      <c r="X78" s="893"/>
      <c r="Y78" s="893"/>
      <c r="Z78" s="893"/>
      <c r="AA78" s="893"/>
      <c r="AB78" s="894"/>
    </row>
    <row r="79" spans="2:28" ht="15.75">
      <c r="B79" s="1465" t="s">
        <v>336</v>
      </c>
      <c r="C79" s="1465" t="s">
        <v>105</v>
      </c>
      <c r="D79" s="1466">
        <f>+P43</f>
        <v>-2.8758871378759765E-2</v>
      </c>
      <c r="E79" s="1467">
        <f>+(O43/N43)-1</f>
        <v>-2.1421061829089649E-2</v>
      </c>
      <c r="K79" s="880"/>
      <c r="L79" s="879"/>
      <c r="M79" s="903"/>
      <c r="S79" s="893"/>
      <c r="T79" s="893"/>
      <c r="U79" s="893"/>
      <c r="V79" s="893"/>
      <c r="W79" s="893"/>
      <c r="X79" s="893"/>
      <c r="Y79" s="893"/>
      <c r="Z79" s="893"/>
      <c r="AA79" s="893"/>
      <c r="AB79" s="894"/>
    </row>
    <row r="80" spans="2:28" ht="15.75">
      <c r="B80" s="1465"/>
      <c r="C80" s="1465"/>
      <c r="D80" s="1466"/>
      <c r="E80" s="1467"/>
      <c r="K80" s="880"/>
      <c r="L80" s="879"/>
      <c r="M80" s="903"/>
      <c r="S80" s="893"/>
      <c r="T80" s="893"/>
      <c r="U80" s="893"/>
      <c r="V80" s="893"/>
      <c r="W80" s="893"/>
      <c r="X80" s="893"/>
      <c r="Y80" s="893"/>
      <c r="Z80" s="893"/>
      <c r="AA80" s="893"/>
      <c r="AB80" s="894"/>
    </row>
    <row r="81" spans="5:30" ht="15">
      <c r="K81" s="911"/>
      <c r="L81" s="879"/>
      <c r="M81" s="903"/>
      <c r="S81" s="893"/>
      <c r="T81" s="893"/>
      <c r="U81" s="893"/>
      <c r="V81" s="893"/>
      <c r="W81" s="893"/>
      <c r="X81" s="893"/>
      <c r="Y81" s="893"/>
      <c r="Z81" s="893"/>
      <c r="AA81" s="893"/>
      <c r="AB81" s="894"/>
    </row>
    <row r="82" spans="5:30" ht="15.75">
      <c r="E82" s="880"/>
      <c r="F82" s="879"/>
      <c r="G82" s="903"/>
      <c r="S82" s="893"/>
      <c r="T82" s="893"/>
      <c r="U82" s="893"/>
      <c r="V82" s="893"/>
      <c r="W82" s="893"/>
      <c r="X82" s="893"/>
      <c r="Y82" s="893"/>
      <c r="Z82" s="893"/>
      <c r="AA82" s="893"/>
      <c r="AB82" s="894"/>
    </row>
    <row r="83" spans="5:30" ht="15">
      <c r="E83" s="911"/>
      <c r="F83" s="879"/>
      <c r="G83" s="903"/>
      <c r="S83" s="893"/>
      <c r="T83" s="893"/>
      <c r="U83" s="893"/>
      <c r="V83" s="893"/>
      <c r="W83" s="893"/>
      <c r="X83" s="893"/>
      <c r="Y83" s="893"/>
      <c r="Z83" s="893"/>
      <c r="AA83" s="893"/>
      <c r="AB83" s="894"/>
    </row>
    <row r="84" spans="5:30" ht="15">
      <c r="E84" s="911"/>
      <c r="F84" s="1233"/>
      <c r="G84" s="903"/>
      <c r="S84" s="893"/>
      <c r="T84" s="893"/>
      <c r="U84" s="893"/>
      <c r="V84" s="893"/>
      <c r="W84" s="893"/>
      <c r="X84" s="893"/>
      <c r="Y84" s="893"/>
      <c r="Z84" s="893"/>
      <c r="AA84" s="893"/>
      <c r="AB84" s="894"/>
    </row>
    <row r="85" spans="5:30" ht="15.75">
      <c r="E85" s="880"/>
      <c r="F85" s="879"/>
      <c r="G85" s="903"/>
      <c r="S85" s="893"/>
      <c r="T85" s="893"/>
      <c r="U85" s="893"/>
      <c r="V85" s="893"/>
      <c r="W85" s="893"/>
      <c r="X85" s="893"/>
      <c r="Y85" s="893"/>
      <c r="Z85" s="893"/>
      <c r="AA85" s="893"/>
      <c r="AB85" s="894"/>
    </row>
    <row r="86" spans="5:30">
      <c r="E86" s="903"/>
      <c r="F86" s="903"/>
      <c r="G86" s="903"/>
      <c r="S86" s="893"/>
      <c r="T86" s="893"/>
      <c r="U86" s="893"/>
      <c r="V86" s="893"/>
      <c r="W86" s="893"/>
      <c r="X86" s="893"/>
      <c r="Y86" s="893"/>
      <c r="Z86" s="893"/>
      <c r="AA86" s="893"/>
      <c r="AB86" s="894"/>
    </row>
    <row r="87" spans="5:30">
      <c r="E87" s="903"/>
      <c r="F87" s="903"/>
      <c r="G87" s="903"/>
      <c r="S87" s="893"/>
      <c r="T87" s="893"/>
      <c r="U87" s="893"/>
      <c r="V87" s="893"/>
      <c r="W87" s="893"/>
      <c r="X87" s="893"/>
      <c r="Y87" s="893"/>
      <c r="Z87" s="893"/>
      <c r="AA87" s="893"/>
      <c r="AB87" s="894"/>
    </row>
    <row r="88" spans="5:30">
      <c r="K88" s="903"/>
      <c r="L88" s="903"/>
      <c r="M88" s="903"/>
      <c r="S88" s="893"/>
      <c r="T88" s="893"/>
      <c r="U88" s="893"/>
      <c r="V88" s="893"/>
      <c r="W88" s="893"/>
      <c r="X88" s="893"/>
      <c r="Y88" s="893"/>
      <c r="Z88" s="893"/>
      <c r="AA88" s="893"/>
      <c r="AB88" s="894"/>
    </row>
    <row r="89" spans="5:30">
      <c r="K89" s="903"/>
      <c r="L89" s="903"/>
      <c r="M89" s="903"/>
      <c r="S89" s="893"/>
      <c r="T89" s="893"/>
      <c r="U89" s="893"/>
      <c r="V89" s="893"/>
      <c r="W89" s="893"/>
      <c r="X89" s="893"/>
      <c r="Y89" s="893"/>
      <c r="Z89" s="893"/>
      <c r="AA89" s="893"/>
      <c r="AB89" s="894"/>
      <c r="AD89" s="898"/>
    </row>
    <row r="90" spans="5:30">
      <c r="K90" s="903"/>
      <c r="L90" s="903"/>
      <c r="M90" s="903"/>
      <c r="S90" s="893"/>
      <c r="T90" s="893"/>
      <c r="U90" s="893"/>
      <c r="V90" s="893"/>
      <c r="W90" s="893"/>
      <c r="X90" s="893"/>
      <c r="Y90" s="893"/>
      <c r="Z90" s="893"/>
      <c r="AA90" s="893"/>
      <c r="AB90" s="894"/>
    </row>
    <row r="91" spans="5:30">
      <c r="K91" s="903"/>
      <c r="L91" s="903"/>
      <c r="M91" s="903"/>
      <c r="S91" s="893"/>
      <c r="T91" s="893"/>
      <c r="U91" s="893"/>
      <c r="V91" s="893"/>
      <c r="W91" s="893"/>
      <c r="X91" s="893"/>
      <c r="Y91" s="893"/>
      <c r="Z91" s="893"/>
      <c r="AA91" s="893"/>
      <c r="AB91" s="894"/>
    </row>
    <row r="92" spans="5:30">
      <c r="K92" s="903"/>
      <c r="L92" s="903"/>
      <c r="M92" s="903"/>
      <c r="S92" s="893"/>
      <c r="T92" s="893"/>
      <c r="U92" s="893"/>
      <c r="V92" s="893"/>
      <c r="W92" s="893"/>
      <c r="X92" s="893"/>
      <c r="Y92" s="893"/>
      <c r="Z92" s="893"/>
      <c r="AA92" s="893"/>
      <c r="AB92" s="894"/>
    </row>
    <row r="93" spans="5:30">
      <c r="K93" s="903"/>
      <c r="L93" s="903"/>
      <c r="M93" s="903"/>
      <c r="S93" s="893"/>
      <c r="T93" s="893"/>
      <c r="U93" s="893"/>
      <c r="V93" s="893"/>
      <c r="W93" s="893"/>
      <c r="X93" s="893"/>
      <c r="Y93" s="893"/>
      <c r="Z93" s="893"/>
      <c r="AA93" s="893"/>
      <c r="AB93" s="894"/>
    </row>
    <row r="94" spans="5:30">
      <c r="K94" s="903"/>
      <c r="L94" s="903"/>
      <c r="M94" s="903"/>
      <c r="S94" s="893"/>
      <c r="T94" s="893"/>
      <c r="U94" s="893"/>
      <c r="V94" s="893"/>
      <c r="W94" s="893"/>
      <c r="X94" s="893"/>
      <c r="Y94" s="893"/>
      <c r="Z94" s="893"/>
      <c r="AA94" s="893"/>
      <c r="AB94" s="894"/>
    </row>
    <row r="95" spans="5:30">
      <c r="K95" s="903"/>
      <c r="L95" s="903"/>
      <c r="M95" s="903"/>
    </row>
    <row r="96" spans="5:30">
      <c r="K96" s="903"/>
      <c r="L96" s="903"/>
      <c r="M96" s="903"/>
    </row>
    <row r="97" spans="11:13">
      <c r="K97" s="903"/>
      <c r="L97" s="903"/>
      <c r="M97" s="903"/>
    </row>
    <row r="98" spans="11:13">
      <c r="K98" s="903"/>
      <c r="L98" s="903"/>
      <c r="M98" s="903"/>
    </row>
    <row r="99" spans="11:13">
      <c r="K99" s="903"/>
      <c r="L99" s="903"/>
      <c r="M99" s="903"/>
    </row>
    <row r="100" spans="11:13">
      <c r="K100" s="903"/>
      <c r="L100" s="903"/>
      <c r="M100" s="903"/>
    </row>
    <row r="101" spans="11:13">
      <c r="K101" s="903"/>
      <c r="L101" s="903"/>
      <c r="M101" s="903"/>
    </row>
    <row r="102" spans="11:13">
      <c r="K102" s="903"/>
      <c r="L102" s="903"/>
      <c r="M102" s="903"/>
    </row>
    <row r="103" spans="11:13">
      <c r="K103" s="903"/>
      <c r="L103" s="903"/>
      <c r="M103" s="903"/>
    </row>
    <row r="104" spans="11:13">
      <c r="K104" s="903"/>
      <c r="L104" s="903"/>
      <c r="M104" s="903"/>
    </row>
    <row r="105" spans="11:13">
      <c r="K105" s="903"/>
      <c r="L105" s="903"/>
      <c r="M105" s="903"/>
    </row>
    <row r="106" spans="11:13">
      <c r="K106" s="903"/>
      <c r="L106" s="903"/>
      <c r="M106" s="903"/>
    </row>
    <row r="107" spans="11:13">
      <c r="K107" s="903"/>
      <c r="L107" s="903"/>
      <c r="M107" s="903"/>
    </row>
    <row r="108" spans="11:13">
      <c r="K108" s="903"/>
      <c r="L108" s="903"/>
      <c r="M108" s="903"/>
    </row>
    <row r="109" spans="11:13">
      <c r="K109" s="903"/>
      <c r="L109" s="903"/>
      <c r="M109" s="903"/>
    </row>
    <row r="110" spans="11:13">
      <c r="K110" s="903"/>
      <c r="L110" s="903"/>
      <c r="M110" s="903"/>
    </row>
    <row r="111" spans="11:13">
      <c r="K111" s="903"/>
      <c r="L111" s="903"/>
      <c r="M111" s="903"/>
    </row>
    <row r="112" spans="11:13">
      <c r="K112" s="903"/>
      <c r="L112" s="903"/>
      <c r="M112" s="903"/>
    </row>
    <row r="113" spans="11:13">
      <c r="K113" s="903"/>
      <c r="L113" s="903"/>
      <c r="M113" s="903"/>
    </row>
    <row r="114" spans="11:13">
      <c r="K114" s="903"/>
      <c r="L114" s="903"/>
      <c r="M114" s="903"/>
    </row>
    <row r="115" spans="11:13">
      <c r="K115" s="903"/>
      <c r="L115" s="903"/>
      <c r="M115" s="903"/>
    </row>
    <row r="116" spans="11:13">
      <c r="K116" s="903"/>
      <c r="L116" s="903"/>
      <c r="M116" s="903"/>
    </row>
    <row r="117" spans="11:13">
      <c r="K117" s="903"/>
      <c r="L117" s="903"/>
      <c r="M117" s="903"/>
    </row>
    <row r="118" spans="11:13">
      <c r="K118" s="903"/>
      <c r="L118" s="903"/>
      <c r="M118" s="903"/>
    </row>
    <row r="119" spans="11:13">
      <c r="K119" s="903"/>
      <c r="L119" s="903"/>
      <c r="M119" s="903"/>
    </row>
    <row r="120" spans="11:13">
      <c r="K120" s="903"/>
      <c r="L120" s="903"/>
      <c r="M120" s="903"/>
    </row>
    <row r="121" spans="11:13">
      <c r="K121" s="903"/>
      <c r="L121" s="903"/>
      <c r="M121" s="903"/>
    </row>
    <row r="122" spans="11:13">
      <c r="K122" s="903"/>
      <c r="L122" s="903"/>
      <c r="M122" s="903"/>
    </row>
    <row r="123" spans="11:13">
      <c r="K123" s="903"/>
      <c r="L123" s="903"/>
      <c r="M123" s="903"/>
    </row>
    <row r="124" spans="11:13">
      <c r="K124" s="903"/>
      <c r="L124" s="903"/>
      <c r="M124" s="903"/>
    </row>
    <row r="125" spans="11:13">
      <c r="K125" s="903"/>
      <c r="L125" s="903"/>
      <c r="M125" s="903"/>
    </row>
    <row r="126" spans="11:13">
      <c r="K126" s="903"/>
      <c r="L126" s="903"/>
      <c r="M126" s="903"/>
    </row>
    <row r="127" spans="11:13">
      <c r="K127" s="903"/>
      <c r="L127" s="903"/>
      <c r="M127" s="903"/>
    </row>
    <row r="128" spans="11:13">
      <c r="K128" s="903"/>
      <c r="L128" s="903"/>
      <c r="M128" s="903"/>
    </row>
    <row r="129" spans="11:13">
      <c r="K129" s="903"/>
      <c r="L129" s="903"/>
      <c r="M129" s="903"/>
    </row>
    <row r="130" spans="11:13">
      <c r="K130" s="903"/>
      <c r="L130" s="903"/>
      <c r="M130" s="903"/>
    </row>
    <row r="131" spans="11:13">
      <c r="K131" s="903"/>
      <c r="L131" s="903"/>
      <c r="M131" s="903"/>
    </row>
    <row r="132" spans="11:13">
      <c r="K132" s="903"/>
      <c r="L132" s="903"/>
      <c r="M132" s="903"/>
    </row>
    <row r="133" spans="11:13">
      <c r="K133" s="903"/>
      <c r="L133" s="903"/>
      <c r="M133" s="903"/>
    </row>
    <row r="134" spans="11:13">
      <c r="K134" s="903"/>
      <c r="L134" s="903"/>
      <c r="M134" s="90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zoomScale="85" workbookViewId="0">
      <selection activeCell="S28" sqref="S28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225" width="9.140625" style="788"/>
    <col min="226" max="226" width="12" style="788" customWidth="1"/>
    <col min="227" max="227" width="54.140625" style="788" customWidth="1"/>
    <col min="228" max="228" width="21.28515625" style="788" customWidth="1"/>
    <col min="229" max="229" width="22" style="788" customWidth="1"/>
    <col min="230" max="230" width="22.7109375" style="788" customWidth="1"/>
    <col min="231" max="232" width="16.140625" style="788" customWidth="1"/>
    <col min="233" max="233" width="15.42578125" style="788" customWidth="1"/>
    <col min="234" max="234" width="13.5703125" style="788" customWidth="1"/>
    <col min="235" max="235" width="10.85546875" style="788" customWidth="1"/>
    <col min="236" max="236" width="9.140625" style="788" customWidth="1"/>
    <col min="237" max="238" width="9.140625" style="788"/>
    <col min="239" max="239" width="9" style="788" customWidth="1"/>
    <col min="240" max="481" width="9.140625" style="788"/>
    <col min="482" max="482" width="12" style="788" customWidth="1"/>
    <col min="483" max="483" width="54.140625" style="788" customWidth="1"/>
    <col min="484" max="484" width="21.28515625" style="788" customWidth="1"/>
    <col min="485" max="485" width="22" style="788" customWidth="1"/>
    <col min="486" max="486" width="22.7109375" style="788" customWidth="1"/>
    <col min="487" max="488" width="16.140625" style="788" customWidth="1"/>
    <col min="489" max="489" width="15.42578125" style="788" customWidth="1"/>
    <col min="490" max="490" width="13.5703125" style="788" customWidth="1"/>
    <col min="491" max="491" width="10.85546875" style="788" customWidth="1"/>
    <col min="492" max="492" width="9.140625" style="788" customWidth="1"/>
    <col min="493" max="494" width="9.140625" style="788"/>
    <col min="495" max="495" width="9" style="788" customWidth="1"/>
    <col min="496" max="737" width="9.140625" style="788"/>
    <col min="738" max="738" width="12" style="788" customWidth="1"/>
    <col min="739" max="739" width="54.140625" style="788" customWidth="1"/>
    <col min="740" max="740" width="21.28515625" style="788" customWidth="1"/>
    <col min="741" max="741" width="22" style="788" customWidth="1"/>
    <col min="742" max="742" width="22.7109375" style="788" customWidth="1"/>
    <col min="743" max="744" width="16.140625" style="788" customWidth="1"/>
    <col min="745" max="745" width="15.42578125" style="788" customWidth="1"/>
    <col min="746" max="746" width="13.5703125" style="788" customWidth="1"/>
    <col min="747" max="747" width="10.85546875" style="788" customWidth="1"/>
    <col min="748" max="748" width="9.140625" style="788" customWidth="1"/>
    <col min="749" max="750" width="9.140625" style="788"/>
    <col min="751" max="751" width="9" style="788" customWidth="1"/>
    <col min="752" max="993" width="9.140625" style="788"/>
    <col min="994" max="994" width="12" style="788" customWidth="1"/>
    <col min="995" max="995" width="54.140625" style="788" customWidth="1"/>
    <col min="996" max="996" width="21.28515625" style="788" customWidth="1"/>
    <col min="997" max="997" width="22" style="788" customWidth="1"/>
    <col min="998" max="998" width="22.7109375" style="788" customWidth="1"/>
    <col min="999" max="1000" width="16.140625" style="788" customWidth="1"/>
    <col min="1001" max="1001" width="15.42578125" style="788" customWidth="1"/>
    <col min="1002" max="1002" width="13.5703125" style="788" customWidth="1"/>
    <col min="1003" max="1003" width="10.85546875" style="788" customWidth="1"/>
    <col min="1004" max="1004" width="9.140625" style="788" customWidth="1"/>
    <col min="1005" max="1006" width="9.140625" style="788"/>
    <col min="1007" max="1007" width="9" style="788" customWidth="1"/>
    <col min="1008" max="1249" width="9.140625" style="788"/>
    <col min="1250" max="1250" width="12" style="788" customWidth="1"/>
    <col min="1251" max="1251" width="54.140625" style="788" customWidth="1"/>
    <col min="1252" max="1252" width="21.28515625" style="788" customWidth="1"/>
    <col min="1253" max="1253" width="22" style="788" customWidth="1"/>
    <col min="1254" max="1254" width="22.7109375" style="788" customWidth="1"/>
    <col min="1255" max="1256" width="16.140625" style="788" customWidth="1"/>
    <col min="1257" max="1257" width="15.42578125" style="788" customWidth="1"/>
    <col min="1258" max="1258" width="13.5703125" style="788" customWidth="1"/>
    <col min="1259" max="1259" width="10.85546875" style="788" customWidth="1"/>
    <col min="1260" max="1260" width="9.140625" style="788" customWidth="1"/>
    <col min="1261" max="1262" width="9.140625" style="788"/>
    <col min="1263" max="1263" width="9" style="788" customWidth="1"/>
    <col min="1264" max="1505" width="9.140625" style="788"/>
    <col min="1506" max="1506" width="12" style="788" customWidth="1"/>
    <col min="1507" max="1507" width="54.140625" style="788" customWidth="1"/>
    <col min="1508" max="1508" width="21.28515625" style="788" customWidth="1"/>
    <col min="1509" max="1509" width="22" style="788" customWidth="1"/>
    <col min="1510" max="1510" width="22.7109375" style="788" customWidth="1"/>
    <col min="1511" max="1512" width="16.140625" style="788" customWidth="1"/>
    <col min="1513" max="1513" width="15.42578125" style="788" customWidth="1"/>
    <col min="1514" max="1514" width="13.5703125" style="788" customWidth="1"/>
    <col min="1515" max="1515" width="10.85546875" style="788" customWidth="1"/>
    <col min="1516" max="1516" width="9.140625" style="788" customWidth="1"/>
    <col min="1517" max="1518" width="9.140625" style="788"/>
    <col min="1519" max="1519" width="9" style="788" customWidth="1"/>
    <col min="1520" max="1761" width="9.140625" style="788"/>
    <col min="1762" max="1762" width="12" style="788" customWidth="1"/>
    <col min="1763" max="1763" width="54.140625" style="788" customWidth="1"/>
    <col min="1764" max="1764" width="21.28515625" style="788" customWidth="1"/>
    <col min="1765" max="1765" width="22" style="788" customWidth="1"/>
    <col min="1766" max="1766" width="22.7109375" style="788" customWidth="1"/>
    <col min="1767" max="1768" width="16.140625" style="788" customWidth="1"/>
    <col min="1769" max="1769" width="15.42578125" style="788" customWidth="1"/>
    <col min="1770" max="1770" width="13.5703125" style="788" customWidth="1"/>
    <col min="1771" max="1771" width="10.85546875" style="788" customWidth="1"/>
    <col min="1772" max="1772" width="9.140625" style="788" customWidth="1"/>
    <col min="1773" max="1774" width="9.140625" style="788"/>
    <col min="1775" max="1775" width="9" style="788" customWidth="1"/>
    <col min="1776" max="2017" width="9.140625" style="788"/>
    <col min="2018" max="2018" width="12" style="788" customWidth="1"/>
    <col min="2019" max="2019" width="54.140625" style="788" customWidth="1"/>
    <col min="2020" max="2020" width="21.28515625" style="788" customWidth="1"/>
    <col min="2021" max="2021" width="22" style="788" customWidth="1"/>
    <col min="2022" max="2022" width="22.7109375" style="788" customWidth="1"/>
    <col min="2023" max="2024" width="16.140625" style="788" customWidth="1"/>
    <col min="2025" max="2025" width="15.42578125" style="788" customWidth="1"/>
    <col min="2026" max="2026" width="13.5703125" style="788" customWidth="1"/>
    <col min="2027" max="2027" width="10.85546875" style="788" customWidth="1"/>
    <col min="2028" max="2028" width="9.140625" style="788" customWidth="1"/>
    <col min="2029" max="2030" width="9.140625" style="788"/>
    <col min="2031" max="2031" width="9" style="788" customWidth="1"/>
    <col min="2032" max="2273" width="9.140625" style="788"/>
    <col min="2274" max="2274" width="12" style="788" customWidth="1"/>
    <col min="2275" max="2275" width="54.140625" style="788" customWidth="1"/>
    <col min="2276" max="2276" width="21.28515625" style="788" customWidth="1"/>
    <col min="2277" max="2277" width="22" style="788" customWidth="1"/>
    <col min="2278" max="2278" width="22.7109375" style="788" customWidth="1"/>
    <col min="2279" max="2280" width="16.140625" style="788" customWidth="1"/>
    <col min="2281" max="2281" width="15.42578125" style="788" customWidth="1"/>
    <col min="2282" max="2282" width="13.5703125" style="788" customWidth="1"/>
    <col min="2283" max="2283" width="10.85546875" style="788" customWidth="1"/>
    <col min="2284" max="2284" width="9.140625" style="788" customWidth="1"/>
    <col min="2285" max="2286" width="9.140625" style="788"/>
    <col min="2287" max="2287" width="9" style="788" customWidth="1"/>
    <col min="2288" max="2529" width="9.140625" style="788"/>
    <col min="2530" max="2530" width="12" style="788" customWidth="1"/>
    <col min="2531" max="2531" width="54.140625" style="788" customWidth="1"/>
    <col min="2532" max="2532" width="21.28515625" style="788" customWidth="1"/>
    <col min="2533" max="2533" width="22" style="788" customWidth="1"/>
    <col min="2534" max="2534" width="22.7109375" style="788" customWidth="1"/>
    <col min="2535" max="2536" width="16.140625" style="788" customWidth="1"/>
    <col min="2537" max="2537" width="15.42578125" style="788" customWidth="1"/>
    <col min="2538" max="2538" width="13.5703125" style="788" customWidth="1"/>
    <col min="2539" max="2539" width="10.85546875" style="788" customWidth="1"/>
    <col min="2540" max="2540" width="9.140625" style="788" customWidth="1"/>
    <col min="2541" max="2542" width="9.140625" style="788"/>
    <col min="2543" max="2543" width="9" style="788" customWidth="1"/>
    <col min="2544" max="2785" width="9.140625" style="788"/>
    <col min="2786" max="2786" width="12" style="788" customWidth="1"/>
    <col min="2787" max="2787" width="54.140625" style="788" customWidth="1"/>
    <col min="2788" max="2788" width="21.28515625" style="788" customWidth="1"/>
    <col min="2789" max="2789" width="22" style="788" customWidth="1"/>
    <col min="2790" max="2790" width="22.7109375" style="788" customWidth="1"/>
    <col min="2791" max="2792" width="16.140625" style="788" customWidth="1"/>
    <col min="2793" max="2793" width="15.42578125" style="788" customWidth="1"/>
    <col min="2794" max="2794" width="13.5703125" style="788" customWidth="1"/>
    <col min="2795" max="2795" width="10.85546875" style="788" customWidth="1"/>
    <col min="2796" max="2796" width="9.140625" style="788" customWidth="1"/>
    <col min="2797" max="2798" width="9.140625" style="788"/>
    <col min="2799" max="2799" width="9" style="788" customWidth="1"/>
    <col min="2800" max="3041" width="9.140625" style="788"/>
    <col min="3042" max="3042" width="12" style="788" customWidth="1"/>
    <col min="3043" max="3043" width="54.140625" style="788" customWidth="1"/>
    <col min="3044" max="3044" width="21.28515625" style="788" customWidth="1"/>
    <col min="3045" max="3045" width="22" style="788" customWidth="1"/>
    <col min="3046" max="3046" width="22.7109375" style="788" customWidth="1"/>
    <col min="3047" max="3048" width="16.140625" style="788" customWidth="1"/>
    <col min="3049" max="3049" width="15.42578125" style="788" customWidth="1"/>
    <col min="3050" max="3050" width="13.5703125" style="788" customWidth="1"/>
    <col min="3051" max="3051" width="10.85546875" style="788" customWidth="1"/>
    <col min="3052" max="3052" width="9.140625" style="788" customWidth="1"/>
    <col min="3053" max="3054" width="9.140625" style="788"/>
    <col min="3055" max="3055" width="9" style="788" customWidth="1"/>
    <col min="3056" max="3297" width="9.140625" style="788"/>
    <col min="3298" max="3298" width="12" style="788" customWidth="1"/>
    <col min="3299" max="3299" width="54.140625" style="788" customWidth="1"/>
    <col min="3300" max="3300" width="21.28515625" style="788" customWidth="1"/>
    <col min="3301" max="3301" width="22" style="788" customWidth="1"/>
    <col min="3302" max="3302" width="22.7109375" style="788" customWidth="1"/>
    <col min="3303" max="3304" width="16.140625" style="788" customWidth="1"/>
    <col min="3305" max="3305" width="15.42578125" style="788" customWidth="1"/>
    <col min="3306" max="3306" width="13.5703125" style="788" customWidth="1"/>
    <col min="3307" max="3307" width="10.85546875" style="788" customWidth="1"/>
    <col min="3308" max="3308" width="9.140625" style="788" customWidth="1"/>
    <col min="3309" max="3310" width="9.140625" style="788"/>
    <col min="3311" max="3311" width="9" style="788" customWidth="1"/>
    <col min="3312" max="3553" width="9.140625" style="788"/>
    <col min="3554" max="3554" width="12" style="788" customWidth="1"/>
    <col min="3555" max="3555" width="54.140625" style="788" customWidth="1"/>
    <col min="3556" max="3556" width="21.28515625" style="788" customWidth="1"/>
    <col min="3557" max="3557" width="22" style="788" customWidth="1"/>
    <col min="3558" max="3558" width="22.7109375" style="788" customWidth="1"/>
    <col min="3559" max="3560" width="16.140625" style="788" customWidth="1"/>
    <col min="3561" max="3561" width="15.42578125" style="788" customWidth="1"/>
    <col min="3562" max="3562" width="13.5703125" style="788" customWidth="1"/>
    <col min="3563" max="3563" width="10.85546875" style="788" customWidth="1"/>
    <col min="3564" max="3564" width="9.140625" style="788" customWidth="1"/>
    <col min="3565" max="3566" width="9.140625" style="788"/>
    <col min="3567" max="3567" width="9" style="788" customWidth="1"/>
    <col min="3568" max="3809" width="9.140625" style="788"/>
    <col min="3810" max="3810" width="12" style="788" customWidth="1"/>
    <col min="3811" max="3811" width="54.140625" style="788" customWidth="1"/>
    <col min="3812" max="3812" width="21.28515625" style="788" customWidth="1"/>
    <col min="3813" max="3813" width="22" style="788" customWidth="1"/>
    <col min="3814" max="3814" width="22.7109375" style="788" customWidth="1"/>
    <col min="3815" max="3816" width="16.140625" style="788" customWidth="1"/>
    <col min="3817" max="3817" width="15.42578125" style="788" customWidth="1"/>
    <col min="3818" max="3818" width="13.5703125" style="788" customWidth="1"/>
    <col min="3819" max="3819" width="10.85546875" style="788" customWidth="1"/>
    <col min="3820" max="3820" width="9.140625" style="788" customWidth="1"/>
    <col min="3821" max="3822" width="9.140625" style="788"/>
    <col min="3823" max="3823" width="9" style="788" customWidth="1"/>
    <col min="3824" max="4065" width="9.140625" style="788"/>
    <col min="4066" max="4066" width="12" style="788" customWidth="1"/>
    <col min="4067" max="4067" width="54.140625" style="788" customWidth="1"/>
    <col min="4068" max="4068" width="21.28515625" style="788" customWidth="1"/>
    <col min="4069" max="4069" width="22" style="788" customWidth="1"/>
    <col min="4070" max="4070" width="22.7109375" style="788" customWidth="1"/>
    <col min="4071" max="4072" width="16.140625" style="788" customWidth="1"/>
    <col min="4073" max="4073" width="15.42578125" style="788" customWidth="1"/>
    <col min="4074" max="4074" width="13.5703125" style="788" customWidth="1"/>
    <col min="4075" max="4075" width="10.85546875" style="788" customWidth="1"/>
    <col min="4076" max="4076" width="9.140625" style="788" customWidth="1"/>
    <col min="4077" max="4078" width="9.140625" style="788"/>
    <col min="4079" max="4079" width="9" style="788" customWidth="1"/>
    <col min="4080" max="4321" width="9.140625" style="788"/>
    <col min="4322" max="4322" width="12" style="788" customWidth="1"/>
    <col min="4323" max="4323" width="54.140625" style="788" customWidth="1"/>
    <col min="4324" max="4324" width="21.28515625" style="788" customWidth="1"/>
    <col min="4325" max="4325" width="22" style="788" customWidth="1"/>
    <col min="4326" max="4326" width="22.7109375" style="788" customWidth="1"/>
    <col min="4327" max="4328" width="16.140625" style="788" customWidth="1"/>
    <col min="4329" max="4329" width="15.42578125" style="788" customWidth="1"/>
    <col min="4330" max="4330" width="13.5703125" style="788" customWidth="1"/>
    <col min="4331" max="4331" width="10.85546875" style="788" customWidth="1"/>
    <col min="4332" max="4332" width="9.140625" style="788" customWidth="1"/>
    <col min="4333" max="4334" width="9.140625" style="788"/>
    <col min="4335" max="4335" width="9" style="788" customWidth="1"/>
    <col min="4336" max="4577" width="9.140625" style="788"/>
    <col min="4578" max="4578" width="12" style="788" customWidth="1"/>
    <col min="4579" max="4579" width="54.140625" style="788" customWidth="1"/>
    <col min="4580" max="4580" width="21.28515625" style="788" customWidth="1"/>
    <col min="4581" max="4581" width="22" style="788" customWidth="1"/>
    <col min="4582" max="4582" width="22.7109375" style="788" customWidth="1"/>
    <col min="4583" max="4584" width="16.140625" style="788" customWidth="1"/>
    <col min="4585" max="4585" width="15.42578125" style="788" customWidth="1"/>
    <col min="4586" max="4586" width="13.5703125" style="788" customWidth="1"/>
    <col min="4587" max="4587" width="10.85546875" style="788" customWidth="1"/>
    <col min="4588" max="4588" width="9.140625" style="788" customWidth="1"/>
    <col min="4589" max="4590" width="9.140625" style="788"/>
    <col min="4591" max="4591" width="9" style="788" customWidth="1"/>
    <col min="4592" max="4833" width="9.140625" style="788"/>
    <col min="4834" max="4834" width="12" style="788" customWidth="1"/>
    <col min="4835" max="4835" width="54.140625" style="788" customWidth="1"/>
    <col min="4836" max="4836" width="21.28515625" style="788" customWidth="1"/>
    <col min="4837" max="4837" width="22" style="788" customWidth="1"/>
    <col min="4838" max="4838" width="22.7109375" style="788" customWidth="1"/>
    <col min="4839" max="4840" width="16.140625" style="788" customWidth="1"/>
    <col min="4841" max="4841" width="15.42578125" style="788" customWidth="1"/>
    <col min="4842" max="4842" width="13.5703125" style="788" customWidth="1"/>
    <col min="4843" max="4843" width="10.85546875" style="788" customWidth="1"/>
    <col min="4844" max="4844" width="9.140625" style="788" customWidth="1"/>
    <col min="4845" max="4846" width="9.140625" style="788"/>
    <col min="4847" max="4847" width="9" style="788" customWidth="1"/>
    <col min="4848" max="5089" width="9.140625" style="788"/>
    <col min="5090" max="5090" width="12" style="788" customWidth="1"/>
    <col min="5091" max="5091" width="54.140625" style="788" customWidth="1"/>
    <col min="5092" max="5092" width="21.28515625" style="788" customWidth="1"/>
    <col min="5093" max="5093" width="22" style="788" customWidth="1"/>
    <col min="5094" max="5094" width="22.7109375" style="788" customWidth="1"/>
    <col min="5095" max="5096" width="16.140625" style="788" customWidth="1"/>
    <col min="5097" max="5097" width="15.42578125" style="788" customWidth="1"/>
    <col min="5098" max="5098" width="13.5703125" style="788" customWidth="1"/>
    <col min="5099" max="5099" width="10.85546875" style="788" customWidth="1"/>
    <col min="5100" max="5100" width="9.140625" style="788" customWidth="1"/>
    <col min="5101" max="5102" width="9.140625" style="788"/>
    <col min="5103" max="5103" width="9" style="788" customWidth="1"/>
    <col min="5104" max="5345" width="9.140625" style="788"/>
    <col min="5346" max="5346" width="12" style="788" customWidth="1"/>
    <col min="5347" max="5347" width="54.140625" style="788" customWidth="1"/>
    <col min="5348" max="5348" width="21.28515625" style="788" customWidth="1"/>
    <col min="5349" max="5349" width="22" style="788" customWidth="1"/>
    <col min="5350" max="5350" width="22.7109375" style="788" customWidth="1"/>
    <col min="5351" max="5352" width="16.140625" style="788" customWidth="1"/>
    <col min="5353" max="5353" width="15.42578125" style="788" customWidth="1"/>
    <col min="5354" max="5354" width="13.5703125" style="788" customWidth="1"/>
    <col min="5355" max="5355" width="10.85546875" style="788" customWidth="1"/>
    <col min="5356" max="5356" width="9.140625" style="788" customWidth="1"/>
    <col min="5357" max="5358" width="9.140625" style="788"/>
    <col min="5359" max="5359" width="9" style="788" customWidth="1"/>
    <col min="5360" max="5601" width="9.140625" style="788"/>
    <col min="5602" max="5602" width="12" style="788" customWidth="1"/>
    <col min="5603" max="5603" width="54.140625" style="788" customWidth="1"/>
    <col min="5604" max="5604" width="21.28515625" style="788" customWidth="1"/>
    <col min="5605" max="5605" width="22" style="788" customWidth="1"/>
    <col min="5606" max="5606" width="22.7109375" style="788" customWidth="1"/>
    <col min="5607" max="5608" width="16.140625" style="788" customWidth="1"/>
    <col min="5609" max="5609" width="15.42578125" style="788" customWidth="1"/>
    <col min="5610" max="5610" width="13.5703125" style="788" customWidth="1"/>
    <col min="5611" max="5611" width="10.85546875" style="788" customWidth="1"/>
    <col min="5612" max="5612" width="9.140625" style="788" customWidth="1"/>
    <col min="5613" max="5614" width="9.140625" style="788"/>
    <col min="5615" max="5615" width="9" style="788" customWidth="1"/>
    <col min="5616" max="5857" width="9.140625" style="788"/>
    <col min="5858" max="5858" width="12" style="788" customWidth="1"/>
    <col min="5859" max="5859" width="54.140625" style="788" customWidth="1"/>
    <col min="5860" max="5860" width="21.28515625" style="788" customWidth="1"/>
    <col min="5861" max="5861" width="22" style="788" customWidth="1"/>
    <col min="5862" max="5862" width="22.7109375" style="788" customWidth="1"/>
    <col min="5863" max="5864" width="16.140625" style="788" customWidth="1"/>
    <col min="5865" max="5865" width="15.42578125" style="788" customWidth="1"/>
    <col min="5866" max="5866" width="13.5703125" style="788" customWidth="1"/>
    <col min="5867" max="5867" width="10.85546875" style="788" customWidth="1"/>
    <col min="5868" max="5868" width="9.140625" style="788" customWidth="1"/>
    <col min="5869" max="5870" width="9.140625" style="788"/>
    <col min="5871" max="5871" width="9" style="788" customWidth="1"/>
    <col min="5872" max="6113" width="9.140625" style="788"/>
    <col min="6114" max="6114" width="12" style="788" customWidth="1"/>
    <col min="6115" max="6115" width="54.140625" style="788" customWidth="1"/>
    <col min="6116" max="6116" width="21.28515625" style="788" customWidth="1"/>
    <col min="6117" max="6117" width="22" style="788" customWidth="1"/>
    <col min="6118" max="6118" width="22.7109375" style="788" customWidth="1"/>
    <col min="6119" max="6120" width="16.140625" style="788" customWidth="1"/>
    <col min="6121" max="6121" width="15.42578125" style="788" customWidth="1"/>
    <col min="6122" max="6122" width="13.5703125" style="788" customWidth="1"/>
    <col min="6123" max="6123" width="10.85546875" style="788" customWidth="1"/>
    <col min="6124" max="6124" width="9.140625" style="788" customWidth="1"/>
    <col min="6125" max="6126" width="9.140625" style="788"/>
    <col min="6127" max="6127" width="9" style="788" customWidth="1"/>
    <col min="6128" max="6369" width="9.140625" style="788"/>
    <col min="6370" max="6370" width="12" style="788" customWidth="1"/>
    <col min="6371" max="6371" width="54.140625" style="788" customWidth="1"/>
    <col min="6372" max="6372" width="21.28515625" style="788" customWidth="1"/>
    <col min="6373" max="6373" width="22" style="788" customWidth="1"/>
    <col min="6374" max="6374" width="22.7109375" style="788" customWidth="1"/>
    <col min="6375" max="6376" width="16.140625" style="788" customWidth="1"/>
    <col min="6377" max="6377" width="15.42578125" style="788" customWidth="1"/>
    <col min="6378" max="6378" width="13.5703125" style="788" customWidth="1"/>
    <col min="6379" max="6379" width="10.85546875" style="788" customWidth="1"/>
    <col min="6380" max="6380" width="9.140625" style="788" customWidth="1"/>
    <col min="6381" max="6382" width="9.140625" style="788"/>
    <col min="6383" max="6383" width="9" style="788" customWidth="1"/>
    <col min="6384" max="6625" width="9.140625" style="788"/>
    <col min="6626" max="6626" width="12" style="788" customWidth="1"/>
    <col min="6627" max="6627" width="54.140625" style="788" customWidth="1"/>
    <col min="6628" max="6628" width="21.28515625" style="788" customWidth="1"/>
    <col min="6629" max="6629" width="22" style="788" customWidth="1"/>
    <col min="6630" max="6630" width="22.7109375" style="788" customWidth="1"/>
    <col min="6631" max="6632" width="16.140625" style="788" customWidth="1"/>
    <col min="6633" max="6633" width="15.42578125" style="788" customWidth="1"/>
    <col min="6634" max="6634" width="13.5703125" style="788" customWidth="1"/>
    <col min="6635" max="6635" width="10.85546875" style="788" customWidth="1"/>
    <col min="6636" max="6636" width="9.140625" style="788" customWidth="1"/>
    <col min="6637" max="6638" width="9.140625" style="788"/>
    <col min="6639" max="6639" width="9" style="788" customWidth="1"/>
    <col min="6640" max="6881" width="9.140625" style="788"/>
    <col min="6882" max="6882" width="12" style="788" customWidth="1"/>
    <col min="6883" max="6883" width="54.140625" style="788" customWidth="1"/>
    <col min="6884" max="6884" width="21.28515625" style="788" customWidth="1"/>
    <col min="6885" max="6885" width="22" style="788" customWidth="1"/>
    <col min="6886" max="6886" width="22.7109375" style="788" customWidth="1"/>
    <col min="6887" max="6888" width="16.140625" style="788" customWidth="1"/>
    <col min="6889" max="6889" width="15.42578125" style="788" customWidth="1"/>
    <col min="6890" max="6890" width="13.5703125" style="788" customWidth="1"/>
    <col min="6891" max="6891" width="10.85546875" style="788" customWidth="1"/>
    <col min="6892" max="6892" width="9.140625" style="788" customWidth="1"/>
    <col min="6893" max="6894" width="9.140625" style="788"/>
    <col min="6895" max="6895" width="9" style="788" customWidth="1"/>
    <col min="6896" max="7137" width="9.140625" style="788"/>
    <col min="7138" max="7138" width="12" style="788" customWidth="1"/>
    <col min="7139" max="7139" width="54.140625" style="788" customWidth="1"/>
    <col min="7140" max="7140" width="21.28515625" style="788" customWidth="1"/>
    <col min="7141" max="7141" width="22" style="788" customWidth="1"/>
    <col min="7142" max="7142" width="22.7109375" style="788" customWidth="1"/>
    <col min="7143" max="7144" width="16.140625" style="788" customWidth="1"/>
    <col min="7145" max="7145" width="15.42578125" style="788" customWidth="1"/>
    <col min="7146" max="7146" width="13.5703125" style="788" customWidth="1"/>
    <col min="7147" max="7147" width="10.85546875" style="788" customWidth="1"/>
    <col min="7148" max="7148" width="9.140625" style="788" customWidth="1"/>
    <col min="7149" max="7150" width="9.140625" style="788"/>
    <col min="7151" max="7151" width="9" style="788" customWidth="1"/>
    <col min="7152" max="7393" width="9.140625" style="788"/>
    <col min="7394" max="7394" width="12" style="788" customWidth="1"/>
    <col min="7395" max="7395" width="54.140625" style="788" customWidth="1"/>
    <col min="7396" max="7396" width="21.28515625" style="788" customWidth="1"/>
    <col min="7397" max="7397" width="22" style="788" customWidth="1"/>
    <col min="7398" max="7398" width="22.7109375" style="788" customWidth="1"/>
    <col min="7399" max="7400" width="16.140625" style="788" customWidth="1"/>
    <col min="7401" max="7401" width="15.42578125" style="788" customWidth="1"/>
    <col min="7402" max="7402" width="13.5703125" style="788" customWidth="1"/>
    <col min="7403" max="7403" width="10.85546875" style="788" customWidth="1"/>
    <col min="7404" max="7404" width="9.140625" style="788" customWidth="1"/>
    <col min="7405" max="7406" width="9.140625" style="788"/>
    <col min="7407" max="7407" width="9" style="788" customWidth="1"/>
    <col min="7408" max="7649" width="9.140625" style="788"/>
    <col min="7650" max="7650" width="12" style="788" customWidth="1"/>
    <col min="7651" max="7651" width="54.140625" style="788" customWidth="1"/>
    <col min="7652" max="7652" width="21.28515625" style="788" customWidth="1"/>
    <col min="7653" max="7653" width="22" style="788" customWidth="1"/>
    <col min="7654" max="7654" width="22.7109375" style="788" customWidth="1"/>
    <col min="7655" max="7656" width="16.140625" style="788" customWidth="1"/>
    <col min="7657" max="7657" width="15.42578125" style="788" customWidth="1"/>
    <col min="7658" max="7658" width="13.5703125" style="788" customWidth="1"/>
    <col min="7659" max="7659" width="10.85546875" style="788" customWidth="1"/>
    <col min="7660" max="7660" width="9.140625" style="788" customWidth="1"/>
    <col min="7661" max="7662" width="9.140625" style="788"/>
    <col min="7663" max="7663" width="9" style="788" customWidth="1"/>
    <col min="7664" max="7905" width="9.140625" style="788"/>
    <col min="7906" max="7906" width="12" style="788" customWidth="1"/>
    <col min="7907" max="7907" width="54.140625" style="788" customWidth="1"/>
    <col min="7908" max="7908" width="21.28515625" style="788" customWidth="1"/>
    <col min="7909" max="7909" width="22" style="788" customWidth="1"/>
    <col min="7910" max="7910" width="22.7109375" style="788" customWidth="1"/>
    <col min="7911" max="7912" width="16.140625" style="788" customWidth="1"/>
    <col min="7913" max="7913" width="15.42578125" style="788" customWidth="1"/>
    <col min="7914" max="7914" width="13.5703125" style="788" customWidth="1"/>
    <col min="7915" max="7915" width="10.85546875" style="788" customWidth="1"/>
    <col min="7916" max="7916" width="9.140625" style="788" customWidth="1"/>
    <col min="7917" max="7918" width="9.140625" style="788"/>
    <col min="7919" max="7919" width="9" style="788" customWidth="1"/>
    <col min="7920" max="8161" width="9.140625" style="788"/>
    <col min="8162" max="8162" width="12" style="788" customWidth="1"/>
    <col min="8163" max="8163" width="54.140625" style="788" customWidth="1"/>
    <col min="8164" max="8164" width="21.28515625" style="788" customWidth="1"/>
    <col min="8165" max="8165" width="22" style="788" customWidth="1"/>
    <col min="8166" max="8166" width="22.7109375" style="788" customWidth="1"/>
    <col min="8167" max="8168" width="16.140625" style="788" customWidth="1"/>
    <col min="8169" max="8169" width="15.42578125" style="788" customWidth="1"/>
    <col min="8170" max="8170" width="13.5703125" style="788" customWidth="1"/>
    <col min="8171" max="8171" width="10.85546875" style="788" customWidth="1"/>
    <col min="8172" max="8172" width="9.140625" style="788" customWidth="1"/>
    <col min="8173" max="8174" width="9.140625" style="788"/>
    <col min="8175" max="8175" width="9" style="788" customWidth="1"/>
    <col min="8176" max="8417" width="9.140625" style="788"/>
    <col min="8418" max="8418" width="12" style="788" customWidth="1"/>
    <col min="8419" max="8419" width="54.140625" style="788" customWidth="1"/>
    <col min="8420" max="8420" width="21.28515625" style="788" customWidth="1"/>
    <col min="8421" max="8421" width="22" style="788" customWidth="1"/>
    <col min="8422" max="8422" width="22.7109375" style="788" customWidth="1"/>
    <col min="8423" max="8424" width="16.140625" style="788" customWidth="1"/>
    <col min="8425" max="8425" width="15.42578125" style="788" customWidth="1"/>
    <col min="8426" max="8426" width="13.5703125" style="788" customWidth="1"/>
    <col min="8427" max="8427" width="10.85546875" style="788" customWidth="1"/>
    <col min="8428" max="8428" width="9.140625" style="788" customWidth="1"/>
    <col min="8429" max="8430" width="9.140625" style="788"/>
    <col min="8431" max="8431" width="9" style="788" customWidth="1"/>
    <col min="8432" max="8673" width="9.140625" style="788"/>
    <col min="8674" max="8674" width="12" style="788" customWidth="1"/>
    <col min="8675" max="8675" width="54.140625" style="788" customWidth="1"/>
    <col min="8676" max="8676" width="21.28515625" style="788" customWidth="1"/>
    <col min="8677" max="8677" width="22" style="788" customWidth="1"/>
    <col min="8678" max="8678" width="22.7109375" style="788" customWidth="1"/>
    <col min="8679" max="8680" width="16.140625" style="788" customWidth="1"/>
    <col min="8681" max="8681" width="15.42578125" style="788" customWidth="1"/>
    <col min="8682" max="8682" width="13.5703125" style="788" customWidth="1"/>
    <col min="8683" max="8683" width="10.85546875" style="788" customWidth="1"/>
    <col min="8684" max="8684" width="9.140625" style="788" customWidth="1"/>
    <col min="8685" max="8686" width="9.140625" style="788"/>
    <col min="8687" max="8687" width="9" style="788" customWidth="1"/>
    <col min="8688" max="8929" width="9.140625" style="788"/>
    <col min="8930" max="8930" width="12" style="788" customWidth="1"/>
    <col min="8931" max="8931" width="54.140625" style="788" customWidth="1"/>
    <col min="8932" max="8932" width="21.28515625" style="788" customWidth="1"/>
    <col min="8933" max="8933" width="22" style="788" customWidth="1"/>
    <col min="8934" max="8934" width="22.7109375" style="788" customWidth="1"/>
    <col min="8935" max="8936" width="16.140625" style="788" customWidth="1"/>
    <col min="8937" max="8937" width="15.42578125" style="788" customWidth="1"/>
    <col min="8938" max="8938" width="13.5703125" style="788" customWidth="1"/>
    <col min="8939" max="8939" width="10.85546875" style="788" customWidth="1"/>
    <col min="8940" max="8940" width="9.140625" style="788" customWidth="1"/>
    <col min="8941" max="8942" width="9.140625" style="788"/>
    <col min="8943" max="8943" width="9" style="788" customWidth="1"/>
    <col min="8944" max="9185" width="9.140625" style="788"/>
    <col min="9186" max="9186" width="12" style="788" customWidth="1"/>
    <col min="9187" max="9187" width="54.140625" style="788" customWidth="1"/>
    <col min="9188" max="9188" width="21.28515625" style="788" customWidth="1"/>
    <col min="9189" max="9189" width="22" style="788" customWidth="1"/>
    <col min="9190" max="9190" width="22.7109375" style="788" customWidth="1"/>
    <col min="9191" max="9192" width="16.140625" style="788" customWidth="1"/>
    <col min="9193" max="9193" width="15.42578125" style="788" customWidth="1"/>
    <col min="9194" max="9194" width="13.5703125" style="788" customWidth="1"/>
    <col min="9195" max="9195" width="10.85546875" style="788" customWidth="1"/>
    <col min="9196" max="9196" width="9.140625" style="788" customWidth="1"/>
    <col min="9197" max="9198" width="9.140625" style="788"/>
    <col min="9199" max="9199" width="9" style="788" customWidth="1"/>
    <col min="9200" max="9441" width="9.140625" style="788"/>
    <col min="9442" max="9442" width="12" style="788" customWidth="1"/>
    <col min="9443" max="9443" width="54.140625" style="788" customWidth="1"/>
    <col min="9444" max="9444" width="21.28515625" style="788" customWidth="1"/>
    <col min="9445" max="9445" width="22" style="788" customWidth="1"/>
    <col min="9446" max="9446" width="22.7109375" style="788" customWidth="1"/>
    <col min="9447" max="9448" width="16.140625" style="788" customWidth="1"/>
    <col min="9449" max="9449" width="15.42578125" style="788" customWidth="1"/>
    <col min="9450" max="9450" width="13.5703125" style="788" customWidth="1"/>
    <col min="9451" max="9451" width="10.85546875" style="788" customWidth="1"/>
    <col min="9452" max="9452" width="9.140625" style="788" customWidth="1"/>
    <col min="9453" max="9454" width="9.140625" style="788"/>
    <col min="9455" max="9455" width="9" style="788" customWidth="1"/>
    <col min="9456" max="9697" width="9.140625" style="788"/>
    <col min="9698" max="9698" width="12" style="788" customWidth="1"/>
    <col min="9699" max="9699" width="54.140625" style="788" customWidth="1"/>
    <col min="9700" max="9700" width="21.28515625" style="788" customWidth="1"/>
    <col min="9701" max="9701" width="22" style="788" customWidth="1"/>
    <col min="9702" max="9702" width="22.7109375" style="788" customWidth="1"/>
    <col min="9703" max="9704" width="16.140625" style="788" customWidth="1"/>
    <col min="9705" max="9705" width="15.42578125" style="788" customWidth="1"/>
    <col min="9706" max="9706" width="13.5703125" style="788" customWidth="1"/>
    <col min="9707" max="9707" width="10.85546875" style="788" customWidth="1"/>
    <col min="9708" max="9708" width="9.140625" style="788" customWidth="1"/>
    <col min="9709" max="9710" width="9.140625" style="788"/>
    <col min="9711" max="9711" width="9" style="788" customWidth="1"/>
    <col min="9712" max="9953" width="9.140625" style="788"/>
    <col min="9954" max="9954" width="12" style="788" customWidth="1"/>
    <col min="9955" max="9955" width="54.140625" style="788" customWidth="1"/>
    <col min="9956" max="9956" width="21.28515625" style="788" customWidth="1"/>
    <col min="9957" max="9957" width="22" style="788" customWidth="1"/>
    <col min="9958" max="9958" width="22.7109375" style="788" customWidth="1"/>
    <col min="9959" max="9960" width="16.140625" style="788" customWidth="1"/>
    <col min="9961" max="9961" width="15.42578125" style="788" customWidth="1"/>
    <col min="9962" max="9962" width="13.5703125" style="788" customWidth="1"/>
    <col min="9963" max="9963" width="10.85546875" style="788" customWidth="1"/>
    <col min="9964" max="9964" width="9.140625" style="788" customWidth="1"/>
    <col min="9965" max="9966" width="9.140625" style="788"/>
    <col min="9967" max="9967" width="9" style="788" customWidth="1"/>
    <col min="9968" max="10209" width="9.140625" style="788"/>
    <col min="10210" max="10210" width="12" style="788" customWidth="1"/>
    <col min="10211" max="10211" width="54.140625" style="788" customWidth="1"/>
    <col min="10212" max="10212" width="21.28515625" style="788" customWidth="1"/>
    <col min="10213" max="10213" width="22" style="788" customWidth="1"/>
    <col min="10214" max="10214" width="22.7109375" style="788" customWidth="1"/>
    <col min="10215" max="10216" width="16.140625" style="788" customWidth="1"/>
    <col min="10217" max="10217" width="15.42578125" style="788" customWidth="1"/>
    <col min="10218" max="10218" width="13.5703125" style="788" customWidth="1"/>
    <col min="10219" max="10219" width="10.85546875" style="788" customWidth="1"/>
    <col min="10220" max="10220" width="9.140625" style="788" customWidth="1"/>
    <col min="10221" max="10222" width="9.140625" style="788"/>
    <col min="10223" max="10223" width="9" style="788" customWidth="1"/>
    <col min="10224" max="10465" width="9.140625" style="788"/>
    <col min="10466" max="10466" width="12" style="788" customWidth="1"/>
    <col min="10467" max="10467" width="54.140625" style="788" customWidth="1"/>
    <col min="10468" max="10468" width="21.28515625" style="788" customWidth="1"/>
    <col min="10469" max="10469" width="22" style="788" customWidth="1"/>
    <col min="10470" max="10470" width="22.7109375" style="788" customWidth="1"/>
    <col min="10471" max="10472" width="16.140625" style="788" customWidth="1"/>
    <col min="10473" max="10473" width="15.42578125" style="788" customWidth="1"/>
    <col min="10474" max="10474" width="13.5703125" style="788" customWidth="1"/>
    <col min="10475" max="10475" width="10.85546875" style="788" customWidth="1"/>
    <col min="10476" max="10476" width="9.140625" style="788" customWidth="1"/>
    <col min="10477" max="10478" width="9.140625" style="788"/>
    <col min="10479" max="10479" width="9" style="788" customWidth="1"/>
    <col min="10480" max="10721" width="9.140625" style="788"/>
    <col min="10722" max="10722" width="12" style="788" customWidth="1"/>
    <col min="10723" max="10723" width="54.140625" style="788" customWidth="1"/>
    <col min="10724" max="10724" width="21.28515625" style="788" customWidth="1"/>
    <col min="10725" max="10725" width="22" style="788" customWidth="1"/>
    <col min="10726" max="10726" width="22.7109375" style="788" customWidth="1"/>
    <col min="10727" max="10728" width="16.140625" style="788" customWidth="1"/>
    <col min="10729" max="10729" width="15.42578125" style="788" customWidth="1"/>
    <col min="10730" max="10730" width="13.5703125" style="788" customWidth="1"/>
    <col min="10731" max="10731" width="10.85546875" style="788" customWidth="1"/>
    <col min="10732" max="10732" width="9.140625" style="788" customWidth="1"/>
    <col min="10733" max="10734" width="9.140625" style="788"/>
    <col min="10735" max="10735" width="9" style="788" customWidth="1"/>
    <col min="10736" max="10977" width="9.140625" style="788"/>
    <col min="10978" max="10978" width="12" style="788" customWidth="1"/>
    <col min="10979" max="10979" width="54.140625" style="788" customWidth="1"/>
    <col min="10980" max="10980" width="21.28515625" style="788" customWidth="1"/>
    <col min="10981" max="10981" width="22" style="788" customWidth="1"/>
    <col min="10982" max="10982" width="22.7109375" style="788" customWidth="1"/>
    <col min="10983" max="10984" width="16.140625" style="788" customWidth="1"/>
    <col min="10985" max="10985" width="15.42578125" style="788" customWidth="1"/>
    <col min="10986" max="10986" width="13.5703125" style="788" customWidth="1"/>
    <col min="10987" max="10987" width="10.85546875" style="788" customWidth="1"/>
    <col min="10988" max="10988" width="9.140625" style="788" customWidth="1"/>
    <col min="10989" max="10990" width="9.140625" style="788"/>
    <col min="10991" max="10991" width="9" style="788" customWidth="1"/>
    <col min="10992" max="11233" width="9.140625" style="788"/>
    <col min="11234" max="11234" width="12" style="788" customWidth="1"/>
    <col min="11235" max="11235" width="54.140625" style="788" customWidth="1"/>
    <col min="11236" max="11236" width="21.28515625" style="788" customWidth="1"/>
    <col min="11237" max="11237" width="22" style="788" customWidth="1"/>
    <col min="11238" max="11238" width="22.7109375" style="788" customWidth="1"/>
    <col min="11239" max="11240" width="16.140625" style="788" customWidth="1"/>
    <col min="11241" max="11241" width="15.42578125" style="788" customWidth="1"/>
    <col min="11242" max="11242" width="13.5703125" style="788" customWidth="1"/>
    <col min="11243" max="11243" width="10.85546875" style="788" customWidth="1"/>
    <col min="11244" max="11244" width="9.140625" style="788" customWidth="1"/>
    <col min="11245" max="11246" width="9.140625" style="788"/>
    <col min="11247" max="11247" width="9" style="788" customWidth="1"/>
    <col min="11248" max="11489" width="9.140625" style="788"/>
    <col min="11490" max="11490" width="12" style="788" customWidth="1"/>
    <col min="11491" max="11491" width="54.140625" style="788" customWidth="1"/>
    <col min="11492" max="11492" width="21.28515625" style="788" customWidth="1"/>
    <col min="11493" max="11493" width="22" style="788" customWidth="1"/>
    <col min="11494" max="11494" width="22.7109375" style="788" customWidth="1"/>
    <col min="11495" max="11496" width="16.140625" style="788" customWidth="1"/>
    <col min="11497" max="11497" width="15.42578125" style="788" customWidth="1"/>
    <col min="11498" max="11498" width="13.5703125" style="788" customWidth="1"/>
    <col min="11499" max="11499" width="10.85546875" style="788" customWidth="1"/>
    <col min="11500" max="11500" width="9.140625" style="788" customWidth="1"/>
    <col min="11501" max="11502" width="9.140625" style="788"/>
    <col min="11503" max="11503" width="9" style="788" customWidth="1"/>
    <col min="11504" max="11745" width="9.140625" style="788"/>
    <col min="11746" max="11746" width="12" style="788" customWidth="1"/>
    <col min="11747" max="11747" width="54.140625" style="788" customWidth="1"/>
    <col min="11748" max="11748" width="21.28515625" style="788" customWidth="1"/>
    <col min="11749" max="11749" width="22" style="788" customWidth="1"/>
    <col min="11750" max="11750" width="22.7109375" style="788" customWidth="1"/>
    <col min="11751" max="11752" width="16.140625" style="788" customWidth="1"/>
    <col min="11753" max="11753" width="15.42578125" style="788" customWidth="1"/>
    <col min="11754" max="11754" width="13.5703125" style="788" customWidth="1"/>
    <col min="11755" max="11755" width="10.85546875" style="788" customWidth="1"/>
    <col min="11756" max="11756" width="9.140625" style="788" customWidth="1"/>
    <col min="11757" max="11758" width="9.140625" style="788"/>
    <col min="11759" max="11759" width="9" style="788" customWidth="1"/>
    <col min="11760" max="12001" width="9.140625" style="788"/>
    <col min="12002" max="12002" width="12" style="788" customWidth="1"/>
    <col min="12003" max="12003" width="54.140625" style="788" customWidth="1"/>
    <col min="12004" max="12004" width="21.28515625" style="788" customWidth="1"/>
    <col min="12005" max="12005" width="22" style="788" customWidth="1"/>
    <col min="12006" max="12006" width="22.7109375" style="788" customWidth="1"/>
    <col min="12007" max="12008" width="16.140625" style="788" customWidth="1"/>
    <col min="12009" max="12009" width="15.42578125" style="788" customWidth="1"/>
    <col min="12010" max="12010" width="13.5703125" style="788" customWidth="1"/>
    <col min="12011" max="12011" width="10.85546875" style="788" customWidth="1"/>
    <col min="12012" max="12012" width="9.140625" style="788" customWidth="1"/>
    <col min="12013" max="12014" width="9.140625" style="788"/>
    <col min="12015" max="12015" width="9" style="788" customWidth="1"/>
    <col min="12016" max="12257" width="9.140625" style="788"/>
    <col min="12258" max="12258" width="12" style="788" customWidth="1"/>
    <col min="12259" max="12259" width="54.140625" style="788" customWidth="1"/>
    <col min="12260" max="12260" width="21.28515625" style="788" customWidth="1"/>
    <col min="12261" max="12261" width="22" style="788" customWidth="1"/>
    <col min="12262" max="12262" width="22.7109375" style="788" customWidth="1"/>
    <col min="12263" max="12264" width="16.140625" style="788" customWidth="1"/>
    <col min="12265" max="12265" width="15.42578125" style="788" customWidth="1"/>
    <col min="12266" max="12266" width="13.5703125" style="788" customWidth="1"/>
    <col min="12267" max="12267" width="10.85546875" style="788" customWidth="1"/>
    <col min="12268" max="12268" width="9.140625" style="788" customWidth="1"/>
    <col min="12269" max="12270" width="9.140625" style="788"/>
    <col min="12271" max="12271" width="9" style="788" customWidth="1"/>
    <col min="12272" max="12513" width="9.140625" style="788"/>
    <col min="12514" max="12514" width="12" style="788" customWidth="1"/>
    <col min="12515" max="12515" width="54.140625" style="788" customWidth="1"/>
    <col min="12516" max="12516" width="21.28515625" style="788" customWidth="1"/>
    <col min="12517" max="12517" width="22" style="788" customWidth="1"/>
    <col min="12518" max="12518" width="22.7109375" style="788" customWidth="1"/>
    <col min="12519" max="12520" width="16.140625" style="788" customWidth="1"/>
    <col min="12521" max="12521" width="15.42578125" style="788" customWidth="1"/>
    <col min="12522" max="12522" width="13.5703125" style="788" customWidth="1"/>
    <col min="12523" max="12523" width="10.85546875" style="788" customWidth="1"/>
    <col min="12524" max="12524" width="9.140625" style="788" customWidth="1"/>
    <col min="12525" max="12526" width="9.140625" style="788"/>
    <col min="12527" max="12527" width="9" style="788" customWidth="1"/>
    <col min="12528" max="12769" width="9.140625" style="788"/>
    <col min="12770" max="12770" width="12" style="788" customWidth="1"/>
    <col min="12771" max="12771" width="54.140625" style="788" customWidth="1"/>
    <col min="12772" max="12772" width="21.28515625" style="788" customWidth="1"/>
    <col min="12773" max="12773" width="22" style="788" customWidth="1"/>
    <col min="12774" max="12774" width="22.7109375" style="788" customWidth="1"/>
    <col min="12775" max="12776" width="16.140625" style="788" customWidth="1"/>
    <col min="12777" max="12777" width="15.42578125" style="788" customWidth="1"/>
    <col min="12778" max="12778" width="13.5703125" style="788" customWidth="1"/>
    <col min="12779" max="12779" width="10.85546875" style="788" customWidth="1"/>
    <col min="12780" max="12780" width="9.140625" style="788" customWidth="1"/>
    <col min="12781" max="12782" width="9.140625" style="788"/>
    <col min="12783" max="12783" width="9" style="788" customWidth="1"/>
    <col min="12784" max="13025" width="9.140625" style="788"/>
    <col min="13026" max="13026" width="12" style="788" customWidth="1"/>
    <col min="13027" max="13027" width="54.140625" style="788" customWidth="1"/>
    <col min="13028" max="13028" width="21.28515625" style="788" customWidth="1"/>
    <col min="13029" max="13029" width="22" style="788" customWidth="1"/>
    <col min="13030" max="13030" width="22.7109375" style="788" customWidth="1"/>
    <col min="13031" max="13032" width="16.140625" style="788" customWidth="1"/>
    <col min="13033" max="13033" width="15.42578125" style="788" customWidth="1"/>
    <col min="13034" max="13034" width="13.5703125" style="788" customWidth="1"/>
    <col min="13035" max="13035" width="10.85546875" style="788" customWidth="1"/>
    <col min="13036" max="13036" width="9.140625" style="788" customWidth="1"/>
    <col min="13037" max="13038" width="9.140625" style="788"/>
    <col min="13039" max="13039" width="9" style="788" customWidth="1"/>
    <col min="13040" max="13281" width="9.140625" style="788"/>
    <col min="13282" max="13282" width="12" style="788" customWidth="1"/>
    <col min="13283" max="13283" width="54.140625" style="788" customWidth="1"/>
    <col min="13284" max="13284" width="21.28515625" style="788" customWidth="1"/>
    <col min="13285" max="13285" width="22" style="788" customWidth="1"/>
    <col min="13286" max="13286" width="22.7109375" style="788" customWidth="1"/>
    <col min="13287" max="13288" width="16.140625" style="788" customWidth="1"/>
    <col min="13289" max="13289" width="15.42578125" style="788" customWidth="1"/>
    <col min="13290" max="13290" width="13.5703125" style="788" customWidth="1"/>
    <col min="13291" max="13291" width="10.85546875" style="788" customWidth="1"/>
    <col min="13292" max="13292" width="9.140625" style="788" customWidth="1"/>
    <col min="13293" max="13294" width="9.140625" style="788"/>
    <col min="13295" max="13295" width="9" style="788" customWidth="1"/>
    <col min="13296" max="13537" width="9.140625" style="788"/>
    <col min="13538" max="13538" width="12" style="788" customWidth="1"/>
    <col min="13539" max="13539" width="54.140625" style="788" customWidth="1"/>
    <col min="13540" max="13540" width="21.28515625" style="788" customWidth="1"/>
    <col min="13541" max="13541" width="22" style="788" customWidth="1"/>
    <col min="13542" max="13542" width="22.7109375" style="788" customWidth="1"/>
    <col min="13543" max="13544" width="16.140625" style="788" customWidth="1"/>
    <col min="13545" max="13545" width="15.42578125" style="788" customWidth="1"/>
    <col min="13546" max="13546" width="13.5703125" style="788" customWidth="1"/>
    <col min="13547" max="13547" width="10.85546875" style="788" customWidth="1"/>
    <col min="13548" max="13548" width="9.140625" style="788" customWidth="1"/>
    <col min="13549" max="13550" width="9.140625" style="788"/>
    <col min="13551" max="13551" width="9" style="788" customWidth="1"/>
    <col min="13552" max="13793" width="9.140625" style="788"/>
    <col min="13794" max="13794" width="12" style="788" customWidth="1"/>
    <col min="13795" max="13795" width="54.140625" style="788" customWidth="1"/>
    <col min="13796" max="13796" width="21.28515625" style="788" customWidth="1"/>
    <col min="13797" max="13797" width="22" style="788" customWidth="1"/>
    <col min="13798" max="13798" width="22.7109375" style="788" customWidth="1"/>
    <col min="13799" max="13800" width="16.140625" style="788" customWidth="1"/>
    <col min="13801" max="13801" width="15.42578125" style="788" customWidth="1"/>
    <col min="13802" max="13802" width="13.5703125" style="788" customWidth="1"/>
    <col min="13803" max="13803" width="10.85546875" style="788" customWidth="1"/>
    <col min="13804" max="13804" width="9.140625" style="788" customWidth="1"/>
    <col min="13805" max="13806" width="9.140625" style="788"/>
    <col min="13807" max="13807" width="9" style="788" customWidth="1"/>
    <col min="13808" max="14049" width="9.140625" style="788"/>
    <col min="14050" max="14050" width="12" style="788" customWidth="1"/>
    <col min="14051" max="14051" width="54.140625" style="788" customWidth="1"/>
    <col min="14052" max="14052" width="21.28515625" style="788" customWidth="1"/>
    <col min="14053" max="14053" width="22" style="788" customWidth="1"/>
    <col min="14054" max="14054" width="22.7109375" style="788" customWidth="1"/>
    <col min="14055" max="14056" width="16.140625" style="788" customWidth="1"/>
    <col min="14057" max="14057" width="15.42578125" style="788" customWidth="1"/>
    <col min="14058" max="14058" width="13.5703125" style="788" customWidth="1"/>
    <col min="14059" max="14059" width="10.85546875" style="788" customWidth="1"/>
    <col min="14060" max="14060" width="9.140625" style="788" customWidth="1"/>
    <col min="14061" max="14062" width="9.140625" style="788"/>
    <col min="14063" max="14063" width="9" style="788" customWidth="1"/>
    <col min="14064" max="14305" width="9.140625" style="788"/>
    <col min="14306" max="14306" width="12" style="788" customWidth="1"/>
    <col min="14307" max="14307" width="54.140625" style="788" customWidth="1"/>
    <col min="14308" max="14308" width="21.28515625" style="788" customWidth="1"/>
    <col min="14309" max="14309" width="22" style="788" customWidth="1"/>
    <col min="14310" max="14310" width="22.7109375" style="788" customWidth="1"/>
    <col min="14311" max="14312" width="16.140625" style="788" customWidth="1"/>
    <col min="14313" max="14313" width="15.42578125" style="788" customWidth="1"/>
    <col min="14314" max="14314" width="13.5703125" style="788" customWidth="1"/>
    <col min="14315" max="14315" width="10.85546875" style="788" customWidth="1"/>
    <col min="14316" max="14316" width="9.140625" style="788" customWidth="1"/>
    <col min="14317" max="14318" width="9.140625" style="788"/>
    <col min="14319" max="14319" width="9" style="788" customWidth="1"/>
    <col min="14320" max="14561" width="9.140625" style="788"/>
    <col min="14562" max="14562" width="12" style="788" customWidth="1"/>
    <col min="14563" max="14563" width="54.140625" style="788" customWidth="1"/>
    <col min="14564" max="14564" width="21.28515625" style="788" customWidth="1"/>
    <col min="14565" max="14565" width="22" style="788" customWidth="1"/>
    <col min="14566" max="14566" width="22.7109375" style="788" customWidth="1"/>
    <col min="14567" max="14568" width="16.140625" style="788" customWidth="1"/>
    <col min="14569" max="14569" width="15.42578125" style="788" customWidth="1"/>
    <col min="14570" max="14570" width="13.5703125" style="788" customWidth="1"/>
    <col min="14571" max="14571" width="10.85546875" style="788" customWidth="1"/>
    <col min="14572" max="14572" width="9.140625" style="788" customWidth="1"/>
    <col min="14573" max="14574" width="9.140625" style="788"/>
    <col min="14575" max="14575" width="9" style="788" customWidth="1"/>
    <col min="14576" max="14817" width="9.140625" style="788"/>
    <col min="14818" max="14818" width="12" style="788" customWidth="1"/>
    <col min="14819" max="14819" width="54.140625" style="788" customWidth="1"/>
    <col min="14820" max="14820" width="21.28515625" style="788" customWidth="1"/>
    <col min="14821" max="14821" width="22" style="788" customWidth="1"/>
    <col min="14822" max="14822" width="22.7109375" style="788" customWidth="1"/>
    <col min="14823" max="14824" width="16.140625" style="788" customWidth="1"/>
    <col min="14825" max="14825" width="15.42578125" style="788" customWidth="1"/>
    <col min="14826" max="14826" width="13.5703125" style="788" customWidth="1"/>
    <col min="14827" max="14827" width="10.85546875" style="788" customWidth="1"/>
    <col min="14828" max="14828" width="9.140625" style="788" customWidth="1"/>
    <col min="14829" max="14830" width="9.140625" style="788"/>
    <col min="14831" max="14831" width="9" style="788" customWidth="1"/>
    <col min="14832" max="15073" width="9.140625" style="788"/>
    <col min="15074" max="15074" width="12" style="788" customWidth="1"/>
    <col min="15075" max="15075" width="54.140625" style="788" customWidth="1"/>
    <col min="15076" max="15076" width="21.28515625" style="788" customWidth="1"/>
    <col min="15077" max="15077" width="22" style="788" customWidth="1"/>
    <col min="15078" max="15078" width="22.7109375" style="788" customWidth="1"/>
    <col min="15079" max="15080" width="16.140625" style="788" customWidth="1"/>
    <col min="15081" max="15081" width="15.42578125" style="788" customWidth="1"/>
    <col min="15082" max="15082" width="13.5703125" style="788" customWidth="1"/>
    <col min="15083" max="15083" width="10.85546875" style="788" customWidth="1"/>
    <col min="15084" max="15084" width="9.140625" style="788" customWidth="1"/>
    <col min="15085" max="15086" width="9.140625" style="788"/>
    <col min="15087" max="15087" width="9" style="788" customWidth="1"/>
    <col min="15088" max="15329" width="9.140625" style="788"/>
    <col min="15330" max="15330" width="12" style="788" customWidth="1"/>
    <col min="15331" max="15331" width="54.140625" style="788" customWidth="1"/>
    <col min="15332" max="15332" width="21.28515625" style="788" customWidth="1"/>
    <col min="15333" max="15333" width="22" style="788" customWidth="1"/>
    <col min="15334" max="15334" width="22.7109375" style="788" customWidth="1"/>
    <col min="15335" max="15336" width="16.140625" style="788" customWidth="1"/>
    <col min="15337" max="15337" width="15.42578125" style="788" customWidth="1"/>
    <col min="15338" max="15338" width="13.5703125" style="788" customWidth="1"/>
    <col min="15339" max="15339" width="10.85546875" style="788" customWidth="1"/>
    <col min="15340" max="15340" width="9.140625" style="788" customWidth="1"/>
    <col min="15341" max="15342" width="9.140625" style="788"/>
    <col min="15343" max="15343" width="9" style="788" customWidth="1"/>
    <col min="15344" max="15585" width="9.140625" style="788"/>
    <col min="15586" max="15586" width="12" style="788" customWidth="1"/>
    <col min="15587" max="15587" width="54.140625" style="788" customWidth="1"/>
    <col min="15588" max="15588" width="21.28515625" style="788" customWidth="1"/>
    <col min="15589" max="15589" width="22" style="788" customWidth="1"/>
    <col min="15590" max="15590" width="22.7109375" style="788" customWidth="1"/>
    <col min="15591" max="15592" width="16.140625" style="788" customWidth="1"/>
    <col min="15593" max="15593" width="15.42578125" style="788" customWidth="1"/>
    <col min="15594" max="15594" width="13.5703125" style="788" customWidth="1"/>
    <col min="15595" max="15595" width="10.85546875" style="788" customWidth="1"/>
    <col min="15596" max="15596" width="9.140625" style="788" customWidth="1"/>
    <col min="15597" max="15598" width="9.140625" style="788"/>
    <col min="15599" max="15599" width="9" style="788" customWidth="1"/>
    <col min="15600" max="15841" width="9.140625" style="788"/>
    <col min="15842" max="15842" width="12" style="788" customWidth="1"/>
    <col min="15843" max="15843" width="54.140625" style="788" customWidth="1"/>
    <col min="15844" max="15844" width="21.28515625" style="788" customWidth="1"/>
    <col min="15845" max="15845" width="22" style="788" customWidth="1"/>
    <col min="15846" max="15846" width="22.7109375" style="788" customWidth="1"/>
    <col min="15847" max="15848" width="16.140625" style="788" customWidth="1"/>
    <col min="15849" max="15849" width="15.42578125" style="788" customWidth="1"/>
    <col min="15850" max="15850" width="13.5703125" style="788" customWidth="1"/>
    <col min="15851" max="15851" width="10.85546875" style="788" customWidth="1"/>
    <col min="15852" max="15852" width="9.140625" style="788" customWidth="1"/>
    <col min="15853" max="15854" width="9.140625" style="788"/>
    <col min="15855" max="15855" width="9" style="788" customWidth="1"/>
    <col min="15856" max="16097" width="9.140625" style="788"/>
    <col min="16098" max="16098" width="12" style="788" customWidth="1"/>
    <col min="16099" max="16099" width="54.140625" style="788" customWidth="1"/>
    <col min="16100" max="16100" width="21.28515625" style="788" customWidth="1"/>
    <col min="16101" max="16101" width="22" style="788" customWidth="1"/>
    <col min="16102" max="16102" width="22.7109375" style="788" customWidth="1"/>
    <col min="16103" max="16104" width="16.140625" style="788" customWidth="1"/>
    <col min="16105" max="16105" width="15.42578125" style="788" customWidth="1"/>
    <col min="16106" max="16106" width="13.5703125" style="788" customWidth="1"/>
    <col min="16107" max="16107" width="10.85546875" style="788" customWidth="1"/>
    <col min="16108" max="16108" width="9.140625" style="788" customWidth="1"/>
    <col min="16109" max="16110" width="9.140625" style="788"/>
    <col min="16111" max="16111" width="9" style="788" customWidth="1"/>
    <col min="16112" max="16384" width="9.140625" style="788"/>
  </cols>
  <sheetData>
    <row r="1" spans="2:5" ht="28.5" customHeight="1">
      <c r="B1" s="1656"/>
      <c r="C1" s="1657"/>
      <c r="D1" s="1657"/>
    </row>
    <row r="2" spans="2:5" ht="28.5" customHeight="1">
      <c r="B2" s="789" t="s">
        <v>665</v>
      </c>
      <c r="C2" s="789"/>
      <c r="D2" s="789"/>
      <c r="E2" s="789"/>
    </row>
    <row r="3" spans="2:5" ht="21.75" customHeight="1" thickBot="1">
      <c r="B3" s="790" t="s">
        <v>316</v>
      </c>
      <c r="C3" s="790"/>
      <c r="D3" s="790"/>
      <c r="E3" s="790"/>
    </row>
    <row r="4" spans="2:5" ht="21" customHeight="1" thickBot="1">
      <c r="B4" s="2005" t="s">
        <v>317</v>
      </c>
      <c r="C4" s="2006"/>
      <c r="D4" s="2006"/>
      <c r="E4" s="2007"/>
    </row>
    <row r="5" spans="2:5" ht="21" customHeight="1" thickBot="1">
      <c r="B5" s="791" t="s">
        <v>318</v>
      </c>
      <c r="C5" s="792" t="s">
        <v>666</v>
      </c>
      <c r="D5" s="793" t="s">
        <v>667</v>
      </c>
      <c r="E5" s="794"/>
    </row>
    <row r="6" spans="2:5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</row>
    <row r="7" spans="2:5" ht="21" customHeight="1">
      <c r="B7" s="801" t="s">
        <v>320</v>
      </c>
      <c r="C7" s="802">
        <v>3549.0880000000002</v>
      </c>
      <c r="D7" s="803">
        <v>5747.4449999999997</v>
      </c>
      <c r="E7" s="1350">
        <v>-38.249291641764287</v>
      </c>
    </row>
    <row r="8" spans="2:5" ht="21" customHeight="1">
      <c r="B8" s="806" t="s">
        <v>529</v>
      </c>
      <c r="C8" s="807">
        <v>3446.7249999999999</v>
      </c>
      <c r="D8" s="808">
        <v>5726.8919999999998</v>
      </c>
      <c r="E8" s="1351">
        <v>-39.815086437809548</v>
      </c>
    </row>
    <row r="9" spans="2:5" ht="21" customHeight="1">
      <c r="B9" s="809" t="s">
        <v>321</v>
      </c>
      <c r="C9" s="810">
        <v>278421.11700000003</v>
      </c>
      <c r="D9" s="811">
        <v>346419.34499999997</v>
      </c>
      <c r="E9" s="1351">
        <v>-19.628877249912229</v>
      </c>
    </row>
    <row r="10" spans="2:5" ht="21" customHeight="1" thickBot="1">
      <c r="B10" s="806" t="s">
        <v>529</v>
      </c>
      <c r="C10" s="810">
        <v>202441.432</v>
      </c>
      <c r="D10" s="811">
        <v>248175.01199999999</v>
      </c>
      <c r="E10" s="1352">
        <v>-18.42795518833298</v>
      </c>
    </row>
    <row r="11" spans="2:5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</row>
    <row r="12" spans="2:5" ht="21" customHeight="1">
      <c r="B12" s="801" t="s">
        <v>323</v>
      </c>
      <c r="C12" s="814">
        <v>159635.07800000001</v>
      </c>
      <c r="D12" s="803">
        <v>160052.39799999999</v>
      </c>
      <c r="E12" s="1353">
        <v>-0.26073961103661686</v>
      </c>
    </row>
    <row r="13" spans="2:5" ht="21" customHeight="1">
      <c r="B13" s="806" t="s">
        <v>529</v>
      </c>
      <c r="C13" s="815">
        <v>159635.07800000001</v>
      </c>
      <c r="D13" s="808">
        <v>160052.39799999999</v>
      </c>
      <c r="E13" s="1354">
        <v>-0.26073961103661686</v>
      </c>
    </row>
    <row r="14" spans="2:5" ht="21" customHeight="1">
      <c r="B14" s="809" t="s">
        <v>324</v>
      </c>
      <c r="C14" s="816">
        <v>490781.55499999999</v>
      </c>
      <c r="D14" s="811">
        <v>511667.864</v>
      </c>
      <c r="E14" s="1354">
        <v>-4.0820052361154362</v>
      </c>
    </row>
    <row r="15" spans="2:5" ht="21" customHeight="1" thickBot="1">
      <c r="B15" s="817" t="s">
        <v>529</v>
      </c>
      <c r="C15" s="818">
        <v>490526.25099999999</v>
      </c>
      <c r="D15" s="819">
        <v>511038.40399999998</v>
      </c>
      <c r="E15" s="1355">
        <v>-4.0138183039566613</v>
      </c>
    </row>
    <row r="16" spans="2:5" ht="21" customHeight="1" thickBot="1">
      <c r="B16" s="820" t="s">
        <v>325</v>
      </c>
      <c r="C16" s="821"/>
      <c r="D16" s="821"/>
      <c r="E16" s="822"/>
    </row>
    <row r="17" spans="2:5" ht="21" customHeight="1" thickBot="1">
      <c r="B17" s="823"/>
      <c r="C17" s="824" t="s">
        <v>160</v>
      </c>
      <c r="D17" s="825" t="s">
        <v>322</v>
      </c>
      <c r="E17" s="826"/>
    </row>
    <row r="18" spans="2:5" ht="21" customHeight="1">
      <c r="B18" s="1661" t="s">
        <v>530</v>
      </c>
      <c r="C18" s="1662">
        <f>C8/C7*100</f>
        <v>97.115794254749375</v>
      </c>
      <c r="D18" s="1663">
        <f>C13/C12*100</f>
        <v>100</v>
      </c>
      <c r="E18" s="827"/>
    </row>
    <row r="19" spans="2:5" ht="21" customHeight="1" thickBot="1">
      <c r="B19" s="1664" t="s">
        <v>531</v>
      </c>
      <c r="C19" s="1665">
        <f>C10/C9*100</f>
        <v>72.710516422502522</v>
      </c>
      <c r="D19" s="1666">
        <f>C15/C14*100</f>
        <v>99.947980115104357</v>
      </c>
      <c r="E19" s="826"/>
    </row>
    <row r="20" spans="2:5" ht="21" customHeight="1" thickBot="1">
      <c r="B20" s="1667"/>
      <c r="C20" s="1668"/>
      <c r="D20" s="1668"/>
      <c r="E20" s="826"/>
    </row>
    <row r="21" spans="2:5" ht="21" customHeight="1" thickBot="1">
      <c r="B21" s="2008" t="s">
        <v>326</v>
      </c>
      <c r="C21" s="2009"/>
      <c r="D21" s="2010"/>
      <c r="E21" s="828"/>
    </row>
    <row r="22" spans="2:5" ht="21" customHeight="1" thickBot="1">
      <c r="B22" s="829" t="s">
        <v>327</v>
      </c>
      <c r="C22" s="792" t="str">
        <f>C5</f>
        <v>I-IX 2020 Rok</v>
      </c>
      <c r="D22" s="793" t="str">
        <f>D5</f>
        <v>I-IX 2019 Rok</v>
      </c>
    </row>
    <row r="23" spans="2:5" ht="21" customHeight="1">
      <c r="B23" s="830" t="s">
        <v>328</v>
      </c>
      <c r="C23" s="831">
        <v>-156085.99000000002</v>
      </c>
      <c r="D23" s="832">
        <v>-154304.95299999998</v>
      </c>
      <c r="E23" s="805"/>
    </row>
    <row r="24" spans="2:5" ht="21" customHeight="1">
      <c r="B24" s="833" t="s">
        <v>529</v>
      </c>
      <c r="C24" s="834">
        <v>-156188.353</v>
      </c>
      <c r="D24" s="835">
        <v>-154325.50599999999</v>
      </c>
      <c r="E24" s="805"/>
    </row>
    <row r="25" spans="2:5" ht="21" customHeight="1">
      <c r="B25" s="836" t="s">
        <v>329</v>
      </c>
      <c r="C25" s="834">
        <v>-212360.43799999997</v>
      </c>
      <c r="D25" s="835">
        <v>-165248.51900000003</v>
      </c>
      <c r="E25" s="805"/>
    </row>
    <row r="26" spans="2:5" ht="21" customHeight="1" thickBot="1">
      <c r="B26" s="837" t="s">
        <v>529</v>
      </c>
      <c r="C26" s="838">
        <v>-288084.81900000002</v>
      </c>
      <c r="D26" s="839">
        <v>-262863.39199999999</v>
      </c>
      <c r="E26" s="805"/>
    </row>
    <row r="27" spans="2:5" ht="21" customHeight="1">
      <c r="B27" s="789" t="s">
        <v>668</v>
      </c>
      <c r="C27" s="789"/>
      <c r="D27" s="789"/>
      <c r="E27" s="789"/>
    </row>
    <row r="28" spans="2:5" ht="21" customHeight="1">
      <c r="B28" s="840" t="s">
        <v>316</v>
      </c>
      <c r="C28" s="841"/>
      <c r="D28" s="841"/>
    </row>
    <row r="29" spans="2:5" ht="11.25" customHeight="1" thickBot="1"/>
    <row r="30" spans="2:5" ht="18" customHeight="1" thickBot="1">
      <c r="B30" s="2005" t="s">
        <v>179</v>
      </c>
      <c r="C30" s="2006"/>
      <c r="D30" s="2007"/>
    </row>
    <row r="31" spans="2:5" ht="18" customHeight="1" thickBot="1">
      <c r="B31" s="791" t="s">
        <v>318</v>
      </c>
      <c r="C31" s="792" t="str">
        <f>C5</f>
        <v>I-IX 2020 Rok</v>
      </c>
      <c r="D31" s="793" t="str">
        <f>D5</f>
        <v>I-IX 2019 Rok</v>
      </c>
    </row>
    <row r="32" spans="2:5" ht="18" customHeight="1" thickBot="1">
      <c r="B32" s="812" t="s">
        <v>160</v>
      </c>
      <c r="C32" s="842" t="s">
        <v>161</v>
      </c>
      <c r="D32" s="843" t="s">
        <v>161</v>
      </c>
    </row>
    <row r="33" spans="2:5" ht="18" customHeight="1">
      <c r="B33" s="844" t="s">
        <v>330</v>
      </c>
      <c r="C33" s="845">
        <v>6233.8069999999998</v>
      </c>
      <c r="D33" s="846">
        <v>7990.4480000000003</v>
      </c>
      <c r="E33" s="804"/>
    </row>
    <row r="34" spans="2:5" ht="18" customHeight="1">
      <c r="B34" s="847" t="s">
        <v>529</v>
      </c>
      <c r="C34" s="848">
        <v>5663.9049999999997</v>
      </c>
      <c r="D34" s="849">
        <v>7922.1559999999999</v>
      </c>
      <c r="E34" s="804"/>
    </row>
    <row r="35" spans="2:5" ht="18" customHeight="1">
      <c r="B35" s="850" t="s">
        <v>331</v>
      </c>
      <c r="C35" s="851">
        <v>576419.875</v>
      </c>
      <c r="D35" s="852">
        <v>631232.95499999996</v>
      </c>
      <c r="E35" s="804"/>
    </row>
    <row r="36" spans="2:5" ht="18" customHeight="1" thickBot="1">
      <c r="B36" s="847" t="s">
        <v>529</v>
      </c>
      <c r="C36" s="851">
        <v>440572.68900000001</v>
      </c>
      <c r="D36" s="852">
        <v>470891.51699999999</v>
      </c>
      <c r="E36" s="804"/>
    </row>
    <row r="37" spans="2:5" ht="18" customHeight="1" thickBot="1">
      <c r="B37" s="812" t="s">
        <v>322</v>
      </c>
      <c r="C37" s="842" t="s">
        <v>161</v>
      </c>
      <c r="D37" s="843" t="s">
        <v>161</v>
      </c>
      <c r="E37" s="804"/>
    </row>
    <row r="38" spans="2:5" ht="18" customHeight="1">
      <c r="B38" s="844" t="s">
        <v>330</v>
      </c>
      <c r="C38" s="845">
        <v>399668.92200000002</v>
      </c>
      <c r="D38" s="846">
        <v>361318.66399999999</v>
      </c>
      <c r="E38" s="804"/>
    </row>
    <row r="39" spans="2:5" ht="18" customHeight="1">
      <c r="B39" s="847" t="s">
        <v>529</v>
      </c>
      <c r="C39" s="848">
        <v>399668.92200000002</v>
      </c>
      <c r="D39" s="849">
        <v>361318.66399999999</v>
      </c>
      <c r="E39" s="804"/>
    </row>
    <row r="40" spans="2:5" ht="18" customHeight="1">
      <c r="B40" s="850" t="s">
        <v>332</v>
      </c>
      <c r="C40" s="851">
        <v>1060978.5560000001</v>
      </c>
      <c r="D40" s="852">
        <v>1082651.2439999999</v>
      </c>
      <c r="E40" s="804"/>
    </row>
    <row r="41" spans="2:5" ht="18" customHeight="1" thickBot="1">
      <c r="B41" s="853" t="s">
        <v>529</v>
      </c>
      <c r="C41" s="854">
        <v>1060271.0149999999</v>
      </c>
      <c r="D41" s="855">
        <v>1081411.007</v>
      </c>
      <c r="E41" s="804"/>
    </row>
    <row r="42" spans="2:5" ht="18" customHeight="1" thickBot="1"/>
    <row r="43" spans="2:5" ht="18" customHeight="1" thickBot="1">
      <c r="B43" s="2011" t="s">
        <v>333</v>
      </c>
      <c r="C43" s="2012"/>
      <c r="D43" s="2013"/>
    </row>
    <row r="44" spans="2:5" ht="18" customHeight="1" thickBot="1">
      <c r="B44" s="856" t="s">
        <v>179</v>
      </c>
      <c r="C44" s="792" t="str">
        <f>C5</f>
        <v>I-IX 2020 Rok</v>
      </c>
      <c r="D44" s="793" t="str">
        <f>D5</f>
        <v>I-IX 2019 Rok</v>
      </c>
    </row>
    <row r="45" spans="2:5" ht="18" customHeight="1">
      <c r="B45" s="844" t="s">
        <v>330</v>
      </c>
      <c r="C45" s="845">
        <v>-393435.11500000005</v>
      </c>
      <c r="D45" s="846">
        <v>-353328.21600000001</v>
      </c>
      <c r="E45" s="804"/>
    </row>
    <row r="46" spans="2:5" ht="18" customHeight="1">
      <c r="B46" s="847" t="s">
        <v>529</v>
      </c>
      <c r="C46" s="848">
        <v>-394005.01699999999</v>
      </c>
      <c r="D46" s="849">
        <v>-353396.50799999997</v>
      </c>
      <c r="E46" s="804"/>
    </row>
    <row r="47" spans="2:5" ht="18" customHeight="1">
      <c r="B47" s="850" t="s">
        <v>331</v>
      </c>
      <c r="C47" s="851">
        <v>-484558.6810000001</v>
      </c>
      <c r="D47" s="849">
        <v>-451418.28899999999</v>
      </c>
      <c r="E47" s="804"/>
    </row>
    <row r="48" spans="2:5" ht="18" customHeight="1" thickBot="1">
      <c r="B48" s="853" t="s">
        <v>529</v>
      </c>
      <c r="C48" s="854">
        <v>-619698.32599999988</v>
      </c>
      <c r="D48" s="857">
        <v>-610519.49</v>
      </c>
      <c r="E48" s="804"/>
    </row>
    <row r="49" spans="1:5" ht="23.25" customHeight="1"/>
    <row r="50" spans="1:5" ht="28.5" customHeight="1">
      <c r="A50" s="1236"/>
      <c r="B50" s="1897"/>
      <c r="C50" s="1898"/>
      <c r="D50" s="1899"/>
      <c r="E50" s="1899"/>
    </row>
    <row r="51" spans="1:5" ht="28.5" customHeight="1">
      <c r="A51" s="1236"/>
      <c r="B51" s="1900"/>
      <c r="C51" s="1901"/>
      <c r="D51" s="1899"/>
      <c r="E51" s="1899"/>
    </row>
    <row r="52" spans="1:5" ht="28.5" customHeight="1">
      <c r="A52" s="1236"/>
      <c r="B52" s="1900"/>
      <c r="C52" s="1901"/>
      <c r="D52" s="1899"/>
      <c r="E52" s="1899"/>
    </row>
    <row r="53" spans="1:5" ht="28.5" customHeight="1">
      <c r="A53" s="1236"/>
      <c r="B53" s="1235"/>
      <c r="C53" s="1235"/>
      <c r="D53" s="1235"/>
      <c r="E53" s="1235"/>
    </row>
    <row r="54" spans="1:5" ht="28.5" customHeight="1">
      <c r="B54" s="1235"/>
      <c r="C54" s="1235"/>
      <c r="D54" s="1235"/>
      <c r="E54" s="1235"/>
    </row>
    <row r="55" spans="1:5" ht="28.5" customHeight="1">
      <c r="B55" s="1236"/>
      <c r="C55" s="1236"/>
      <c r="D55" s="1236"/>
      <c r="E55" s="1236"/>
    </row>
    <row r="56" spans="1:5" ht="28.5" customHeight="1">
      <c r="B56" s="1236"/>
      <c r="C56" s="1236"/>
      <c r="D56" s="1236"/>
      <c r="E56" s="1236"/>
    </row>
    <row r="57" spans="1:5" ht="28.5" customHeight="1">
      <c r="B57" s="1236"/>
      <c r="C57" s="1236"/>
      <c r="D57" s="1236"/>
      <c r="E57" s="1236"/>
    </row>
    <row r="58" spans="1:5" ht="28.5" customHeight="1">
      <c r="B58" s="1236"/>
      <c r="C58" s="1236"/>
      <c r="D58" s="1236"/>
      <c r="E58" s="12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0" sqref="F20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7" width="9.140625" style="788" customWidth="1"/>
    <col min="8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13.5703125" style="788" customWidth="1"/>
    <col min="262" max="262" width="10.85546875" style="788" customWidth="1"/>
    <col min="263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13.5703125" style="788" customWidth="1"/>
    <col min="518" max="518" width="10.85546875" style="788" customWidth="1"/>
    <col min="519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13.5703125" style="788" customWidth="1"/>
    <col min="774" max="774" width="10.85546875" style="788" customWidth="1"/>
    <col min="775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13.5703125" style="788" customWidth="1"/>
    <col min="1030" max="1030" width="10.85546875" style="788" customWidth="1"/>
    <col min="1031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13.5703125" style="788" customWidth="1"/>
    <col min="1286" max="1286" width="10.85546875" style="788" customWidth="1"/>
    <col min="1287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13.5703125" style="788" customWidth="1"/>
    <col min="1542" max="1542" width="10.85546875" style="788" customWidth="1"/>
    <col min="1543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13.5703125" style="788" customWidth="1"/>
    <col min="1798" max="1798" width="10.85546875" style="788" customWidth="1"/>
    <col min="1799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13.5703125" style="788" customWidth="1"/>
    <col min="2054" max="2054" width="10.85546875" style="788" customWidth="1"/>
    <col min="2055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13.5703125" style="788" customWidth="1"/>
    <col min="2310" max="2310" width="10.85546875" style="788" customWidth="1"/>
    <col min="2311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13.5703125" style="788" customWidth="1"/>
    <col min="2566" max="2566" width="10.85546875" style="788" customWidth="1"/>
    <col min="2567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13.5703125" style="788" customWidth="1"/>
    <col min="2822" max="2822" width="10.85546875" style="788" customWidth="1"/>
    <col min="2823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13.5703125" style="788" customWidth="1"/>
    <col min="3078" max="3078" width="10.85546875" style="788" customWidth="1"/>
    <col min="3079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13.5703125" style="788" customWidth="1"/>
    <col min="3334" max="3334" width="10.85546875" style="788" customWidth="1"/>
    <col min="3335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13.5703125" style="788" customWidth="1"/>
    <col min="3590" max="3590" width="10.85546875" style="788" customWidth="1"/>
    <col min="3591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13.5703125" style="788" customWidth="1"/>
    <col min="3846" max="3846" width="10.85546875" style="788" customWidth="1"/>
    <col min="3847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13.5703125" style="788" customWidth="1"/>
    <col min="4102" max="4102" width="10.85546875" style="788" customWidth="1"/>
    <col min="4103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13.5703125" style="788" customWidth="1"/>
    <col min="4358" max="4358" width="10.85546875" style="788" customWidth="1"/>
    <col min="4359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13.5703125" style="788" customWidth="1"/>
    <col min="4614" max="4614" width="10.85546875" style="788" customWidth="1"/>
    <col min="4615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13.5703125" style="788" customWidth="1"/>
    <col min="4870" max="4870" width="10.85546875" style="788" customWidth="1"/>
    <col min="4871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13.5703125" style="788" customWidth="1"/>
    <col min="5126" max="5126" width="10.85546875" style="788" customWidth="1"/>
    <col min="5127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13.5703125" style="788" customWidth="1"/>
    <col min="5382" max="5382" width="10.85546875" style="788" customWidth="1"/>
    <col min="5383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13.5703125" style="788" customWidth="1"/>
    <col min="5638" max="5638" width="10.85546875" style="788" customWidth="1"/>
    <col min="5639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13.5703125" style="788" customWidth="1"/>
    <col min="5894" max="5894" width="10.85546875" style="788" customWidth="1"/>
    <col min="5895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13.5703125" style="788" customWidth="1"/>
    <col min="6150" max="6150" width="10.85546875" style="788" customWidth="1"/>
    <col min="6151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13.5703125" style="788" customWidth="1"/>
    <col min="6406" max="6406" width="10.85546875" style="788" customWidth="1"/>
    <col min="6407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13.5703125" style="788" customWidth="1"/>
    <col min="6662" max="6662" width="10.85546875" style="788" customWidth="1"/>
    <col min="6663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13.5703125" style="788" customWidth="1"/>
    <col min="6918" max="6918" width="10.85546875" style="788" customWidth="1"/>
    <col min="6919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13.5703125" style="788" customWidth="1"/>
    <col min="7174" max="7174" width="10.85546875" style="788" customWidth="1"/>
    <col min="7175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13.5703125" style="788" customWidth="1"/>
    <col min="7430" max="7430" width="10.85546875" style="788" customWidth="1"/>
    <col min="7431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13.5703125" style="788" customWidth="1"/>
    <col min="7686" max="7686" width="10.85546875" style="788" customWidth="1"/>
    <col min="7687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13.5703125" style="788" customWidth="1"/>
    <col min="7942" max="7942" width="10.85546875" style="788" customWidth="1"/>
    <col min="7943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13.5703125" style="788" customWidth="1"/>
    <col min="8198" max="8198" width="10.85546875" style="788" customWidth="1"/>
    <col min="8199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13.5703125" style="788" customWidth="1"/>
    <col min="8454" max="8454" width="10.85546875" style="788" customWidth="1"/>
    <col min="8455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13.5703125" style="788" customWidth="1"/>
    <col min="8710" max="8710" width="10.85546875" style="788" customWidth="1"/>
    <col min="8711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13.5703125" style="788" customWidth="1"/>
    <col min="8966" max="8966" width="10.85546875" style="788" customWidth="1"/>
    <col min="8967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13.5703125" style="788" customWidth="1"/>
    <col min="9222" max="9222" width="10.85546875" style="788" customWidth="1"/>
    <col min="9223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13.5703125" style="788" customWidth="1"/>
    <col min="9478" max="9478" width="10.85546875" style="788" customWidth="1"/>
    <col min="9479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13.5703125" style="788" customWidth="1"/>
    <col min="9734" max="9734" width="10.85546875" style="788" customWidth="1"/>
    <col min="9735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13.5703125" style="788" customWidth="1"/>
    <col min="9990" max="9990" width="10.85546875" style="788" customWidth="1"/>
    <col min="9991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13.5703125" style="788" customWidth="1"/>
    <col min="10246" max="10246" width="10.85546875" style="788" customWidth="1"/>
    <col min="10247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13.5703125" style="788" customWidth="1"/>
    <col min="10502" max="10502" width="10.85546875" style="788" customWidth="1"/>
    <col min="10503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13.5703125" style="788" customWidth="1"/>
    <col min="10758" max="10758" width="10.85546875" style="788" customWidth="1"/>
    <col min="10759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13.5703125" style="788" customWidth="1"/>
    <col min="11014" max="11014" width="10.85546875" style="788" customWidth="1"/>
    <col min="11015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13.5703125" style="788" customWidth="1"/>
    <col min="11270" max="11270" width="10.85546875" style="788" customWidth="1"/>
    <col min="11271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13.5703125" style="788" customWidth="1"/>
    <col min="11526" max="11526" width="10.85546875" style="788" customWidth="1"/>
    <col min="11527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13.5703125" style="788" customWidth="1"/>
    <col min="11782" max="11782" width="10.85546875" style="788" customWidth="1"/>
    <col min="11783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13.5703125" style="788" customWidth="1"/>
    <col min="12038" max="12038" width="10.85546875" style="788" customWidth="1"/>
    <col min="12039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13.5703125" style="788" customWidth="1"/>
    <col min="12294" max="12294" width="10.85546875" style="788" customWidth="1"/>
    <col min="12295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13.5703125" style="788" customWidth="1"/>
    <col min="12550" max="12550" width="10.85546875" style="788" customWidth="1"/>
    <col min="12551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13.5703125" style="788" customWidth="1"/>
    <col min="12806" max="12806" width="10.85546875" style="788" customWidth="1"/>
    <col min="12807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13.5703125" style="788" customWidth="1"/>
    <col min="13062" max="13062" width="10.85546875" style="788" customWidth="1"/>
    <col min="13063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13.5703125" style="788" customWidth="1"/>
    <col min="13318" max="13318" width="10.85546875" style="788" customWidth="1"/>
    <col min="13319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13.5703125" style="788" customWidth="1"/>
    <col min="13574" max="13574" width="10.85546875" style="788" customWidth="1"/>
    <col min="13575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13.5703125" style="788" customWidth="1"/>
    <col min="13830" max="13830" width="10.85546875" style="788" customWidth="1"/>
    <col min="13831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13.5703125" style="788" customWidth="1"/>
    <col min="14086" max="14086" width="10.85546875" style="788" customWidth="1"/>
    <col min="14087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13.5703125" style="788" customWidth="1"/>
    <col min="14342" max="14342" width="10.85546875" style="788" customWidth="1"/>
    <col min="14343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13.5703125" style="788" customWidth="1"/>
    <col min="14598" max="14598" width="10.85546875" style="788" customWidth="1"/>
    <col min="14599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13.5703125" style="788" customWidth="1"/>
    <col min="14854" max="14854" width="10.85546875" style="788" customWidth="1"/>
    <col min="14855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13.5703125" style="788" customWidth="1"/>
    <col min="15110" max="15110" width="10.85546875" style="788" customWidth="1"/>
    <col min="15111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13.5703125" style="788" customWidth="1"/>
    <col min="15366" max="15366" width="10.85546875" style="788" customWidth="1"/>
    <col min="15367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13.5703125" style="788" customWidth="1"/>
    <col min="15622" max="15622" width="10.85546875" style="788" customWidth="1"/>
    <col min="15623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13.5703125" style="788" customWidth="1"/>
    <col min="15878" max="15878" width="10.85546875" style="788" customWidth="1"/>
    <col min="15879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13.5703125" style="788" customWidth="1"/>
    <col min="16134" max="16134" width="10.85546875" style="788" customWidth="1"/>
    <col min="16135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841"/>
      <c r="C1" s="1842"/>
      <c r="D1" s="1842"/>
      <c r="G1" s="1844"/>
      <c r="H1" s="1844"/>
      <c r="I1" s="1844"/>
      <c r="J1" s="1844"/>
      <c r="K1" s="1844"/>
      <c r="L1" s="1844"/>
      <c r="M1" s="1844"/>
      <c r="N1" s="1845"/>
      <c r="O1" s="1845"/>
      <c r="P1" s="1235"/>
    </row>
    <row r="2" spans="2:16" ht="28.5" customHeight="1">
      <c r="B2" s="789" t="s">
        <v>651</v>
      </c>
      <c r="C2" s="789"/>
      <c r="D2" s="789"/>
      <c r="E2" s="1846"/>
      <c r="F2" s="1225"/>
      <c r="G2" s="1844"/>
      <c r="H2" s="1844"/>
      <c r="I2" s="1844"/>
      <c r="J2" s="1844"/>
      <c r="K2" s="1844"/>
      <c r="L2" s="1844"/>
      <c r="M2" s="1844"/>
      <c r="N2" s="1845"/>
      <c r="O2" s="1845"/>
      <c r="P2" s="1235"/>
    </row>
    <row r="3" spans="2:16" ht="21.75" customHeight="1" thickBot="1">
      <c r="B3" s="790" t="s">
        <v>316</v>
      </c>
      <c r="C3" s="790"/>
      <c r="D3" s="790"/>
      <c r="E3" s="790"/>
    </row>
    <row r="4" spans="2:16" ht="21" customHeight="1" thickBot="1">
      <c r="B4" s="2005" t="s">
        <v>317</v>
      </c>
      <c r="C4" s="2006"/>
      <c r="D4" s="2006"/>
      <c r="E4" s="2007"/>
    </row>
    <row r="5" spans="2:16" ht="21" customHeight="1" thickBot="1">
      <c r="B5" s="791" t="s">
        <v>318</v>
      </c>
      <c r="C5" s="792" t="s">
        <v>652</v>
      </c>
      <c r="D5" s="793" t="s">
        <v>653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2951.9780000000001</v>
      </c>
      <c r="D7" s="803">
        <v>5198.8360000000002</v>
      </c>
      <c r="E7" s="1350">
        <v>-43.218481983274721</v>
      </c>
      <c r="F7" s="804"/>
    </row>
    <row r="8" spans="2:16" ht="21" customHeight="1">
      <c r="B8" s="806" t="s">
        <v>529</v>
      </c>
      <c r="C8" s="807">
        <v>2862.018</v>
      </c>
      <c r="D8" s="808">
        <v>5181.67</v>
      </c>
      <c r="E8" s="1351">
        <v>-44.766494199746418</v>
      </c>
      <c r="F8" s="804"/>
    </row>
    <row r="9" spans="2:16" ht="21" customHeight="1">
      <c r="B9" s="809" t="s">
        <v>321</v>
      </c>
      <c r="C9" s="810">
        <v>245840.155</v>
      </c>
      <c r="D9" s="811">
        <v>313329.75400000002</v>
      </c>
      <c r="E9" s="1351">
        <v>-21.539479777589207</v>
      </c>
      <c r="F9" s="804"/>
    </row>
    <row r="10" spans="2:16" ht="21" customHeight="1" thickBot="1">
      <c r="B10" s="806" t="s">
        <v>529</v>
      </c>
      <c r="C10" s="810">
        <v>179263.05799999999</v>
      </c>
      <c r="D10" s="811">
        <v>222819.49900000001</v>
      </c>
      <c r="E10" s="1352">
        <v>-19.547858780528006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142788.019</v>
      </c>
      <c r="D12" s="803">
        <v>142849.97500000001</v>
      </c>
      <c r="E12" s="1353">
        <v>-4.3371376158802676E-2</v>
      </c>
      <c r="F12" s="804"/>
    </row>
    <row r="13" spans="2:16" ht="21" customHeight="1">
      <c r="B13" s="806" t="s">
        <v>529</v>
      </c>
      <c r="C13" s="815">
        <v>142788.019</v>
      </c>
      <c r="D13" s="808">
        <v>142849.97500000001</v>
      </c>
      <c r="E13" s="1354">
        <v>-4.3371376158802676E-2</v>
      </c>
      <c r="F13" s="804"/>
    </row>
    <row r="14" spans="2:16" ht="21" customHeight="1">
      <c r="B14" s="809" t="s">
        <v>324</v>
      </c>
      <c r="C14" s="816">
        <v>441899.53600000002</v>
      </c>
      <c r="D14" s="811">
        <v>462149.701</v>
      </c>
      <c r="E14" s="1354">
        <v>-4.3817327926822527</v>
      </c>
      <c r="F14" s="804"/>
    </row>
    <row r="15" spans="2:16" ht="21" customHeight="1" thickBot="1">
      <c r="B15" s="817" t="s">
        <v>529</v>
      </c>
      <c r="C15" s="818">
        <v>441687.07400000002</v>
      </c>
      <c r="D15" s="819">
        <v>461521.304</v>
      </c>
      <c r="E15" s="1355">
        <v>-4.2975762609649717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847" t="s">
        <v>530</v>
      </c>
      <c r="C18" s="1848">
        <f>C8/C7*100</f>
        <v>96.95255181441054</v>
      </c>
      <c r="D18" s="1849">
        <f>C13/C12*100</f>
        <v>100</v>
      </c>
      <c r="E18" s="827"/>
      <c r="F18" s="804"/>
    </row>
    <row r="19" spans="2:6" ht="21" customHeight="1" thickBot="1">
      <c r="B19" s="1850" t="s">
        <v>531</v>
      </c>
      <c r="C19" s="1851">
        <f>C10/C9*100</f>
        <v>72.918542538341626</v>
      </c>
      <c r="D19" s="1852">
        <f>C15/C14*100</f>
        <v>99.951920746076553</v>
      </c>
      <c r="E19" s="826"/>
      <c r="F19" s="804"/>
    </row>
    <row r="20" spans="2:6" ht="21" customHeight="1" thickBot="1">
      <c r="B20" s="1853"/>
      <c r="C20" s="1854"/>
      <c r="D20" s="1854"/>
      <c r="E20" s="826"/>
      <c r="F20" s="804"/>
    </row>
    <row r="21" spans="2:6" ht="21" customHeight="1" thickBot="1">
      <c r="B21" s="2008" t="s">
        <v>326</v>
      </c>
      <c r="C21" s="2009"/>
      <c r="D21" s="2010"/>
      <c r="E21" s="828"/>
      <c r="F21" s="804"/>
    </row>
    <row r="22" spans="2:6" ht="21" customHeight="1" thickBot="1">
      <c r="B22" s="829" t="s">
        <v>327</v>
      </c>
      <c r="C22" s="792" t="str">
        <f>C5</f>
        <v>I-VIII 2020 Rok</v>
      </c>
      <c r="D22" s="793" t="str">
        <f>D5</f>
        <v>I-VIII 2019 Rok</v>
      </c>
      <c r="F22" s="804"/>
    </row>
    <row r="23" spans="2:6" ht="21" customHeight="1">
      <c r="B23" s="830" t="s">
        <v>328</v>
      </c>
      <c r="C23" s="831">
        <v>-139836.041</v>
      </c>
      <c r="D23" s="832">
        <v>-137651.139</v>
      </c>
      <c r="E23" s="805"/>
      <c r="F23" s="804"/>
    </row>
    <row r="24" spans="2:6" ht="21" customHeight="1">
      <c r="B24" s="833" t="s">
        <v>529</v>
      </c>
      <c r="C24" s="834">
        <v>-139926.00099999999</v>
      </c>
      <c r="D24" s="835">
        <v>-137668.30499999999</v>
      </c>
      <c r="E24" s="805"/>
      <c r="F24" s="804"/>
    </row>
    <row r="25" spans="2:6" ht="21" customHeight="1">
      <c r="B25" s="836" t="s">
        <v>329</v>
      </c>
      <c r="C25" s="834">
        <v>-196059.38100000002</v>
      </c>
      <c r="D25" s="835">
        <v>-148819.94699999999</v>
      </c>
      <c r="E25" s="805"/>
      <c r="F25" s="804"/>
    </row>
    <row r="26" spans="2:6" ht="21" customHeight="1" thickBot="1">
      <c r="B26" s="837" t="s">
        <v>529</v>
      </c>
      <c r="C26" s="838">
        <v>-262424.01600000006</v>
      </c>
      <c r="D26" s="839">
        <v>-238701.80499999999</v>
      </c>
      <c r="E26" s="805"/>
      <c r="F26" s="804"/>
    </row>
    <row r="27" spans="2:6" ht="21" customHeight="1">
      <c r="B27" s="1846" t="s">
        <v>654</v>
      </c>
      <c r="C27" s="1846"/>
      <c r="D27" s="1846"/>
      <c r="E27" s="1846"/>
      <c r="F27" s="804"/>
    </row>
    <row r="28" spans="2:6" ht="21" customHeight="1">
      <c r="B28" s="840" t="s">
        <v>316</v>
      </c>
      <c r="C28" s="841"/>
      <c r="D28" s="841"/>
    </row>
    <row r="29" spans="2:6" ht="11.25" customHeight="1" thickBot="1"/>
    <row r="30" spans="2:6" ht="18" customHeight="1" thickBot="1">
      <c r="B30" s="2005" t="s">
        <v>179</v>
      </c>
      <c r="C30" s="2006"/>
      <c r="D30" s="2007"/>
    </row>
    <row r="31" spans="2:6" ht="18" customHeight="1" thickBot="1">
      <c r="B31" s="791" t="s">
        <v>318</v>
      </c>
      <c r="C31" s="792" t="str">
        <f>C5</f>
        <v>I-VIII 2020 Rok</v>
      </c>
      <c r="D31" s="793" t="str">
        <f>D5</f>
        <v>I-VIII 2019 Rok</v>
      </c>
      <c r="F31" s="1858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82"/>
    </row>
    <row r="33" spans="2:6" ht="18" customHeight="1">
      <c r="B33" s="844" t="s">
        <v>330</v>
      </c>
      <c r="C33" s="845">
        <v>5507.7070000000003</v>
      </c>
      <c r="D33" s="846">
        <v>7085.875</v>
      </c>
      <c r="E33" s="804"/>
      <c r="F33" s="1483"/>
    </row>
    <row r="34" spans="2:6" ht="18" customHeight="1">
      <c r="B34" s="847" t="s">
        <v>529</v>
      </c>
      <c r="C34" s="848">
        <v>5050.34</v>
      </c>
      <c r="D34" s="849">
        <v>7046.0550000000003</v>
      </c>
      <c r="E34" s="804"/>
      <c r="F34" s="1484"/>
    </row>
    <row r="35" spans="2:6" ht="18" customHeight="1">
      <c r="B35" s="850" t="s">
        <v>331</v>
      </c>
      <c r="C35" s="851">
        <v>515506.70500000002</v>
      </c>
      <c r="D35" s="852">
        <v>562420.23199999996</v>
      </c>
      <c r="E35" s="804"/>
      <c r="F35" s="1485"/>
    </row>
    <row r="36" spans="2:6" ht="18" customHeight="1" thickBot="1">
      <c r="B36" s="847" t="s">
        <v>529</v>
      </c>
      <c r="C36" s="851">
        <v>395156.1</v>
      </c>
      <c r="D36" s="852">
        <v>414789.42099999997</v>
      </c>
      <c r="E36" s="804"/>
      <c r="F36" s="1484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5"/>
    </row>
    <row r="38" spans="2:6" ht="18" customHeight="1">
      <c r="B38" s="844" t="s">
        <v>330</v>
      </c>
      <c r="C38" s="845">
        <v>373174.12099999998</v>
      </c>
      <c r="D38" s="846">
        <v>319860.26299999998</v>
      </c>
      <c r="E38" s="804"/>
      <c r="F38" s="1483"/>
    </row>
    <row r="39" spans="2:6" ht="18" customHeight="1">
      <c r="B39" s="847" t="s">
        <v>529</v>
      </c>
      <c r="C39" s="848">
        <v>373174.12099999998</v>
      </c>
      <c r="D39" s="849">
        <v>319860.26299999998</v>
      </c>
      <c r="E39" s="804"/>
      <c r="F39" s="1858"/>
    </row>
    <row r="40" spans="2:6" ht="18" customHeight="1">
      <c r="B40" s="850" t="s">
        <v>332</v>
      </c>
      <c r="C40" s="851">
        <v>966811.31299999997</v>
      </c>
      <c r="D40" s="852">
        <v>966778.23400000005</v>
      </c>
      <c r="E40" s="804"/>
      <c r="F40" s="1482"/>
    </row>
    <row r="41" spans="2:6" ht="18" customHeight="1" thickBot="1">
      <c r="B41" s="853" t="s">
        <v>529</v>
      </c>
      <c r="C41" s="854">
        <v>966159.88100000005</v>
      </c>
      <c r="D41" s="855">
        <v>965539.36</v>
      </c>
      <c r="E41" s="804"/>
      <c r="F41" s="1483"/>
    </row>
    <row r="42" spans="2:6" ht="18" customHeight="1" thickBot="1">
      <c r="F42" s="1484"/>
    </row>
    <row r="43" spans="2:6" ht="18" customHeight="1" thickBot="1">
      <c r="B43" s="2011" t="s">
        <v>333</v>
      </c>
      <c r="C43" s="2012"/>
      <c r="D43" s="2013"/>
      <c r="F43" s="1485"/>
    </row>
    <row r="44" spans="2:6" ht="18" customHeight="1" thickBot="1">
      <c r="B44" s="856" t="s">
        <v>179</v>
      </c>
      <c r="C44" s="792" t="str">
        <f>C5</f>
        <v>I-VIII 2020 Rok</v>
      </c>
      <c r="D44" s="793" t="str">
        <f>D5</f>
        <v>I-VIII 2019 Rok</v>
      </c>
      <c r="F44" s="1484"/>
    </row>
    <row r="45" spans="2:6" ht="18" customHeight="1">
      <c r="B45" s="844" t="s">
        <v>330</v>
      </c>
      <c r="C45" s="845">
        <v>-367666.41399999999</v>
      </c>
      <c r="D45" s="846">
        <v>-312774.38799999998</v>
      </c>
      <c r="E45" s="804"/>
      <c r="F45" s="1485"/>
    </row>
    <row r="46" spans="2:6" ht="18" customHeight="1">
      <c r="B46" s="847" t="s">
        <v>529</v>
      </c>
      <c r="C46" s="848">
        <v>-368123.78099999996</v>
      </c>
      <c r="D46" s="849">
        <v>-312814.20799999998</v>
      </c>
      <c r="E46" s="804"/>
      <c r="F46" s="1483"/>
    </row>
    <row r="47" spans="2:6" ht="18" customHeight="1">
      <c r="B47" s="850" t="s">
        <v>331</v>
      </c>
      <c r="C47" s="851">
        <v>-451304.60799999995</v>
      </c>
      <c r="D47" s="849">
        <v>-404358.00200000009</v>
      </c>
      <c r="E47" s="804"/>
      <c r="F47" s="1484"/>
    </row>
    <row r="48" spans="2:6" ht="18" customHeight="1" thickBot="1">
      <c r="B48" s="853" t="s">
        <v>529</v>
      </c>
      <c r="C48" s="854">
        <v>-571003.78100000008</v>
      </c>
      <c r="D48" s="857">
        <v>-550749.93900000001</v>
      </c>
      <c r="E48" s="804"/>
      <c r="F48" s="1485"/>
    </row>
    <row r="49" spans="1:11" ht="23.25" customHeight="1">
      <c r="F49" s="1484"/>
    </row>
    <row r="50" spans="1:11" ht="28.5" customHeight="1">
      <c r="A50" s="1236"/>
      <c r="B50" s="1855"/>
      <c r="C50" s="1856"/>
      <c r="D50" s="1844"/>
      <c r="E50" s="1844"/>
      <c r="F50" s="1485"/>
      <c r="G50" s="1844"/>
      <c r="H50" s="1845"/>
      <c r="I50" s="1845"/>
      <c r="J50" s="800"/>
      <c r="K50" s="800"/>
    </row>
    <row r="51" spans="1:11" ht="28.5" customHeight="1">
      <c r="A51" s="1236"/>
      <c r="B51" s="1843"/>
      <c r="C51" s="1857"/>
      <c r="D51" s="1844"/>
      <c r="E51" s="1844"/>
      <c r="F51" s="1844"/>
      <c r="G51" s="1844"/>
      <c r="H51" s="1845"/>
      <c r="I51" s="1845"/>
      <c r="J51" s="1235"/>
      <c r="K51" s="1235"/>
    </row>
    <row r="52" spans="1:11" ht="28.5" customHeight="1">
      <c r="A52" s="1236"/>
      <c r="B52" s="1843"/>
      <c r="C52" s="1857"/>
      <c r="D52" s="1844"/>
      <c r="E52" s="1844"/>
      <c r="F52" s="1844"/>
      <c r="G52" s="1844"/>
      <c r="H52" s="1845"/>
      <c r="I52" s="1845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5.7109375" style="433" customWidth="1"/>
    <col min="7" max="7" width="12.14062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2" t="s">
        <v>422</v>
      </c>
      <c r="C3"/>
      <c r="F3" s="430"/>
      <c r="G3" s="430"/>
      <c r="H3" s="431"/>
      <c r="I3" s="432"/>
      <c r="M3" s="1052" t="s">
        <v>438</v>
      </c>
      <c r="N3"/>
      <c r="Q3" s="430"/>
      <c r="R3" s="430"/>
      <c r="S3" s="431"/>
    </row>
    <row r="4" spans="2:23" ht="21" customHeight="1">
      <c r="B4" s="436" t="s">
        <v>659</v>
      </c>
      <c r="C4" s="436"/>
      <c r="D4" s="436"/>
      <c r="E4" s="436"/>
      <c r="F4" s="436"/>
      <c r="G4" s="436"/>
      <c r="H4" s="436"/>
      <c r="I4" s="437"/>
      <c r="J4" s="437"/>
      <c r="M4" s="436" t="s">
        <v>660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661</v>
      </c>
      <c r="C7" s="444"/>
      <c r="D7" s="445"/>
      <c r="E7" s="446"/>
      <c r="F7" s="443" t="s">
        <v>662</v>
      </c>
      <c r="G7" s="444"/>
      <c r="H7" s="445"/>
      <c r="I7" s="446"/>
      <c r="M7" s="443" t="s">
        <v>661</v>
      </c>
      <c r="N7" s="444"/>
      <c r="O7" s="445"/>
      <c r="P7" s="446"/>
      <c r="Q7" s="443" t="s">
        <v>662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535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631232.95499999996</v>
      </c>
      <c r="D9" s="860">
        <v>2711580.3169999998</v>
      </c>
      <c r="E9" s="861">
        <v>346419.34499999997</v>
      </c>
      <c r="F9" s="858" t="s">
        <v>161</v>
      </c>
      <c r="G9" s="859">
        <v>576419.875</v>
      </c>
      <c r="H9" s="862">
        <v>2532763.037</v>
      </c>
      <c r="I9" s="861">
        <v>278421.11700000003</v>
      </c>
      <c r="M9" s="452" t="s">
        <v>161</v>
      </c>
      <c r="N9" s="137">
        <v>1082651.2439999999</v>
      </c>
      <c r="O9" s="151">
        <v>4648763.3830000004</v>
      </c>
      <c r="P9" s="138">
        <v>511667.864</v>
      </c>
      <c r="Q9" s="452" t="s">
        <v>161</v>
      </c>
      <c r="R9" s="137">
        <v>1060978.5560000001</v>
      </c>
      <c r="S9" s="151">
        <v>4656826.4340000004</v>
      </c>
      <c r="T9" s="138">
        <v>490781.55499999999</v>
      </c>
      <c r="V9" s="77"/>
      <c r="W9" s="77"/>
    </row>
    <row r="10" spans="2:23" ht="15" customHeight="1">
      <c r="B10" s="863" t="s">
        <v>308</v>
      </c>
      <c r="C10" s="864">
        <v>86675.498000000007</v>
      </c>
      <c r="D10" s="865">
        <v>372223.87599999999</v>
      </c>
      <c r="E10" s="866">
        <v>35935.300000000003</v>
      </c>
      <c r="F10" s="863" t="s">
        <v>163</v>
      </c>
      <c r="G10" s="867">
        <v>61612.510999999999</v>
      </c>
      <c r="H10" s="868">
        <v>270953.66600000003</v>
      </c>
      <c r="I10" s="869">
        <v>20941.465</v>
      </c>
      <c r="K10" s="456"/>
      <c r="M10" s="154" t="s">
        <v>108</v>
      </c>
      <c r="N10" s="453">
        <v>307554.60800000001</v>
      </c>
      <c r="O10" s="454">
        <v>1320554.4010000001</v>
      </c>
      <c r="P10" s="455">
        <v>121251.005</v>
      </c>
      <c r="Q10" s="716" t="s">
        <v>104</v>
      </c>
      <c r="R10" s="717">
        <v>275314.31699999998</v>
      </c>
      <c r="S10" s="718">
        <v>1208607.527</v>
      </c>
      <c r="T10" s="719">
        <v>148306.35200000001</v>
      </c>
      <c r="U10" s="77"/>
      <c r="V10" s="77"/>
      <c r="W10" s="77"/>
    </row>
    <row r="11" spans="2:23">
      <c r="B11" s="870" t="s">
        <v>108</v>
      </c>
      <c r="C11" s="871">
        <v>68996.221999999994</v>
      </c>
      <c r="D11" s="872">
        <v>296326.75199999998</v>
      </c>
      <c r="E11" s="873">
        <v>52258.326999999997</v>
      </c>
      <c r="F11" s="870" t="s">
        <v>134</v>
      </c>
      <c r="G11" s="871">
        <v>54242.91</v>
      </c>
      <c r="H11" s="872">
        <v>237943.402</v>
      </c>
      <c r="I11" s="874">
        <v>22720.026999999998</v>
      </c>
      <c r="K11" s="456"/>
      <c r="L11" s="456"/>
      <c r="M11" s="155" t="s">
        <v>104</v>
      </c>
      <c r="N11" s="457">
        <v>270802.158</v>
      </c>
      <c r="O11" s="458">
        <v>1162925.922</v>
      </c>
      <c r="P11" s="459">
        <v>148178.59299999999</v>
      </c>
      <c r="Q11" s="155" t="s">
        <v>108</v>
      </c>
      <c r="R11" s="457">
        <v>270773.96000000002</v>
      </c>
      <c r="S11" s="458">
        <v>1188398.291</v>
      </c>
      <c r="T11" s="459">
        <v>103492.764</v>
      </c>
      <c r="U11" s="77"/>
      <c r="V11" s="77"/>
      <c r="W11" s="77"/>
    </row>
    <row r="12" spans="2:23">
      <c r="B12" s="870" t="s">
        <v>113</v>
      </c>
      <c r="C12" s="871">
        <v>58432.741000000002</v>
      </c>
      <c r="D12" s="872">
        <v>250941.90700000001</v>
      </c>
      <c r="E12" s="873">
        <v>35163.019</v>
      </c>
      <c r="F12" s="870" t="s">
        <v>108</v>
      </c>
      <c r="G12" s="871">
        <v>45926.830999999998</v>
      </c>
      <c r="H12" s="872">
        <v>200741.81899999999</v>
      </c>
      <c r="I12" s="874">
        <v>33571.023000000001</v>
      </c>
      <c r="K12" s="456"/>
      <c r="L12" s="456"/>
      <c r="M12" s="155" t="s">
        <v>106</v>
      </c>
      <c r="N12" s="457">
        <v>151948.85800000001</v>
      </c>
      <c r="O12" s="458">
        <v>652410.81299999997</v>
      </c>
      <c r="P12" s="459">
        <v>82307.434999999998</v>
      </c>
      <c r="Q12" s="155" t="s">
        <v>106</v>
      </c>
      <c r="R12" s="457">
        <v>153690.533</v>
      </c>
      <c r="S12" s="458">
        <v>673912.73400000005</v>
      </c>
      <c r="T12" s="459">
        <v>78793.775999999998</v>
      </c>
      <c r="U12" s="77"/>
      <c r="V12" s="77"/>
      <c r="W12" s="77"/>
    </row>
    <row r="13" spans="2:23">
      <c r="B13" s="870" t="s">
        <v>163</v>
      </c>
      <c r="C13" s="871">
        <v>57689.591999999997</v>
      </c>
      <c r="D13" s="872">
        <v>247814.951</v>
      </c>
      <c r="E13" s="873">
        <v>21264.955999999998</v>
      </c>
      <c r="F13" s="870" t="s">
        <v>308</v>
      </c>
      <c r="G13" s="871">
        <v>43258.673999999999</v>
      </c>
      <c r="H13" s="872">
        <v>191400.962</v>
      </c>
      <c r="I13" s="874">
        <v>15305.64</v>
      </c>
      <c r="K13" s="456"/>
      <c r="L13" s="456"/>
      <c r="M13" s="155" t="s">
        <v>110</v>
      </c>
      <c r="N13" s="457">
        <v>133818.14000000001</v>
      </c>
      <c r="O13" s="458">
        <v>574707.26100000006</v>
      </c>
      <c r="P13" s="459">
        <v>52991.701000000001</v>
      </c>
      <c r="Q13" s="155" t="s">
        <v>110</v>
      </c>
      <c r="R13" s="457">
        <v>129672.442</v>
      </c>
      <c r="S13" s="458">
        <v>569293.17799999996</v>
      </c>
      <c r="T13" s="459">
        <v>51165.142</v>
      </c>
      <c r="U13" s="77"/>
      <c r="V13" s="77"/>
      <c r="W13" s="77"/>
    </row>
    <row r="14" spans="2:23">
      <c r="B14" s="870" t="s">
        <v>134</v>
      </c>
      <c r="C14" s="871">
        <v>45191.023000000001</v>
      </c>
      <c r="D14" s="872">
        <v>194131.83300000001</v>
      </c>
      <c r="E14" s="873">
        <v>21019.491000000002</v>
      </c>
      <c r="F14" s="870" t="s">
        <v>162</v>
      </c>
      <c r="G14" s="871">
        <v>39769.517</v>
      </c>
      <c r="H14" s="872">
        <v>174903.66</v>
      </c>
      <c r="I14" s="874">
        <v>13832.036</v>
      </c>
      <c r="M14" s="870" t="s">
        <v>115</v>
      </c>
      <c r="N14" s="457">
        <v>94222.282999999996</v>
      </c>
      <c r="O14" s="458">
        <v>404385.11599999998</v>
      </c>
      <c r="P14" s="459">
        <v>52398.961000000003</v>
      </c>
      <c r="Q14" s="870" t="s">
        <v>115</v>
      </c>
      <c r="R14" s="457">
        <v>90990.508000000002</v>
      </c>
      <c r="S14" s="458">
        <v>398452.34100000001</v>
      </c>
      <c r="T14" s="459">
        <v>47521.83</v>
      </c>
      <c r="U14" s="77"/>
      <c r="V14" s="77"/>
      <c r="W14" s="77"/>
    </row>
    <row r="15" spans="2:23">
      <c r="B15" s="870" t="s">
        <v>162</v>
      </c>
      <c r="C15" s="871">
        <v>37362.264999999999</v>
      </c>
      <c r="D15" s="872">
        <v>160541.11300000001</v>
      </c>
      <c r="E15" s="873">
        <v>15075.263000000001</v>
      </c>
      <c r="F15" s="870" t="s">
        <v>113</v>
      </c>
      <c r="G15" s="871">
        <v>35239.949999999997</v>
      </c>
      <c r="H15" s="872">
        <v>154715.639</v>
      </c>
      <c r="I15" s="874">
        <v>21101.52</v>
      </c>
      <c r="M15" s="155" t="s">
        <v>162</v>
      </c>
      <c r="N15" s="457">
        <v>42374.22</v>
      </c>
      <c r="O15" s="458">
        <v>181939.45300000001</v>
      </c>
      <c r="P15" s="459">
        <v>17353.262999999999</v>
      </c>
      <c r="Q15" s="155" t="s">
        <v>162</v>
      </c>
      <c r="R15" s="457">
        <v>48299.042999999998</v>
      </c>
      <c r="S15" s="458">
        <v>212442.815</v>
      </c>
      <c r="T15" s="459">
        <v>19916.141</v>
      </c>
      <c r="U15" s="77"/>
      <c r="V15" s="77"/>
      <c r="W15" s="77"/>
    </row>
    <row r="16" spans="2:23">
      <c r="B16" s="870" t="s">
        <v>131</v>
      </c>
      <c r="C16" s="871">
        <v>33203.074000000001</v>
      </c>
      <c r="D16" s="872">
        <v>142616.038</v>
      </c>
      <c r="E16" s="873">
        <v>16818.773000000001</v>
      </c>
      <c r="F16" s="870" t="s">
        <v>131</v>
      </c>
      <c r="G16" s="871">
        <v>32597.899000000001</v>
      </c>
      <c r="H16" s="872">
        <v>141822.201</v>
      </c>
      <c r="I16" s="874">
        <v>13053.279</v>
      </c>
      <c r="M16" s="155" t="s">
        <v>111</v>
      </c>
      <c r="N16" s="457">
        <v>31668.828000000001</v>
      </c>
      <c r="O16" s="458">
        <v>136022.723</v>
      </c>
      <c r="P16" s="459">
        <v>17121.473999999998</v>
      </c>
      <c r="Q16" s="155" t="s">
        <v>111</v>
      </c>
      <c r="R16" s="457">
        <v>27687.323</v>
      </c>
      <c r="S16" s="458">
        <v>121073.232</v>
      </c>
      <c r="T16" s="459">
        <v>14194.14</v>
      </c>
      <c r="U16" s="77"/>
      <c r="V16" s="77"/>
      <c r="W16" s="77"/>
    </row>
    <row r="17" spans="2:23">
      <c r="B17" s="870" t="s">
        <v>149</v>
      </c>
      <c r="C17" s="871">
        <v>31472.913</v>
      </c>
      <c r="D17" s="872">
        <v>135172.288</v>
      </c>
      <c r="E17" s="873">
        <v>16257.153</v>
      </c>
      <c r="F17" s="870" t="s">
        <v>149</v>
      </c>
      <c r="G17" s="871">
        <v>32168.705000000002</v>
      </c>
      <c r="H17" s="872">
        <v>140810.68400000001</v>
      </c>
      <c r="I17" s="874">
        <v>15042.253000000001</v>
      </c>
      <c r="M17" s="155" t="s">
        <v>119</v>
      </c>
      <c r="N17" s="457">
        <v>13834.468999999999</v>
      </c>
      <c r="O17" s="458">
        <v>59419.012000000002</v>
      </c>
      <c r="P17" s="459">
        <v>4102.9880000000003</v>
      </c>
      <c r="Q17" s="155" t="s">
        <v>131</v>
      </c>
      <c r="R17" s="457">
        <v>15906</v>
      </c>
      <c r="S17" s="458">
        <v>70131.558000000005</v>
      </c>
      <c r="T17" s="459">
        <v>7469.6859999999997</v>
      </c>
      <c r="U17" s="77"/>
      <c r="V17" s="77"/>
      <c r="W17" s="77"/>
    </row>
    <row r="18" spans="2:23">
      <c r="B18" s="870" t="s">
        <v>115</v>
      </c>
      <c r="C18" s="871">
        <v>30275.375</v>
      </c>
      <c r="D18" s="872">
        <v>130081.40399999999</v>
      </c>
      <c r="E18" s="873">
        <v>16871.276999999998</v>
      </c>
      <c r="F18" s="870" t="s">
        <v>115</v>
      </c>
      <c r="G18" s="871">
        <v>31461.501</v>
      </c>
      <c r="H18" s="872">
        <v>138258.39000000001</v>
      </c>
      <c r="I18" s="874">
        <v>13082.554</v>
      </c>
      <c r="M18" s="155" t="s">
        <v>131</v>
      </c>
      <c r="N18" s="457">
        <v>12332.49</v>
      </c>
      <c r="O18" s="458">
        <v>52861.748</v>
      </c>
      <c r="P18" s="459">
        <v>5628.6019999999999</v>
      </c>
      <c r="Q18" s="155" t="s">
        <v>119</v>
      </c>
      <c r="R18" s="457">
        <v>14358.195</v>
      </c>
      <c r="S18" s="458">
        <v>63412.89</v>
      </c>
      <c r="T18" s="459">
        <v>3861.326</v>
      </c>
      <c r="U18" s="77"/>
      <c r="V18" s="77"/>
      <c r="W18" s="77"/>
    </row>
    <row r="19" spans="2:23">
      <c r="B19" s="870" t="s">
        <v>129</v>
      </c>
      <c r="C19" s="871">
        <v>27769.216</v>
      </c>
      <c r="D19" s="872">
        <v>119315.128</v>
      </c>
      <c r="E19" s="873">
        <v>13042.797</v>
      </c>
      <c r="F19" s="870" t="s">
        <v>129</v>
      </c>
      <c r="G19" s="871">
        <v>28287.896000000001</v>
      </c>
      <c r="H19" s="872">
        <v>124463.696</v>
      </c>
      <c r="I19" s="874">
        <v>13604.901</v>
      </c>
      <c r="M19" s="155" t="s">
        <v>113</v>
      </c>
      <c r="N19" s="457">
        <v>4714.41</v>
      </c>
      <c r="O19" s="458">
        <v>20317.828000000001</v>
      </c>
      <c r="P19" s="459">
        <v>1891.4939999999999</v>
      </c>
      <c r="Q19" s="155" t="s">
        <v>112</v>
      </c>
      <c r="R19" s="457">
        <v>7943.8459999999995</v>
      </c>
      <c r="S19" s="458">
        <v>35155.254999999997</v>
      </c>
      <c r="T19" s="459">
        <v>3028.2919999999999</v>
      </c>
      <c r="U19" s="77"/>
      <c r="V19" s="77"/>
      <c r="W19" s="77"/>
    </row>
    <row r="20" spans="2:23">
      <c r="B20" s="870" t="s">
        <v>367</v>
      </c>
      <c r="C20" s="871">
        <v>17072.831999999999</v>
      </c>
      <c r="D20" s="872">
        <v>73329.604000000007</v>
      </c>
      <c r="E20" s="873">
        <v>10822.407999999999</v>
      </c>
      <c r="F20" s="870" t="s">
        <v>168</v>
      </c>
      <c r="G20" s="871">
        <v>23944.43</v>
      </c>
      <c r="H20" s="872">
        <v>105581.27899999999</v>
      </c>
      <c r="I20" s="874">
        <v>13744.871999999999</v>
      </c>
      <c r="M20" s="155" t="s">
        <v>118</v>
      </c>
      <c r="N20" s="453">
        <v>4250.2780000000002</v>
      </c>
      <c r="O20" s="454">
        <v>18250.441999999999</v>
      </c>
      <c r="P20" s="455">
        <v>1222.808</v>
      </c>
      <c r="Q20" s="154" t="s">
        <v>118</v>
      </c>
      <c r="R20" s="457">
        <v>6973.8639999999996</v>
      </c>
      <c r="S20" s="458">
        <v>30834.219000000001</v>
      </c>
      <c r="T20" s="459">
        <v>4778.2359999999999</v>
      </c>
      <c r="U20" s="77"/>
      <c r="V20" s="77"/>
      <c r="W20" s="77"/>
    </row>
    <row r="21" spans="2:23">
      <c r="B21" s="870" t="s">
        <v>168</v>
      </c>
      <c r="C21" s="871">
        <v>14298.19</v>
      </c>
      <c r="D21" s="872">
        <v>61450.75</v>
      </c>
      <c r="E21" s="873">
        <v>15215.277</v>
      </c>
      <c r="F21" s="870" t="s">
        <v>258</v>
      </c>
      <c r="G21" s="871">
        <v>20997.634999999998</v>
      </c>
      <c r="H21" s="872">
        <v>93054.001999999993</v>
      </c>
      <c r="I21" s="874">
        <v>16508.571</v>
      </c>
      <c r="M21" s="155" t="s">
        <v>112</v>
      </c>
      <c r="N21" s="457">
        <v>4108.3639999999996</v>
      </c>
      <c r="O21" s="458">
        <v>17620.683000000001</v>
      </c>
      <c r="P21" s="459">
        <v>1489.828</v>
      </c>
      <c r="Q21" s="155" t="s">
        <v>113</v>
      </c>
      <c r="R21" s="457">
        <v>5194.5659999999998</v>
      </c>
      <c r="S21" s="458">
        <v>22556.384999999998</v>
      </c>
      <c r="T21" s="459">
        <v>1491.0319999999999</v>
      </c>
      <c r="U21" s="77"/>
      <c r="V21" s="77"/>
      <c r="W21" s="77"/>
    </row>
    <row r="22" spans="2:23">
      <c r="B22" s="870" t="s">
        <v>126</v>
      </c>
      <c r="C22" s="871">
        <v>11333.300999999999</v>
      </c>
      <c r="D22" s="872">
        <v>48668.256999999998</v>
      </c>
      <c r="E22" s="873">
        <v>4707.1099999999997</v>
      </c>
      <c r="F22" s="870" t="s">
        <v>106</v>
      </c>
      <c r="G22" s="871">
        <v>14852.938</v>
      </c>
      <c r="H22" s="872">
        <v>64945.116999999998</v>
      </c>
      <c r="I22" s="874">
        <v>6488.07</v>
      </c>
      <c r="M22" s="154" t="s">
        <v>129</v>
      </c>
      <c r="N22" s="457">
        <v>3958.8310000000001</v>
      </c>
      <c r="O22" s="458">
        <v>17018.169999999998</v>
      </c>
      <c r="P22" s="459">
        <v>2139.3890000000001</v>
      </c>
      <c r="Q22" s="155" t="s">
        <v>138</v>
      </c>
      <c r="R22" s="457">
        <v>4627.8590000000004</v>
      </c>
      <c r="S22" s="458">
        <v>20410.611000000001</v>
      </c>
      <c r="T22" s="459">
        <v>1565.5119999999999</v>
      </c>
      <c r="U22" s="77"/>
      <c r="V22" s="77"/>
      <c r="W22" s="77"/>
    </row>
    <row r="23" spans="2:23" ht="13.5" thickBot="1">
      <c r="B23" s="870" t="s">
        <v>110</v>
      </c>
      <c r="C23" s="871">
        <v>11073.550999999999</v>
      </c>
      <c r="D23" s="872">
        <v>47610.949000000001</v>
      </c>
      <c r="E23" s="873">
        <v>5260.1660000000002</v>
      </c>
      <c r="F23" s="870" t="s">
        <v>379</v>
      </c>
      <c r="G23" s="871">
        <v>13461.636</v>
      </c>
      <c r="H23" s="872">
        <v>59199.048999999999</v>
      </c>
      <c r="I23" s="874">
        <v>3994.4290000000001</v>
      </c>
      <c r="M23" s="1000" t="s">
        <v>134</v>
      </c>
      <c r="N23" s="917">
        <v>2392.39</v>
      </c>
      <c r="O23" s="918">
        <v>10268.393</v>
      </c>
      <c r="P23" s="919">
        <v>1115.7</v>
      </c>
      <c r="Q23" s="155" t="s">
        <v>129</v>
      </c>
      <c r="R23" s="457">
        <v>3429.873</v>
      </c>
      <c r="S23" s="458">
        <v>15072.569</v>
      </c>
      <c r="T23" s="459">
        <v>1808.0630000000001</v>
      </c>
      <c r="U23" s="77"/>
      <c r="V23" s="77"/>
      <c r="W23" s="77"/>
    </row>
    <row r="24" spans="2:23" ht="13.5" thickBot="1">
      <c r="B24" s="870" t="s">
        <v>258</v>
      </c>
      <c r="C24" s="871">
        <v>10538.385</v>
      </c>
      <c r="D24" s="872">
        <v>45367.379000000001</v>
      </c>
      <c r="E24" s="873">
        <v>10706.334000000001</v>
      </c>
      <c r="F24" s="870" t="s">
        <v>367</v>
      </c>
      <c r="G24" s="871">
        <v>11185.888999999999</v>
      </c>
      <c r="H24" s="872">
        <v>49769.968999999997</v>
      </c>
      <c r="I24" s="874">
        <v>6606.0110000000004</v>
      </c>
      <c r="M24" s="460" t="s">
        <v>387</v>
      </c>
      <c r="Q24" s="1000" t="s">
        <v>134</v>
      </c>
      <c r="R24" s="917">
        <v>2841.6660000000002</v>
      </c>
      <c r="S24" s="918">
        <v>12668.269</v>
      </c>
      <c r="T24" s="919">
        <v>1537.6479999999999</v>
      </c>
      <c r="U24" s="77"/>
      <c r="V24" s="77"/>
      <c r="W24" s="77"/>
    </row>
    <row r="25" spans="2:23">
      <c r="B25" s="863" t="s">
        <v>130</v>
      </c>
      <c r="C25" s="871">
        <v>9770.3539999999994</v>
      </c>
      <c r="D25" s="872">
        <v>42010.105000000003</v>
      </c>
      <c r="E25" s="873">
        <v>4376.9660000000003</v>
      </c>
      <c r="F25" s="863" t="s">
        <v>126</v>
      </c>
      <c r="G25" s="871">
        <v>10143.144</v>
      </c>
      <c r="H25" s="872">
        <v>44502.601000000002</v>
      </c>
      <c r="I25" s="874">
        <v>3950.1970000000001</v>
      </c>
      <c r="N25" s="1005"/>
      <c r="O25" s="1005"/>
      <c r="P25" s="1005"/>
      <c r="Q25" s="460" t="s">
        <v>184</v>
      </c>
      <c r="U25" s="77"/>
      <c r="V25" s="77"/>
      <c r="W25" s="77"/>
    </row>
    <row r="26" spans="2:23">
      <c r="B26" s="863" t="s">
        <v>112</v>
      </c>
      <c r="C26" s="871">
        <v>8741.6309999999994</v>
      </c>
      <c r="D26" s="872">
        <v>37502.006999999998</v>
      </c>
      <c r="E26" s="873">
        <v>3101.8220000000001</v>
      </c>
      <c r="F26" s="863" t="s">
        <v>110</v>
      </c>
      <c r="G26" s="871">
        <v>9780.81</v>
      </c>
      <c r="H26" s="872">
        <v>42833.620999999999</v>
      </c>
      <c r="I26" s="874">
        <v>4212.7209999999995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8370.3269999999993</v>
      </c>
      <c r="D27" s="872">
        <v>35992.103000000003</v>
      </c>
      <c r="E27" s="873">
        <v>4084.1930000000002</v>
      </c>
      <c r="F27" s="863" t="s">
        <v>150</v>
      </c>
      <c r="G27" s="871">
        <v>7506.1719999999996</v>
      </c>
      <c r="H27" s="872">
        <v>32854.885999999999</v>
      </c>
      <c r="I27" s="874">
        <v>3789.011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7718.6469999999999</v>
      </c>
      <c r="D28" s="872">
        <v>33150.879999999997</v>
      </c>
      <c r="E28" s="873">
        <v>3849.7359999999999</v>
      </c>
      <c r="F28" s="863" t="s">
        <v>130</v>
      </c>
      <c r="G28" s="871">
        <v>7458.91</v>
      </c>
      <c r="H28" s="872">
        <v>32686.842000000001</v>
      </c>
      <c r="I28" s="874">
        <v>3455.4029999999998</v>
      </c>
      <c r="K28" s="953"/>
      <c r="L28" s="727"/>
      <c r="M28" s="953"/>
      <c r="N28" s="727"/>
      <c r="O28" s="727"/>
      <c r="P28" s="727"/>
      <c r="Q28" s="1349"/>
      <c r="R28" s="727"/>
      <c r="S28" s="1003"/>
      <c r="T28" s="1293"/>
      <c r="U28" s="77"/>
      <c r="V28" s="77"/>
      <c r="W28" s="77"/>
    </row>
    <row r="29" spans="2:23">
      <c r="B29" s="863" t="s">
        <v>243</v>
      </c>
      <c r="C29" s="871">
        <v>6381.4880000000003</v>
      </c>
      <c r="D29" s="872">
        <v>27401.946</v>
      </c>
      <c r="E29" s="873">
        <v>2481.3649999999998</v>
      </c>
      <c r="F29" s="870" t="s">
        <v>243</v>
      </c>
      <c r="G29" s="871">
        <v>6672.0609999999997</v>
      </c>
      <c r="H29" s="872">
        <v>29529.280999999999</v>
      </c>
      <c r="I29" s="874">
        <v>2130.069</v>
      </c>
      <c r="K29" s="1001"/>
      <c r="L29" s="1002"/>
      <c r="M29" s="953"/>
      <c r="N29" s="727"/>
      <c r="O29" s="727"/>
      <c r="P29" s="727"/>
      <c r="Q29" s="953"/>
      <c r="R29" s="727"/>
      <c r="S29" s="1003"/>
      <c r="T29" s="1293"/>
      <c r="U29" s="77"/>
      <c r="V29" s="77"/>
      <c r="W29" s="77"/>
    </row>
    <row r="30" spans="2:23">
      <c r="B30" s="863" t="s">
        <v>150</v>
      </c>
      <c r="C30" s="871">
        <v>6173.38</v>
      </c>
      <c r="D30" s="872">
        <v>26525.616999999998</v>
      </c>
      <c r="E30" s="873">
        <v>3322.308</v>
      </c>
      <c r="F30" s="863" t="s">
        <v>112</v>
      </c>
      <c r="G30" s="871">
        <v>6660.8239999999996</v>
      </c>
      <c r="H30" s="872">
        <v>29392.722000000002</v>
      </c>
      <c r="I30" s="874">
        <v>2120.1610000000001</v>
      </c>
      <c r="L30" s="456"/>
      <c r="M30" s="953"/>
      <c r="N30" s="727"/>
      <c r="O30" s="727"/>
      <c r="P30" s="727"/>
      <c r="Q30" s="1003"/>
      <c r="R30" s="1003"/>
      <c r="S30" s="1003"/>
      <c r="T30" s="1293"/>
      <c r="U30" s="77"/>
      <c r="V30" s="77"/>
      <c r="W30" s="77"/>
    </row>
    <row r="31" spans="2:23">
      <c r="B31" s="863" t="s">
        <v>104</v>
      </c>
      <c r="C31" s="871">
        <v>5853.64</v>
      </c>
      <c r="D31" s="872">
        <v>25139.228999999999</v>
      </c>
      <c r="E31" s="873">
        <v>4952.7510000000002</v>
      </c>
      <c r="F31" s="863" t="s">
        <v>104</v>
      </c>
      <c r="G31" s="871">
        <v>4786.9979999999996</v>
      </c>
      <c r="H31" s="872">
        <v>21061.696</v>
      </c>
      <c r="I31" s="874">
        <v>2716.2420000000002</v>
      </c>
      <c r="L31" s="456"/>
      <c r="M31" s="953"/>
      <c r="N31" s="727"/>
      <c r="O31" s="727"/>
      <c r="P31" s="727"/>
      <c r="Q31" s="1003"/>
      <c r="R31" s="1003"/>
      <c r="S31" s="1003"/>
      <c r="T31" s="1293"/>
      <c r="U31" s="77"/>
      <c r="V31" s="77"/>
      <c r="W31" s="77"/>
    </row>
    <row r="32" spans="2:23">
      <c r="B32" s="863" t="s">
        <v>119</v>
      </c>
      <c r="C32" s="871">
        <v>5389.8360000000002</v>
      </c>
      <c r="D32" s="872">
        <v>23155.272000000001</v>
      </c>
      <c r="E32" s="873">
        <v>3772.8389999999999</v>
      </c>
      <c r="F32" s="863" t="s">
        <v>119</v>
      </c>
      <c r="G32" s="871">
        <v>4710.0569999999998</v>
      </c>
      <c r="H32" s="872">
        <v>20595.741000000002</v>
      </c>
      <c r="I32" s="873">
        <v>2999.6889999999999</v>
      </c>
      <c r="K32" s="456"/>
      <c r="L32" s="456"/>
      <c r="M32" s="953"/>
      <c r="N32" s="727"/>
      <c r="O32" s="727"/>
      <c r="P32" s="727"/>
      <c r="Q32" s="1003"/>
      <c r="R32" s="1003"/>
      <c r="S32" s="1003"/>
      <c r="T32" s="1293"/>
      <c r="U32" s="77"/>
      <c r="V32" s="77"/>
      <c r="W32" s="77"/>
    </row>
    <row r="33" spans="2:23" ht="13.5" customHeight="1" thickBot="1">
      <c r="B33" s="875" t="s">
        <v>379</v>
      </c>
      <c r="C33" s="876">
        <v>4829.9660000000003</v>
      </c>
      <c r="D33" s="877">
        <v>20734.751</v>
      </c>
      <c r="E33" s="878">
        <v>1746.2809999999999</v>
      </c>
      <c r="F33" s="875" t="s">
        <v>227</v>
      </c>
      <c r="G33" s="876">
        <v>4193.2889999999998</v>
      </c>
      <c r="H33" s="877">
        <v>18408.460999999999</v>
      </c>
      <c r="I33" s="878">
        <v>1933.69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387</v>
      </c>
      <c r="C34" s="1005"/>
      <c r="D34" s="1005"/>
      <c r="E34" s="1005"/>
      <c r="F34" s="460" t="s">
        <v>184</v>
      </c>
      <c r="H34" s="1005"/>
      <c r="I34" s="1005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2" t="s">
        <v>418</v>
      </c>
      <c r="C36"/>
      <c r="H36" s="456"/>
      <c r="I36" s="456"/>
      <c r="J36" s="456"/>
      <c r="M36" s="1052" t="s">
        <v>420</v>
      </c>
      <c r="V36" s="77"/>
      <c r="W36" s="77"/>
    </row>
    <row r="37" spans="2:23" ht="15.75">
      <c r="B37" s="436" t="s">
        <v>663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664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661</v>
      </c>
      <c r="C40" s="444"/>
      <c r="D40" s="445"/>
      <c r="E40" s="446"/>
      <c r="F40" s="446"/>
      <c r="G40" s="443" t="s">
        <v>662</v>
      </c>
      <c r="H40" s="444"/>
      <c r="I40" s="445"/>
      <c r="J40" s="446"/>
      <c r="K40" s="446"/>
      <c r="M40" s="443" t="s">
        <v>661</v>
      </c>
      <c r="N40" s="444"/>
      <c r="O40" s="445"/>
      <c r="P40" s="446"/>
      <c r="Q40" s="446"/>
      <c r="R40" s="443" t="s">
        <v>662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28" t="s">
        <v>164</v>
      </c>
      <c r="F41" s="1053" t="s">
        <v>419</v>
      </c>
      <c r="G41" s="451" t="s">
        <v>182</v>
      </c>
      <c r="H41" s="448" t="s">
        <v>179</v>
      </c>
      <c r="I41" s="449" t="s">
        <v>183</v>
      </c>
      <c r="J41" s="1028" t="s">
        <v>164</v>
      </c>
      <c r="K41" s="1053" t="s">
        <v>419</v>
      </c>
      <c r="M41" s="447" t="s">
        <v>182</v>
      </c>
      <c r="N41" s="448" t="s">
        <v>179</v>
      </c>
      <c r="O41" s="449" t="s">
        <v>183</v>
      </c>
      <c r="P41" s="1028" t="s">
        <v>164</v>
      </c>
      <c r="Q41" s="1054" t="s">
        <v>419</v>
      </c>
      <c r="R41" s="447" t="s">
        <v>182</v>
      </c>
      <c r="S41" s="448" t="s">
        <v>179</v>
      </c>
      <c r="T41" s="449" t="s">
        <v>183</v>
      </c>
      <c r="U41" s="1028" t="s">
        <v>164</v>
      </c>
      <c r="V41" s="1053" t="s">
        <v>419</v>
      </c>
      <c r="W41" s="1239" t="s">
        <v>439</v>
      </c>
    </row>
    <row r="42" spans="2:23" ht="16.5" thickBot="1">
      <c r="B42" s="452" t="s">
        <v>161</v>
      </c>
      <c r="C42" s="137">
        <v>7990.4480000000003</v>
      </c>
      <c r="D42" s="1007">
        <v>34288.563000000002</v>
      </c>
      <c r="E42" s="1007">
        <v>5747.4449999999997</v>
      </c>
      <c r="F42" s="1025">
        <v>69.376999999999995</v>
      </c>
      <c r="G42" s="137" t="s">
        <v>161</v>
      </c>
      <c r="H42" s="137">
        <v>6233.8069999999998</v>
      </c>
      <c r="I42" s="1007">
        <v>27102.433000000001</v>
      </c>
      <c r="J42" s="1007">
        <v>3549.0880000000002</v>
      </c>
      <c r="K42" s="1025">
        <v>45.642000000000003</v>
      </c>
      <c r="M42" s="452" t="s">
        <v>161</v>
      </c>
      <c r="N42" s="137">
        <v>361318.66399999999</v>
      </c>
      <c r="O42" s="1007">
        <v>1551509.6059999999</v>
      </c>
      <c r="P42" s="1007">
        <v>160052.39799999999</v>
      </c>
      <c r="Q42" s="1025">
        <v>5256.1109999999999</v>
      </c>
      <c r="R42" s="452" t="s">
        <v>161</v>
      </c>
      <c r="S42" s="137">
        <v>399668.92200000002</v>
      </c>
      <c r="T42" s="1007">
        <v>1753777.355</v>
      </c>
      <c r="U42" s="1007">
        <v>159635.07800000001</v>
      </c>
      <c r="V42" s="1025">
        <v>5145.9009999999998</v>
      </c>
      <c r="W42" s="1240">
        <f>((V42-Q42)/Q42)*100</f>
        <v>-2.09679742303768</v>
      </c>
    </row>
    <row r="43" spans="2:23">
      <c r="B43" s="1009" t="s">
        <v>134</v>
      </c>
      <c r="C43" s="1010">
        <v>4079.1590000000001</v>
      </c>
      <c r="D43" s="1008">
        <v>17509.150000000001</v>
      </c>
      <c r="E43" s="1008">
        <v>3136.6610000000001</v>
      </c>
      <c r="F43" s="1026">
        <v>26.081</v>
      </c>
      <c r="G43" s="139" t="s">
        <v>134</v>
      </c>
      <c r="H43" s="140">
        <v>3740.739</v>
      </c>
      <c r="I43" s="1011">
        <v>16241.598</v>
      </c>
      <c r="J43" s="1011">
        <v>2541.6280000000002</v>
      </c>
      <c r="K43" s="1027">
        <v>23.73</v>
      </c>
      <c r="M43" s="1009" t="s">
        <v>106</v>
      </c>
      <c r="N43" s="1010">
        <v>322938.53100000002</v>
      </c>
      <c r="O43" s="1008">
        <v>1386713.0490000001</v>
      </c>
      <c r="P43" s="1008">
        <v>139838.5</v>
      </c>
      <c r="Q43" s="1026">
        <v>4784.4849999999997</v>
      </c>
      <c r="R43" s="1009" t="s">
        <v>106</v>
      </c>
      <c r="S43" s="1010">
        <v>358813.01500000001</v>
      </c>
      <c r="T43" s="1008">
        <v>1574211.007</v>
      </c>
      <c r="U43" s="1008">
        <v>140308.068</v>
      </c>
      <c r="V43" s="1026">
        <v>4660.5609999999997</v>
      </c>
    </row>
    <row r="44" spans="2:23">
      <c r="B44" s="139" t="s">
        <v>108</v>
      </c>
      <c r="C44" s="140">
        <v>2208.3290000000002</v>
      </c>
      <c r="D44" s="1011">
        <v>9471.69</v>
      </c>
      <c r="E44" s="1011">
        <v>988.75800000000004</v>
      </c>
      <c r="F44" s="1027">
        <v>33.206000000000003</v>
      </c>
      <c r="G44" s="139" t="s">
        <v>108</v>
      </c>
      <c r="H44" s="140">
        <v>1451.7940000000001</v>
      </c>
      <c r="I44" s="1011">
        <v>6348.3249999999998</v>
      </c>
      <c r="J44" s="1011">
        <v>486.88799999999998</v>
      </c>
      <c r="K44" s="1027">
        <v>17.872</v>
      </c>
      <c r="M44" s="139" t="s">
        <v>108</v>
      </c>
      <c r="N44" s="140">
        <v>19703.258000000002</v>
      </c>
      <c r="O44" s="1011">
        <v>84646.073000000004</v>
      </c>
      <c r="P44" s="1011">
        <v>9754.68</v>
      </c>
      <c r="Q44" s="1027">
        <v>247.22200000000001</v>
      </c>
      <c r="R44" s="139" t="s">
        <v>108</v>
      </c>
      <c r="S44" s="140">
        <v>18127.928</v>
      </c>
      <c r="T44" s="1011">
        <v>79535.741999999998</v>
      </c>
      <c r="U44" s="1011">
        <v>8358.134</v>
      </c>
      <c r="V44" s="1027">
        <v>210.93100000000001</v>
      </c>
    </row>
    <row r="45" spans="2:23">
      <c r="B45" s="870" t="s">
        <v>115</v>
      </c>
      <c r="C45" s="140">
        <v>1202.6769999999999</v>
      </c>
      <c r="D45" s="1011">
        <v>5162.6509999999998</v>
      </c>
      <c r="E45" s="1011">
        <v>1259.107</v>
      </c>
      <c r="F45" s="1027">
        <v>7.7409999999999997</v>
      </c>
      <c r="G45" s="139" t="s">
        <v>115</v>
      </c>
      <c r="H45" s="140">
        <v>471.37200000000001</v>
      </c>
      <c r="I45" s="1011">
        <v>2041.9949999999999</v>
      </c>
      <c r="J45" s="1011">
        <v>418.209</v>
      </c>
      <c r="K45" s="1027">
        <v>3.12</v>
      </c>
      <c r="M45" s="870" t="s">
        <v>115</v>
      </c>
      <c r="N45" s="140">
        <v>9844.134</v>
      </c>
      <c r="O45" s="1011">
        <v>42213.398000000001</v>
      </c>
      <c r="P45" s="1011">
        <v>3904.732</v>
      </c>
      <c r="Q45" s="1027">
        <v>146.02000000000001</v>
      </c>
      <c r="R45" s="870" t="s">
        <v>115</v>
      </c>
      <c r="S45" s="140">
        <v>13103.312</v>
      </c>
      <c r="T45" s="1011">
        <v>57441.724999999999</v>
      </c>
      <c r="U45" s="1011">
        <v>4856.3689999999997</v>
      </c>
      <c r="V45" s="1027">
        <v>174.47200000000001</v>
      </c>
    </row>
    <row r="46" spans="2:23">
      <c r="B46" s="139" t="s">
        <v>113</v>
      </c>
      <c r="C46" s="140">
        <v>431.99099999999999</v>
      </c>
      <c r="D46" s="1011">
        <v>1851.039</v>
      </c>
      <c r="E46" s="1011">
        <v>342.36599999999999</v>
      </c>
      <c r="F46" s="1027">
        <v>2.1989999999999998</v>
      </c>
      <c r="G46" s="870" t="s">
        <v>468</v>
      </c>
      <c r="H46" s="140">
        <v>457.36700000000002</v>
      </c>
      <c r="I46" s="1011">
        <v>1976.89</v>
      </c>
      <c r="J46" s="1011">
        <v>89.96</v>
      </c>
      <c r="K46" s="1027">
        <v>0.80400000000000005</v>
      </c>
      <c r="M46" s="139" t="s">
        <v>129</v>
      </c>
      <c r="N46" s="140">
        <v>5620.3029999999999</v>
      </c>
      <c r="O46" s="1011">
        <v>24152.57</v>
      </c>
      <c r="P46" s="1011">
        <v>4522.451</v>
      </c>
      <c r="Q46" s="1027">
        <v>41.773000000000003</v>
      </c>
      <c r="R46" s="139" t="s">
        <v>129</v>
      </c>
      <c r="S46" s="140">
        <v>4097.683</v>
      </c>
      <c r="T46" s="1011">
        <v>18157.553</v>
      </c>
      <c r="U46" s="1011">
        <v>3259.5639999999999</v>
      </c>
      <c r="V46" s="1027">
        <v>30.911000000000001</v>
      </c>
    </row>
    <row r="47" spans="2:23" ht="13.5" thickBot="1">
      <c r="B47" s="1017" t="s">
        <v>367</v>
      </c>
      <c r="C47" s="1018">
        <v>68.292000000000002</v>
      </c>
      <c r="D47" s="1016">
        <v>294.03300000000002</v>
      </c>
      <c r="E47" s="1016">
        <v>20.553000000000001</v>
      </c>
      <c r="F47" s="1031">
        <v>0.15</v>
      </c>
      <c r="G47" s="1017" t="s">
        <v>367</v>
      </c>
      <c r="H47" s="1018">
        <v>112.535</v>
      </c>
      <c r="I47" s="1016">
        <v>493.625</v>
      </c>
      <c r="J47" s="1016">
        <v>12.403</v>
      </c>
      <c r="K47" s="1031">
        <v>0.11600000000000001</v>
      </c>
      <c r="M47" s="154" t="s">
        <v>163</v>
      </c>
      <c r="N47" s="156">
        <v>1429.8589999999999</v>
      </c>
      <c r="O47" s="1012">
        <v>6139.3310000000001</v>
      </c>
      <c r="P47" s="1012">
        <v>1082.98</v>
      </c>
      <c r="Q47" s="1029">
        <v>10.756</v>
      </c>
      <c r="R47" s="154" t="s">
        <v>130</v>
      </c>
      <c r="S47" s="156">
        <v>2501.6469999999999</v>
      </c>
      <c r="T47" s="1012">
        <v>11008.743</v>
      </c>
      <c r="U47" s="1012">
        <v>1091.4549999999999</v>
      </c>
      <c r="V47" s="1029">
        <v>36.951000000000001</v>
      </c>
    </row>
    <row r="48" spans="2:23">
      <c r="B48" s="460" t="s">
        <v>387</v>
      </c>
      <c r="C48" s="728"/>
      <c r="D48" s="728"/>
      <c r="E48" s="728"/>
      <c r="F48" s="1033"/>
      <c r="G48" s="460" t="s">
        <v>184</v>
      </c>
      <c r="H48" s="728"/>
      <c r="I48" s="728"/>
      <c r="J48" s="728"/>
      <c r="K48" s="1033"/>
      <c r="M48" s="139" t="s">
        <v>134</v>
      </c>
      <c r="N48" s="140">
        <v>1017.231</v>
      </c>
      <c r="O48" s="1011">
        <v>4349.4120000000003</v>
      </c>
      <c r="P48" s="1011">
        <v>613.94000000000005</v>
      </c>
      <c r="Q48" s="1027">
        <v>13.507</v>
      </c>
      <c r="R48" s="139" t="s">
        <v>134</v>
      </c>
      <c r="S48" s="140">
        <v>1620.2950000000001</v>
      </c>
      <c r="T48" s="1011">
        <v>7169.5249999999996</v>
      </c>
      <c r="U48" s="1011">
        <v>897.73900000000003</v>
      </c>
      <c r="V48" s="1027">
        <v>17.856000000000002</v>
      </c>
    </row>
    <row r="49" spans="2:23">
      <c r="B49" s="1019"/>
      <c r="C49" s="728"/>
      <c r="D49" s="728"/>
      <c r="E49" s="728"/>
      <c r="F49" s="1033"/>
      <c r="G49" s="1019"/>
      <c r="H49" s="728"/>
      <c r="I49" s="728"/>
      <c r="J49" s="728"/>
      <c r="K49" s="1033"/>
      <c r="M49" s="139" t="s">
        <v>131</v>
      </c>
      <c r="N49" s="140">
        <v>465.339</v>
      </c>
      <c r="O49" s="1011">
        <v>2006.049</v>
      </c>
      <c r="P49" s="1011">
        <v>210.25</v>
      </c>
      <c r="Q49" s="1027">
        <v>7.7320000000000002</v>
      </c>
      <c r="R49" s="139" t="s">
        <v>163</v>
      </c>
      <c r="S49" s="140">
        <v>915.05899999999997</v>
      </c>
      <c r="T49" s="1011">
        <v>4071.5810000000001</v>
      </c>
      <c r="U49" s="1011">
        <v>672.22699999999998</v>
      </c>
      <c r="V49" s="1027">
        <v>7.3470000000000004</v>
      </c>
    </row>
    <row r="50" spans="2:23">
      <c r="C50" s="728"/>
      <c r="D50" s="728"/>
      <c r="E50" s="728"/>
      <c r="F50" s="1033"/>
      <c r="G50" s="1019"/>
      <c r="H50" s="728"/>
      <c r="I50" s="728"/>
      <c r="J50" s="728"/>
      <c r="K50" s="1033"/>
      <c r="M50" s="1014" t="s">
        <v>130</v>
      </c>
      <c r="N50" s="1015">
        <v>210.73099999999999</v>
      </c>
      <c r="O50" s="1013">
        <v>906.73299999999995</v>
      </c>
      <c r="P50" s="1013">
        <v>92.444999999999993</v>
      </c>
      <c r="Q50" s="1030">
        <v>3.2160000000000002</v>
      </c>
      <c r="R50" s="1014" t="s">
        <v>131</v>
      </c>
      <c r="S50" s="1015">
        <v>450.505</v>
      </c>
      <c r="T50" s="1013">
        <v>2001.6959999999999</v>
      </c>
      <c r="U50" s="1013">
        <v>173.702</v>
      </c>
      <c r="V50" s="103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5">
        <v>382.99099999999999</v>
      </c>
      <c r="P51" s="1055">
        <v>32.42</v>
      </c>
      <c r="Q51" s="1299">
        <v>1.4</v>
      </c>
      <c r="R51" s="157" t="s">
        <v>104</v>
      </c>
      <c r="S51" s="158">
        <v>39.478000000000002</v>
      </c>
      <c r="T51" s="1055">
        <v>179.78299999999999</v>
      </c>
      <c r="U51" s="1055">
        <v>17.82</v>
      </c>
      <c r="V51" s="1299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387</v>
      </c>
      <c r="N52" s="461"/>
      <c r="O52" s="461"/>
      <c r="P52" s="461"/>
      <c r="Q52" s="1241"/>
      <c r="R52" s="460" t="s">
        <v>184</v>
      </c>
      <c r="S52" s="461"/>
      <c r="T52" s="461"/>
      <c r="U52" s="461"/>
      <c r="V52" s="1241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9"/>
      <c r="S53" s="728"/>
      <c r="T53" s="728"/>
      <c r="U53" s="728"/>
      <c r="V53" s="1033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1"/>
      <c r="C59" s="1001"/>
      <c r="D59" s="1001"/>
      <c r="E59" s="1001"/>
      <c r="F59" s="1001"/>
      <c r="S59"/>
      <c r="T59"/>
      <c r="U59"/>
      <c r="V59"/>
      <c r="W59"/>
    </row>
    <row r="60" spans="2:23">
      <c r="B60" s="1001"/>
      <c r="C60" s="1001"/>
      <c r="D60" s="1001"/>
      <c r="E60" s="1001"/>
      <c r="F60" s="1001"/>
      <c r="S60"/>
      <c r="T60"/>
      <c r="U60"/>
      <c r="V60"/>
      <c r="W60"/>
    </row>
    <row r="61" spans="2:23">
      <c r="B61" s="1001"/>
      <c r="C61" s="1001"/>
      <c r="D61" s="1001"/>
      <c r="E61" s="1001"/>
      <c r="F61" s="1001"/>
      <c r="S61"/>
      <c r="T61"/>
      <c r="U61"/>
      <c r="V61"/>
      <c r="W61"/>
    </row>
    <row r="62" spans="2:23">
      <c r="B62" s="1001"/>
      <c r="C62" s="1001"/>
      <c r="D62" s="1001"/>
      <c r="E62" s="1001"/>
      <c r="F62" s="100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8" width="9.140625" style="788" customWidth="1"/>
    <col min="9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9.140625" style="788"/>
    <col min="262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9.140625" style="788"/>
    <col min="518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9.140625" style="788"/>
    <col min="774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9.140625" style="788"/>
    <col min="1030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9.140625" style="788"/>
    <col min="1286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9.140625" style="788"/>
    <col min="1542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9.140625" style="788"/>
    <col min="1798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9.140625" style="788"/>
    <col min="2054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9.140625" style="788"/>
    <col min="2310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9.140625" style="788"/>
    <col min="2566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9.140625" style="788"/>
    <col min="2822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9.140625" style="788"/>
    <col min="3078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9.140625" style="788"/>
    <col min="3334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9.140625" style="788"/>
    <col min="3590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9.140625" style="788"/>
    <col min="3846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9.140625" style="788"/>
    <col min="4102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9.140625" style="788"/>
    <col min="4358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9.140625" style="788"/>
    <col min="4614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9.140625" style="788"/>
    <col min="4870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9.140625" style="788"/>
    <col min="5126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9.140625" style="788"/>
    <col min="5382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9.140625" style="788"/>
    <col min="5638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9.140625" style="788"/>
    <col min="5894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9.140625" style="788"/>
    <col min="6150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9.140625" style="788"/>
    <col min="6406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9.140625" style="788"/>
    <col min="6662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9.140625" style="788"/>
    <col min="6918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9.140625" style="788"/>
    <col min="7174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9.140625" style="788"/>
    <col min="7430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9.140625" style="788"/>
    <col min="7686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9.140625" style="788"/>
    <col min="7942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9.140625" style="788"/>
    <col min="8198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9.140625" style="788"/>
    <col min="8454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9.140625" style="788"/>
    <col min="8710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9.140625" style="788"/>
    <col min="8966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9.140625" style="788"/>
    <col min="9222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9.140625" style="788"/>
    <col min="9478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9.140625" style="788"/>
    <col min="9734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9.140625" style="788"/>
    <col min="9990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9.140625" style="788"/>
    <col min="10246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9.140625" style="788"/>
    <col min="10502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9.140625" style="788"/>
    <col min="10758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9.140625" style="788"/>
    <col min="11014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9.140625" style="788"/>
    <col min="11270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9.140625" style="788"/>
    <col min="11526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9.140625" style="788"/>
    <col min="11782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9.140625" style="788"/>
    <col min="12038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9.140625" style="788"/>
    <col min="12294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9.140625" style="788"/>
    <col min="12550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9.140625" style="788"/>
    <col min="12806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9.140625" style="788"/>
    <col min="13062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9.140625" style="788"/>
    <col min="13318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9.140625" style="788"/>
    <col min="13574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9.140625" style="788"/>
    <col min="13830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9.140625" style="788"/>
    <col min="14086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9.140625" style="788"/>
    <col min="14342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9.140625" style="788"/>
    <col min="14598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9.140625" style="788"/>
    <col min="14854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9.140625" style="788"/>
    <col min="15110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9.140625" style="788"/>
    <col min="15366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9.140625" style="788"/>
    <col min="15622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9.140625" style="788"/>
    <col min="15878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9.140625" style="788"/>
    <col min="16134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656"/>
      <c r="C1" s="1657"/>
      <c r="D1" s="1657"/>
      <c r="G1" s="1659"/>
      <c r="H1" s="1659"/>
      <c r="I1" s="1659"/>
      <c r="J1" s="1659"/>
      <c r="K1" s="1659"/>
      <c r="L1" s="1659"/>
      <c r="M1" s="1659"/>
      <c r="N1" s="1660"/>
      <c r="O1" s="1660"/>
      <c r="P1" s="1235"/>
    </row>
    <row r="2" spans="2:16" ht="28.5" customHeight="1">
      <c r="B2" s="789" t="s">
        <v>547</v>
      </c>
      <c r="C2" s="789"/>
      <c r="D2" s="789"/>
      <c r="E2" s="789"/>
      <c r="F2" s="1225"/>
      <c r="G2" s="1659"/>
      <c r="H2" s="1659"/>
      <c r="I2" s="1659"/>
      <c r="J2" s="1659"/>
      <c r="K2" s="1659"/>
      <c r="L2" s="1659"/>
      <c r="M2" s="1659"/>
      <c r="N2" s="1660"/>
      <c r="O2" s="1660"/>
      <c r="P2" s="1235"/>
    </row>
    <row r="3" spans="2:16" ht="21.75" customHeight="1" thickBot="1">
      <c r="B3" s="790"/>
      <c r="C3" s="790"/>
      <c r="D3" s="790"/>
      <c r="E3" s="790"/>
    </row>
    <row r="4" spans="2:16" ht="21" customHeight="1" thickBot="1">
      <c r="B4" s="2005" t="s">
        <v>317</v>
      </c>
      <c r="C4" s="2006"/>
      <c r="D4" s="2006"/>
      <c r="E4" s="2007"/>
    </row>
    <row r="5" spans="2:16" ht="21" customHeight="1" thickBot="1">
      <c r="B5" s="791" t="s">
        <v>318</v>
      </c>
      <c r="C5" s="792" t="s">
        <v>508</v>
      </c>
      <c r="D5" s="793" t="s">
        <v>509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8443.6859999999997</v>
      </c>
      <c r="D7" s="803">
        <v>10208.053</v>
      </c>
      <c r="E7" s="1350">
        <v>-17.284069743760149</v>
      </c>
      <c r="F7" s="804"/>
    </row>
    <row r="8" spans="2:16" ht="21" customHeight="1">
      <c r="B8" s="806" t="s">
        <v>529</v>
      </c>
      <c r="C8" s="807">
        <v>8423.1329999999998</v>
      </c>
      <c r="D8" s="808">
        <v>10110.442999999999</v>
      </c>
      <c r="E8" s="1351">
        <v>-16.688784062182037</v>
      </c>
      <c r="F8" s="804"/>
    </row>
    <row r="9" spans="2:16" ht="21" customHeight="1">
      <c r="B9" s="809" t="s">
        <v>321</v>
      </c>
      <c r="C9" s="810">
        <v>448007.83899999998</v>
      </c>
      <c r="D9" s="811">
        <v>509095.51500000001</v>
      </c>
      <c r="E9" s="1351">
        <v>-11.999256367442175</v>
      </c>
      <c r="F9" s="804"/>
    </row>
    <row r="10" spans="2:16" ht="21" customHeight="1" thickBot="1">
      <c r="B10" s="806" t="s">
        <v>529</v>
      </c>
      <c r="C10" s="810">
        <v>326859.24300000002</v>
      </c>
      <c r="D10" s="811">
        <v>366301.674</v>
      </c>
      <c r="E10" s="1352">
        <v>-10.767745221934199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213117.69899999999</v>
      </c>
      <c r="D12" s="803">
        <v>243397.83799999999</v>
      </c>
      <c r="E12" s="1353">
        <v>-12.440594891397513</v>
      </c>
      <c r="F12" s="804"/>
    </row>
    <row r="13" spans="2:16" ht="21" customHeight="1">
      <c r="B13" s="806" t="s">
        <v>529</v>
      </c>
      <c r="C13" s="815">
        <v>213117.69899999999</v>
      </c>
      <c r="D13" s="808">
        <v>243397.83799999999</v>
      </c>
      <c r="E13" s="1354">
        <v>-12.440594891397513</v>
      </c>
      <c r="F13" s="804"/>
    </row>
    <row r="14" spans="2:16" ht="21" customHeight="1">
      <c r="B14" s="809" t="s">
        <v>324</v>
      </c>
      <c r="C14" s="816">
        <v>660253.44700000004</v>
      </c>
      <c r="D14" s="811">
        <v>766040.35699999996</v>
      </c>
      <c r="E14" s="1354">
        <v>-13.809574003945057</v>
      </c>
      <c r="F14" s="804"/>
    </row>
    <row r="15" spans="2:16" ht="21" customHeight="1" thickBot="1">
      <c r="B15" s="817" t="s">
        <v>529</v>
      </c>
      <c r="C15" s="818">
        <v>659623.23400000005</v>
      </c>
      <c r="D15" s="819">
        <v>765954.40399999998</v>
      </c>
      <c r="E15" s="1355">
        <v>-13.882180119953972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661" t="s">
        <v>530</v>
      </c>
      <c r="C18" s="1662">
        <f>C8/C7*100</f>
        <v>99.75658734822683</v>
      </c>
      <c r="D18" s="1663">
        <f>C13/C12*100</f>
        <v>100</v>
      </c>
      <c r="E18" s="827"/>
      <c r="F18" s="804"/>
    </row>
    <row r="19" spans="2:6" ht="21" customHeight="1" thickBot="1">
      <c r="B19" s="1664" t="s">
        <v>531</v>
      </c>
      <c r="C19" s="1665">
        <f>C10/C9*100</f>
        <v>72.958375846633345</v>
      </c>
      <c r="D19" s="1666">
        <f>C15/C14*100</f>
        <v>99.904549835693629</v>
      </c>
      <c r="E19" s="826"/>
      <c r="F19" s="804"/>
    </row>
    <row r="20" spans="2:6" ht="21" customHeight="1" thickBot="1">
      <c r="B20" s="1667"/>
      <c r="C20" s="1668"/>
      <c r="D20" s="1668"/>
      <c r="E20" s="826"/>
      <c r="F20" s="804"/>
    </row>
    <row r="21" spans="2:6" ht="21" customHeight="1" thickBot="1">
      <c r="B21" s="2008" t="s">
        <v>326</v>
      </c>
      <c r="C21" s="2009"/>
      <c r="D21" s="2010"/>
      <c r="E21" s="828"/>
      <c r="F21" s="804"/>
    </row>
    <row r="22" spans="2:6" ht="21" customHeight="1" thickBot="1">
      <c r="B22" s="829" t="s">
        <v>327</v>
      </c>
      <c r="C22" s="792" t="str">
        <f>C5</f>
        <v>I-XII 2019 Rok</v>
      </c>
      <c r="D22" s="793" t="str">
        <f>D5</f>
        <v>I-XII 2018 Rok</v>
      </c>
      <c r="F22" s="804"/>
    </row>
    <row r="23" spans="2:6" ht="21" customHeight="1">
      <c r="B23" s="830" t="s">
        <v>328</v>
      </c>
      <c r="C23" s="831">
        <v>-204674.01300000001</v>
      </c>
      <c r="D23" s="832">
        <v>-233189.78499999997</v>
      </c>
      <c r="E23" s="805"/>
      <c r="F23" s="804"/>
    </row>
    <row r="24" spans="2:6" ht="21" customHeight="1">
      <c r="B24" s="833" t="s">
        <v>529</v>
      </c>
      <c r="C24" s="834">
        <v>-204694.56599999999</v>
      </c>
      <c r="D24" s="835">
        <v>-233287.39499999999</v>
      </c>
      <c r="E24" s="805"/>
      <c r="F24" s="804"/>
    </row>
    <row r="25" spans="2:6" ht="21" customHeight="1">
      <c r="B25" s="836" t="s">
        <v>329</v>
      </c>
      <c r="C25" s="834">
        <v>-212245.60800000007</v>
      </c>
      <c r="D25" s="835">
        <v>-256944.84199999995</v>
      </c>
      <c r="E25" s="805"/>
      <c r="F25" s="804"/>
    </row>
    <row r="26" spans="2:6" ht="21" customHeight="1" thickBot="1">
      <c r="B26" s="837" t="s">
        <v>529</v>
      </c>
      <c r="C26" s="838">
        <v>-332763.99100000004</v>
      </c>
      <c r="D26" s="839">
        <v>-399652.73</v>
      </c>
      <c r="E26" s="805"/>
      <c r="F26" s="804"/>
    </row>
    <row r="27" spans="2:6" ht="21" customHeight="1">
      <c r="B27" s="789"/>
      <c r="C27" s="789"/>
      <c r="D27" s="789"/>
      <c r="E27" s="789"/>
      <c r="F27" s="804"/>
    </row>
    <row r="28" spans="2:6" ht="21" customHeight="1">
      <c r="B28" s="840"/>
      <c r="C28" s="841"/>
      <c r="D28" s="841"/>
    </row>
    <row r="29" spans="2:6" ht="11.25" customHeight="1" thickBot="1"/>
    <row r="30" spans="2:6" ht="18" customHeight="1" thickBot="1">
      <c r="B30" s="2005" t="s">
        <v>179</v>
      </c>
      <c r="C30" s="2006"/>
      <c r="D30" s="2007"/>
    </row>
    <row r="31" spans="2:6" ht="18" customHeight="1" thickBot="1">
      <c r="B31" s="791" t="s">
        <v>318</v>
      </c>
      <c r="C31" s="792" t="str">
        <f>C5</f>
        <v>I-XII 2019 Rok</v>
      </c>
      <c r="D31" s="793" t="str">
        <f>D5</f>
        <v>I-XII 2018 Rok</v>
      </c>
      <c r="F31" s="1482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82"/>
    </row>
    <row r="33" spans="2:6" ht="18" customHeight="1">
      <c r="B33" s="844" t="s">
        <v>330</v>
      </c>
      <c r="C33" s="845">
        <v>12440.476000000001</v>
      </c>
      <c r="D33" s="846">
        <v>13830.486000000001</v>
      </c>
      <c r="E33" s="804"/>
      <c r="F33" s="1483"/>
    </row>
    <row r="34" spans="2:6" ht="18" customHeight="1">
      <c r="B34" s="847" t="s">
        <v>529</v>
      </c>
      <c r="C34" s="848">
        <v>12372.183999999999</v>
      </c>
      <c r="D34" s="849">
        <v>13427.346</v>
      </c>
      <c r="E34" s="804"/>
      <c r="F34" s="1484"/>
    </row>
    <row r="35" spans="2:6" ht="18" customHeight="1">
      <c r="B35" s="850" t="s">
        <v>331</v>
      </c>
      <c r="C35" s="851">
        <v>858765.58100000001</v>
      </c>
      <c r="D35" s="852">
        <v>874683.59299999999</v>
      </c>
      <c r="E35" s="804"/>
      <c r="F35" s="1485"/>
    </row>
    <row r="36" spans="2:6" ht="18" customHeight="1" thickBot="1">
      <c r="B36" s="847" t="s">
        <v>529</v>
      </c>
      <c r="C36" s="851">
        <v>657415.80900000001</v>
      </c>
      <c r="D36" s="852">
        <v>631506.28099999996</v>
      </c>
      <c r="E36" s="804"/>
      <c r="F36" s="1484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5"/>
    </row>
    <row r="38" spans="2:6" ht="18" customHeight="1">
      <c r="B38" s="844" t="s">
        <v>330</v>
      </c>
      <c r="C38" s="845">
        <v>500431.74</v>
      </c>
      <c r="D38" s="846">
        <v>427169.641</v>
      </c>
      <c r="E38" s="804"/>
      <c r="F38" s="1483"/>
    </row>
    <row r="39" spans="2:6" ht="18" customHeight="1">
      <c r="B39" s="847" t="s">
        <v>529</v>
      </c>
      <c r="C39" s="848">
        <v>500431.74</v>
      </c>
      <c r="D39" s="849">
        <v>427169.641</v>
      </c>
      <c r="E39" s="804"/>
      <c r="F39" s="1482"/>
    </row>
    <row r="40" spans="2:6" ht="18" customHeight="1">
      <c r="B40" s="850" t="s">
        <v>332</v>
      </c>
      <c r="C40" s="851">
        <v>1460486.554</v>
      </c>
      <c r="D40" s="852">
        <v>1423439.135</v>
      </c>
      <c r="E40" s="804"/>
      <c r="F40" s="1482"/>
    </row>
    <row r="41" spans="2:6" ht="18" customHeight="1" thickBot="1">
      <c r="B41" s="853" t="s">
        <v>529</v>
      </c>
      <c r="C41" s="854">
        <v>1459244.75</v>
      </c>
      <c r="D41" s="855">
        <v>1423201.2560000001</v>
      </c>
      <c r="E41" s="804"/>
      <c r="F41" s="1483"/>
    </row>
    <row r="42" spans="2:6" ht="18" customHeight="1" thickBot="1">
      <c r="F42" s="1484"/>
    </row>
    <row r="43" spans="2:6" ht="18" customHeight="1" thickBot="1">
      <c r="B43" s="2011" t="s">
        <v>333</v>
      </c>
      <c r="C43" s="2012"/>
      <c r="D43" s="2013"/>
      <c r="F43" s="1485"/>
    </row>
    <row r="44" spans="2:6" ht="18" customHeight="1" thickBot="1">
      <c r="B44" s="856" t="s">
        <v>179</v>
      </c>
      <c r="C44" s="792" t="str">
        <f>C5</f>
        <v>I-XII 2019 Rok</v>
      </c>
      <c r="D44" s="793" t="str">
        <f>D5</f>
        <v>I-XII 2018 Rok</v>
      </c>
      <c r="F44" s="1484"/>
    </row>
    <row r="45" spans="2:6" ht="18" customHeight="1">
      <c r="B45" s="844" t="s">
        <v>330</v>
      </c>
      <c r="C45" s="845">
        <v>-487991.26399999997</v>
      </c>
      <c r="D45" s="846">
        <v>-413339.15500000003</v>
      </c>
      <c r="E45" s="804"/>
      <c r="F45" s="1485"/>
    </row>
    <row r="46" spans="2:6" ht="18" customHeight="1">
      <c r="B46" s="847" t="s">
        <v>529</v>
      </c>
      <c r="C46" s="848">
        <v>-488059.55599999998</v>
      </c>
      <c r="D46" s="849">
        <v>-413742.29499999998</v>
      </c>
      <c r="E46" s="804"/>
      <c r="F46" s="1483"/>
    </row>
    <row r="47" spans="2:6" ht="18" customHeight="1">
      <c r="B47" s="850" t="s">
        <v>331</v>
      </c>
      <c r="C47" s="851">
        <v>-601720.973</v>
      </c>
      <c r="D47" s="849">
        <v>-548755.54200000002</v>
      </c>
      <c r="E47" s="804"/>
      <c r="F47" s="1484"/>
    </row>
    <row r="48" spans="2:6" ht="18" customHeight="1" thickBot="1">
      <c r="B48" s="853" t="s">
        <v>529</v>
      </c>
      <c r="C48" s="854">
        <v>-801828.94099999999</v>
      </c>
      <c r="D48" s="857">
        <v>-791694.97500000009</v>
      </c>
      <c r="E48" s="804"/>
      <c r="F48" s="1485"/>
    </row>
    <row r="49" spans="1:11" ht="23.25" customHeight="1">
      <c r="F49" s="1484"/>
    </row>
    <row r="50" spans="1:11" ht="28.5" customHeight="1">
      <c r="A50" s="1236"/>
      <c r="B50" s="1669"/>
      <c r="C50" s="1670"/>
      <c r="D50" s="1659"/>
      <c r="E50" s="1659"/>
      <c r="F50" s="1485"/>
      <c r="G50" s="1659"/>
      <c r="H50" s="1660"/>
      <c r="I50" s="1660"/>
      <c r="J50" s="800"/>
      <c r="K50" s="800"/>
    </row>
    <row r="51" spans="1:11" ht="28.5" customHeight="1">
      <c r="A51" s="1236"/>
      <c r="B51" s="1658"/>
      <c r="C51" s="1671"/>
      <c r="D51" s="1659"/>
      <c r="E51" s="1659"/>
      <c r="F51" s="1659"/>
      <c r="G51" s="1659"/>
      <c r="H51" s="1660"/>
      <c r="I51" s="1660"/>
      <c r="J51" s="1235"/>
      <c r="K51" s="1235"/>
    </row>
    <row r="52" spans="1:11" ht="28.5" customHeight="1">
      <c r="A52" s="1236"/>
      <c r="B52" s="1658"/>
      <c r="C52" s="1671"/>
      <c r="D52" s="1659"/>
      <c r="E52" s="1659"/>
      <c r="F52" s="1659"/>
      <c r="G52" s="1659"/>
      <c r="H52" s="1660"/>
      <c r="I52" s="1660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3" customWidth="1"/>
    <col min="2" max="2" width="6.42578125" style="1023" customWidth="1"/>
    <col min="3" max="3" width="14.85546875" style="1023" customWidth="1"/>
    <col min="4" max="4" width="13.140625" style="1023" customWidth="1"/>
    <col min="5" max="5" width="12" style="1023" customWidth="1"/>
    <col min="6" max="6" width="11.5703125" style="1023" customWidth="1"/>
    <col min="7" max="7" width="12" style="1023" customWidth="1"/>
    <col min="8" max="8" width="13.7109375" style="1023" customWidth="1"/>
    <col min="9" max="10" width="12" style="1023" customWidth="1"/>
    <col min="11" max="11" width="12.28515625" style="1023" customWidth="1"/>
    <col min="12" max="12" width="11" style="1023" customWidth="1"/>
    <col min="13" max="13" width="12.7109375" style="1023" customWidth="1"/>
    <col min="14" max="14" width="13.42578125" style="1023" customWidth="1"/>
    <col min="15" max="15" width="58.140625" style="1023" customWidth="1"/>
    <col min="16" max="16" width="12.5703125" style="1023" customWidth="1"/>
    <col min="17" max="18" width="10" style="1023" customWidth="1"/>
    <col min="19" max="19" width="12" style="1023" customWidth="1"/>
    <col min="20" max="20" width="10" style="1023" customWidth="1"/>
    <col min="21" max="21" width="10.5703125" style="1023" customWidth="1"/>
    <col min="22" max="22" width="9.140625" style="1023"/>
    <col min="23" max="23" width="9.140625" style="1023" customWidth="1"/>
    <col min="24" max="16384" width="9.140625" style="1023"/>
  </cols>
  <sheetData>
    <row r="1" spans="2:24" ht="27" customHeight="1">
      <c r="B1" s="1022"/>
      <c r="C1" s="1020" t="s">
        <v>543</v>
      </c>
      <c r="N1" s="1534"/>
      <c r="O1" s="1534"/>
      <c r="P1" s="1534"/>
      <c r="Q1" s="1534"/>
      <c r="R1" s="1534"/>
      <c r="S1" s="1534"/>
      <c r="T1" s="1534"/>
      <c r="U1" s="1534"/>
      <c r="V1" s="433"/>
      <c r="W1" s="433"/>
    </row>
    <row r="2" spans="2:24" ht="26.25" thickBot="1">
      <c r="C2" s="1609" t="s">
        <v>418</v>
      </c>
      <c r="D2" s="1610"/>
      <c r="E2" s="433"/>
      <c r="F2" s="433"/>
      <c r="G2" s="433"/>
      <c r="H2" s="433"/>
      <c r="I2" s="456"/>
      <c r="J2" s="456"/>
      <c r="K2" s="456"/>
      <c r="L2" s="433"/>
      <c r="N2" s="1336"/>
      <c r="O2" s="1297"/>
      <c r="P2" s="2014"/>
      <c r="Q2" s="2014"/>
      <c r="R2" s="2014"/>
      <c r="S2" s="2014"/>
      <c r="T2" s="2014"/>
      <c r="U2" s="2014"/>
      <c r="V2" s="1611"/>
      <c r="W2" s="433"/>
      <c r="X2" s="433"/>
    </row>
    <row r="3" spans="2:24" ht="18.75">
      <c r="C3" s="1608"/>
      <c r="D3" s="1607"/>
      <c r="E3" s="1604" t="s">
        <v>542</v>
      </c>
      <c r="F3" s="1606"/>
      <c r="G3" s="1606"/>
      <c r="H3" s="1605"/>
      <c r="I3" s="1604" t="s">
        <v>541</v>
      </c>
      <c r="J3" s="1606"/>
      <c r="K3" s="1606"/>
      <c r="L3" s="1605"/>
      <c r="M3" s="1604" t="s">
        <v>540</v>
      </c>
      <c r="N3" s="1603"/>
      <c r="O3" s="1297"/>
      <c r="P3" s="1532"/>
      <c r="Q3" s="1532"/>
      <c r="R3" s="1532"/>
      <c r="S3" s="1532"/>
      <c r="T3" s="1532"/>
      <c r="U3" s="1532"/>
      <c r="V3" s="1611"/>
      <c r="W3" s="433"/>
      <c r="X3" s="433"/>
    </row>
    <row r="4" spans="2:24" ht="18.75">
      <c r="C4" s="1602" t="s">
        <v>473</v>
      </c>
      <c r="D4" s="1601" t="s">
        <v>539</v>
      </c>
      <c r="E4" s="1599" t="s">
        <v>179</v>
      </c>
      <c r="F4" s="1599"/>
      <c r="G4" s="1599" t="s">
        <v>475</v>
      </c>
      <c r="H4" s="1600"/>
      <c r="I4" s="1599" t="s">
        <v>179</v>
      </c>
      <c r="J4" s="1599"/>
      <c r="K4" s="1599" t="s">
        <v>475</v>
      </c>
      <c r="L4" s="1600"/>
      <c r="M4" s="1599" t="s">
        <v>179</v>
      </c>
      <c r="N4" s="1598"/>
      <c r="O4" s="1297"/>
      <c r="P4" s="1532"/>
      <c r="Q4" s="1532"/>
      <c r="R4" s="1532"/>
      <c r="S4" s="1532"/>
      <c r="T4" s="1532"/>
      <c r="U4" s="1532"/>
      <c r="V4" s="1611"/>
      <c r="W4" s="433"/>
      <c r="X4" s="433"/>
    </row>
    <row r="5" spans="2:24" ht="19.5" thickBot="1">
      <c r="C5" s="1597"/>
      <c r="D5" s="1596"/>
      <c r="E5" s="1593" t="s">
        <v>513</v>
      </c>
      <c r="F5" s="1595" t="s">
        <v>514</v>
      </c>
      <c r="G5" s="1593" t="s">
        <v>513</v>
      </c>
      <c r="H5" s="1594" t="s">
        <v>514</v>
      </c>
      <c r="I5" s="1593" t="s">
        <v>513</v>
      </c>
      <c r="J5" s="1595" t="s">
        <v>514</v>
      </c>
      <c r="K5" s="1593" t="s">
        <v>513</v>
      </c>
      <c r="L5" s="1594" t="s">
        <v>514</v>
      </c>
      <c r="M5" s="1593" t="s">
        <v>513</v>
      </c>
      <c r="N5" s="1592" t="s">
        <v>514</v>
      </c>
      <c r="O5" s="1297"/>
      <c r="P5" s="1532"/>
      <c r="Q5" s="1532"/>
      <c r="R5" s="1532"/>
      <c r="S5" s="1532"/>
      <c r="T5" s="1532"/>
      <c r="U5" s="1532"/>
      <c r="V5" s="1611"/>
      <c r="W5" s="433"/>
      <c r="X5" s="433"/>
    </row>
    <row r="6" spans="2:24" ht="35.25" customHeight="1" thickBot="1">
      <c r="C6" s="1591" t="s">
        <v>476</v>
      </c>
      <c r="D6" s="1612" t="s">
        <v>544</v>
      </c>
      <c r="E6" s="1588">
        <v>13830.486000000001</v>
      </c>
      <c r="F6" s="1589">
        <v>12440.476000000001</v>
      </c>
      <c r="G6" s="1588">
        <v>10208.053</v>
      </c>
      <c r="H6" s="1587">
        <v>8443.6859999999997</v>
      </c>
      <c r="I6" s="1588">
        <v>427169.641</v>
      </c>
      <c r="J6" s="1589">
        <v>500431.74</v>
      </c>
      <c r="K6" s="1588">
        <v>243397.83799999999</v>
      </c>
      <c r="L6" s="1587">
        <v>213117.69899999999</v>
      </c>
      <c r="M6" s="1586">
        <v>-413339.15500000003</v>
      </c>
      <c r="N6" s="1585">
        <v>-487991.26399999997</v>
      </c>
      <c r="O6" s="1297"/>
      <c r="P6" s="1532"/>
      <c r="Q6" s="1532"/>
      <c r="R6" s="1532"/>
      <c r="S6" s="1532"/>
      <c r="T6" s="1532"/>
      <c r="U6" s="1532"/>
      <c r="V6" s="1611"/>
      <c r="W6" s="433"/>
      <c r="X6" s="433"/>
    </row>
    <row r="7" spans="2:24" ht="51.75" customHeight="1">
      <c r="B7" s="1024"/>
      <c r="C7" s="436" t="s">
        <v>526</v>
      </c>
      <c r="D7" s="436"/>
      <c r="E7" s="436"/>
      <c r="F7" s="436"/>
      <c r="G7" s="436"/>
      <c r="H7" s="436"/>
      <c r="I7" s="436"/>
      <c r="J7" s="436"/>
      <c r="K7" s="436"/>
      <c r="L7" s="437"/>
      <c r="N7" s="1337"/>
      <c r="O7" s="1468"/>
      <c r="P7" s="1298"/>
      <c r="Q7" s="1298"/>
      <c r="R7" s="1298"/>
      <c r="S7" s="1298"/>
      <c r="T7" s="1298"/>
      <c r="U7" s="1298"/>
      <c r="W7" s="1613"/>
      <c r="X7" s="1469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8"/>
      <c r="O8" s="1470"/>
      <c r="P8" s="1292"/>
      <c r="Q8" s="1292"/>
      <c r="R8" s="1292"/>
      <c r="S8" s="1292"/>
      <c r="T8" s="1292"/>
      <c r="U8" s="1292"/>
      <c r="W8" s="1614"/>
      <c r="X8" s="1471"/>
    </row>
    <row r="9" spans="2:24" ht="21" thickBot="1">
      <c r="C9" s="1615" t="s">
        <v>160</v>
      </c>
      <c r="D9" s="1616"/>
      <c r="E9" s="1616"/>
      <c r="F9" s="1616"/>
      <c r="G9" s="1617"/>
      <c r="H9" s="1616"/>
      <c r="I9" s="1616"/>
      <c r="J9" s="1616"/>
      <c r="K9" s="1616"/>
      <c r="L9" s="1617"/>
      <c r="N9" s="1291"/>
      <c r="O9" s="1291"/>
      <c r="P9" s="1291"/>
      <c r="Q9" s="1291"/>
      <c r="R9" s="1291"/>
      <c r="S9" s="1291"/>
      <c r="T9" s="1291"/>
      <c r="U9" s="1291"/>
      <c r="W9" s="1614"/>
      <c r="X9" s="1471"/>
    </row>
    <row r="10" spans="2:24" ht="16.5" thickBot="1">
      <c r="C10" s="1618" t="s">
        <v>464</v>
      </c>
      <c r="D10" s="1619"/>
      <c r="E10" s="1620"/>
      <c r="F10" s="1621"/>
      <c r="G10" s="1621"/>
      <c r="H10" s="1618" t="s">
        <v>527</v>
      </c>
      <c r="I10" s="1619"/>
      <c r="J10" s="1620"/>
      <c r="K10" s="1621"/>
      <c r="L10" s="1621"/>
      <c r="N10" s="1291"/>
      <c r="O10" s="1291"/>
      <c r="P10" s="1291"/>
      <c r="Q10" s="1291"/>
      <c r="R10" s="1291"/>
      <c r="S10" s="1291"/>
      <c r="T10" s="1291"/>
      <c r="U10" s="1291"/>
      <c r="W10" s="1614"/>
      <c r="X10" s="1471"/>
    </row>
    <row r="11" spans="2:24" ht="29.25" thickBot="1">
      <c r="C11" s="1622" t="s">
        <v>182</v>
      </c>
      <c r="D11" s="1623" t="s">
        <v>179</v>
      </c>
      <c r="E11" s="1574" t="s">
        <v>183</v>
      </c>
      <c r="F11" s="1624" t="s">
        <v>164</v>
      </c>
      <c r="G11" s="1625" t="s">
        <v>419</v>
      </c>
      <c r="H11" s="1626" t="s">
        <v>182</v>
      </c>
      <c r="I11" s="1623" t="s">
        <v>179</v>
      </c>
      <c r="J11" s="1574" t="s">
        <v>183</v>
      </c>
      <c r="K11" s="1624" t="s">
        <v>164</v>
      </c>
      <c r="L11" s="1625" t="s">
        <v>419</v>
      </c>
      <c r="W11" s="1613"/>
      <c r="X11" s="1469"/>
    </row>
    <row r="12" spans="2:24" ht="16.5" thickBot="1">
      <c r="C12" s="858" t="s">
        <v>161</v>
      </c>
      <c r="D12" s="859">
        <v>13830.486000000001</v>
      </c>
      <c r="E12" s="1566">
        <v>58880.383999999998</v>
      </c>
      <c r="F12" s="1566">
        <v>10208.053</v>
      </c>
      <c r="G12" s="1627">
        <v>140.02000000000001</v>
      </c>
      <c r="H12" s="858" t="s">
        <v>161</v>
      </c>
      <c r="I12" s="859">
        <v>12440.476000000001</v>
      </c>
      <c r="J12" s="1566">
        <v>53429.847999999998</v>
      </c>
      <c r="K12" s="1566">
        <v>8443.6859999999997</v>
      </c>
      <c r="L12" s="1627">
        <v>99.284000000000006</v>
      </c>
      <c r="N12" s="1301" t="s">
        <v>545</v>
      </c>
      <c r="O12" s="1301"/>
      <c r="P12" s="1301"/>
      <c r="Q12" s="1301"/>
      <c r="R12" s="1301"/>
      <c r="S12" s="1301"/>
      <c r="T12" s="1301"/>
      <c r="U12" s="1301"/>
      <c r="V12" s="1301"/>
      <c r="W12" s="1614"/>
      <c r="X12" s="1471"/>
    </row>
    <row r="13" spans="2:24" ht="19.5" thickBot="1">
      <c r="C13" s="1565" t="s">
        <v>134</v>
      </c>
      <c r="D13" s="1564">
        <v>5314.7269999999999</v>
      </c>
      <c r="E13" s="1563">
        <v>22736.815999999999</v>
      </c>
      <c r="F13" s="1563">
        <v>4444.54</v>
      </c>
      <c r="G13" s="1628">
        <v>37.651000000000003</v>
      </c>
      <c r="H13" s="1629" t="s">
        <v>134</v>
      </c>
      <c r="I13" s="1564">
        <v>6983.4369999999999</v>
      </c>
      <c r="J13" s="1563">
        <v>30005.260999999999</v>
      </c>
      <c r="K13" s="1563">
        <v>4993.5860000000002</v>
      </c>
      <c r="L13" s="1628">
        <v>41.301000000000002</v>
      </c>
      <c r="N13" s="1302"/>
      <c r="O13" s="1302"/>
      <c r="P13" s="434"/>
      <c r="Q13" s="434"/>
      <c r="R13" s="1303"/>
      <c r="S13" s="433"/>
      <c r="T13" s="433"/>
      <c r="U13" s="1302"/>
      <c r="V13" s="435"/>
      <c r="W13" s="1614"/>
      <c r="X13" s="1471"/>
    </row>
    <row r="14" spans="2:24" ht="21" thickBot="1">
      <c r="C14" s="1551" t="s">
        <v>115</v>
      </c>
      <c r="D14" s="1550">
        <v>3731.9989999999998</v>
      </c>
      <c r="E14" s="1549">
        <v>15806.865</v>
      </c>
      <c r="F14" s="1549">
        <v>3121.07</v>
      </c>
      <c r="G14" s="1630">
        <v>31.683</v>
      </c>
      <c r="H14" s="1631" t="s">
        <v>108</v>
      </c>
      <c r="I14" s="1550">
        <v>2914.4189999999999</v>
      </c>
      <c r="J14" s="1549">
        <v>12509.512000000001</v>
      </c>
      <c r="K14" s="1549">
        <v>1254.3030000000001</v>
      </c>
      <c r="L14" s="1630">
        <v>44.127000000000002</v>
      </c>
      <c r="N14" s="1304"/>
      <c r="O14" s="1304" t="s">
        <v>181</v>
      </c>
      <c r="P14" s="1305"/>
      <c r="Q14" s="1305"/>
      <c r="R14" s="1305"/>
      <c r="S14" s="1305"/>
      <c r="T14" s="1305"/>
      <c r="U14" s="1306"/>
      <c r="V14" s="433"/>
      <c r="W14" s="1614"/>
      <c r="X14" s="1471"/>
    </row>
    <row r="15" spans="2:24" ht="19.5" thickBot="1">
      <c r="C15" s="1551" t="s">
        <v>108</v>
      </c>
      <c r="D15" s="1550">
        <v>2475</v>
      </c>
      <c r="E15" s="1549">
        <v>10550.897999999999</v>
      </c>
      <c r="F15" s="1549">
        <v>1414.74</v>
      </c>
      <c r="G15" s="1630">
        <v>47.4</v>
      </c>
      <c r="H15" s="1631" t="s">
        <v>502</v>
      </c>
      <c r="I15" s="1550">
        <v>2042.337</v>
      </c>
      <c r="J15" s="1549">
        <v>8770.0030000000006</v>
      </c>
      <c r="K15" s="1549">
        <v>1832.8779999999999</v>
      </c>
      <c r="L15" s="1630">
        <v>11.507</v>
      </c>
      <c r="N15" s="1307"/>
      <c r="O15" s="1308"/>
      <c r="P15" s="2015" t="s">
        <v>472</v>
      </c>
      <c r="Q15" s="2016"/>
      <c r="R15" s="2017"/>
      <c r="S15" s="2015" t="s">
        <v>528</v>
      </c>
      <c r="T15" s="2016"/>
      <c r="U15" s="2017"/>
      <c r="V15" s="1610"/>
      <c r="W15" s="1613"/>
      <c r="X15" s="1469"/>
    </row>
    <row r="16" spans="2:24" ht="38.25" customHeight="1" thickBot="1">
      <c r="C16" s="1551" t="s">
        <v>113</v>
      </c>
      <c r="D16" s="1550">
        <v>1411.6379999999999</v>
      </c>
      <c r="E16" s="1549">
        <v>5949.5230000000001</v>
      </c>
      <c r="F16" s="1549">
        <v>873.48900000000003</v>
      </c>
      <c r="G16" s="1630">
        <v>13.907999999999999</v>
      </c>
      <c r="H16" s="1631" t="s">
        <v>113</v>
      </c>
      <c r="I16" s="1550">
        <v>431.99099999999999</v>
      </c>
      <c r="J16" s="1549">
        <v>1851.039</v>
      </c>
      <c r="K16" s="1549">
        <v>342.36599999999999</v>
      </c>
      <c r="L16" s="1630">
        <v>2.1989999999999998</v>
      </c>
      <c r="N16" s="1309" t="s">
        <v>473</v>
      </c>
      <c r="O16" s="1310" t="s">
        <v>474</v>
      </c>
      <c r="P16" s="1311" t="s">
        <v>179</v>
      </c>
      <c r="Q16" s="1028" t="s">
        <v>475</v>
      </c>
      <c r="R16" s="1312" t="s">
        <v>419</v>
      </c>
      <c r="S16" s="1313" t="s">
        <v>179</v>
      </c>
      <c r="T16" s="1028" t="s">
        <v>475</v>
      </c>
      <c r="U16" s="1312" t="s">
        <v>419</v>
      </c>
      <c r="V16" s="1610"/>
      <c r="W16" s="1614"/>
      <c r="X16" s="1471"/>
    </row>
    <row r="17" spans="2:46" ht="16.5" thickBot="1">
      <c r="C17" s="863" t="s">
        <v>163</v>
      </c>
      <c r="D17" s="1555">
        <v>493.98200000000003</v>
      </c>
      <c r="E17" s="1554">
        <v>2108.576</v>
      </c>
      <c r="F17" s="1554">
        <v>256.60399999999998</v>
      </c>
      <c r="G17" s="1632">
        <v>8.4239999999999995</v>
      </c>
      <c r="H17" s="1631" t="s">
        <v>367</v>
      </c>
      <c r="I17" s="1550">
        <v>68.292000000000002</v>
      </c>
      <c r="J17" s="1549">
        <v>294.03300000000002</v>
      </c>
      <c r="K17" s="1549">
        <v>20.553000000000001</v>
      </c>
      <c r="L17" s="1630">
        <v>0.15</v>
      </c>
      <c r="N17" s="1314" t="s">
        <v>476</v>
      </c>
      <c r="O17" s="1315" t="s">
        <v>477</v>
      </c>
      <c r="P17" s="1316">
        <v>427169.641</v>
      </c>
      <c r="Q17" s="1317">
        <v>243397.83799999999</v>
      </c>
      <c r="R17" s="1318">
        <v>7613.9040000000005</v>
      </c>
      <c r="S17" s="1319">
        <v>500431.74</v>
      </c>
      <c r="T17" s="1317">
        <v>213117.69899999999</v>
      </c>
      <c r="U17" s="1318">
        <v>7012.6660000000002</v>
      </c>
      <c r="V17" s="1610"/>
      <c r="W17" s="1614"/>
      <c r="X17" s="1471"/>
    </row>
    <row r="18" spans="2:46" ht="16.5" thickBot="1">
      <c r="C18" s="1551" t="s">
        <v>367</v>
      </c>
      <c r="D18" s="1550">
        <v>343.45100000000002</v>
      </c>
      <c r="E18" s="1549">
        <v>1473.865</v>
      </c>
      <c r="F18" s="1549">
        <v>46.984000000000002</v>
      </c>
      <c r="G18" s="1630">
        <v>0.52500000000000002</v>
      </c>
      <c r="H18" s="1631"/>
      <c r="I18" s="1550"/>
      <c r="J18" s="1549"/>
      <c r="K18" s="1549"/>
      <c r="L18" s="1630"/>
      <c r="N18" s="1320" t="s">
        <v>478</v>
      </c>
      <c r="O18" s="1321" t="s">
        <v>479</v>
      </c>
      <c r="P18" s="1322">
        <v>361940.55200000003</v>
      </c>
      <c r="Q18" s="1323">
        <v>200210.1</v>
      </c>
      <c r="R18" s="1324">
        <v>6808.174</v>
      </c>
      <c r="S18" s="1325">
        <v>443744.01799999998</v>
      </c>
      <c r="T18" s="1323">
        <v>184720.62299999999</v>
      </c>
      <c r="U18" s="1324">
        <v>6366.5230000000001</v>
      </c>
      <c r="V18" s="1610"/>
      <c r="W18" s="1614"/>
      <c r="X18" s="1471"/>
    </row>
    <row r="19" spans="2:46" ht="16.5" thickBot="1">
      <c r="C19" s="1633" t="s">
        <v>400</v>
      </c>
      <c r="D19" s="1634">
        <v>59.689</v>
      </c>
      <c r="E19" s="1635">
        <v>253.84100000000001</v>
      </c>
      <c r="F19" s="1635">
        <v>50.625999999999998</v>
      </c>
      <c r="G19" s="1636">
        <v>0.42899999999999999</v>
      </c>
      <c r="H19" s="1637"/>
      <c r="I19" s="1634"/>
      <c r="J19" s="1635"/>
      <c r="K19" s="1635"/>
      <c r="L19" s="1636"/>
      <c r="N19" s="1326" t="s">
        <v>480</v>
      </c>
      <c r="O19" s="1327" t="s">
        <v>481</v>
      </c>
      <c r="P19" s="1328">
        <v>25089.562000000002</v>
      </c>
      <c r="Q19" s="1329">
        <v>21198.098999999998</v>
      </c>
      <c r="R19" s="1330">
        <v>231.923</v>
      </c>
      <c r="S19" s="1331">
        <v>15258.243</v>
      </c>
      <c r="T19" s="1329">
        <v>10232.504000000001</v>
      </c>
      <c r="U19" s="1330">
        <v>96.816999999999993</v>
      </c>
      <c r="V19" s="1610"/>
      <c r="W19" s="1614"/>
      <c r="X19" s="1471"/>
    </row>
    <row r="20" spans="2:46" ht="15.75">
      <c r="C20" s="1541" t="s">
        <v>467</v>
      </c>
      <c r="D20" s="1638"/>
      <c r="E20" s="1638"/>
      <c r="F20" s="1638"/>
      <c r="G20" s="1639"/>
      <c r="H20" s="1541" t="s">
        <v>467</v>
      </c>
      <c r="I20" s="1638"/>
      <c r="J20" s="1638"/>
      <c r="K20" s="1638"/>
      <c r="L20" s="1639"/>
      <c r="N20" s="1332" t="s">
        <v>482</v>
      </c>
      <c r="O20" s="1332"/>
      <c r="P20" s="1291"/>
      <c r="Q20" s="1291"/>
      <c r="R20" s="1291"/>
      <c r="S20" s="1292"/>
      <c r="T20" s="1292"/>
      <c r="U20" s="1032"/>
    </row>
    <row r="21" spans="2:46" ht="15.75">
      <c r="N21" s="1541" t="s">
        <v>467</v>
      </c>
      <c r="O21" s="1333"/>
      <c r="P21" s="1291"/>
      <c r="Q21" s="1291"/>
      <c r="R21" s="1291"/>
      <c r="S21" s="1292"/>
      <c r="T21" s="1292"/>
      <c r="U21" s="1292"/>
      <c r="V21" s="1034"/>
    </row>
    <row r="22" spans="2:46" ht="15.75">
      <c r="O22" s="1333"/>
      <c r="P22" s="1291"/>
      <c r="Q22" s="1291"/>
      <c r="R22" s="1291"/>
      <c r="S22" s="1472"/>
      <c r="T22" s="1472"/>
    </row>
    <row r="23" spans="2:46" ht="25.5">
      <c r="C23" s="1609" t="s">
        <v>420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36"/>
      <c r="P23" s="1536"/>
      <c r="Q23" s="1536"/>
      <c r="R23" s="1536"/>
      <c r="S23" s="1536"/>
      <c r="T23" s="1473"/>
      <c r="U23" s="1290"/>
      <c r="V23" s="1290"/>
      <c r="W23" s="1290"/>
      <c r="X23" s="1290"/>
      <c r="Y23" s="1290"/>
      <c r="Z23" s="1290"/>
      <c r="AA23" s="1290"/>
      <c r="AB23" s="1293"/>
      <c r="AC23" s="1293"/>
      <c r="AD23" s="1293"/>
      <c r="AE23" s="1293"/>
      <c r="AF23" s="1294"/>
      <c r="AG23" s="1294"/>
      <c r="AH23" s="1294"/>
      <c r="AI23" s="1294"/>
      <c r="AJ23" s="1294"/>
      <c r="AK23" s="1294"/>
      <c r="AL23" s="1294"/>
      <c r="AM23" s="1294"/>
      <c r="AN23" s="1294"/>
      <c r="AO23" s="1294"/>
      <c r="AP23" s="1294"/>
      <c r="AQ23" s="1294"/>
      <c r="AR23" s="1294"/>
      <c r="AS23" s="1294"/>
      <c r="AT23" s="1294"/>
    </row>
    <row r="24" spans="2:46" ht="18.75">
      <c r="C24" s="436" t="s">
        <v>546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36"/>
      <c r="O24" s="1535"/>
      <c r="P24" s="1535"/>
      <c r="Q24" s="1535"/>
      <c r="R24" s="1535"/>
      <c r="S24" s="1535"/>
      <c r="T24" s="1295"/>
      <c r="U24" s="1334"/>
      <c r="V24" s="1334"/>
      <c r="W24" s="1335"/>
      <c r="X24" s="1293"/>
      <c r="Y24" s="1293"/>
      <c r="Z24" s="1295"/>
      <c r="AA24" s="1296"/>
      <c r="AB24" s="1293"/>
      <c r="AC24" s="1293"/>
      <c r="AD24" s="1293"/>
      <c r="AE24" s="1293"/>
      <c r="AF24" s="1294"/>
      <c r="AG24" s="1294"/>
      <c r="AH24" s="1294"/>
      <c r="AI24" s="1294"/>
      <c r="AJ24" s="1294"/>
      <c r="AK24" s="1294"/>
      <c r="AL24" s="1294"/>
      <c r="AM24" s="1294"/>
      <c r="AN24" s="1294"/>
      <c r="AO24" s="1294"/>
      <c r="AP24" s="1294"/>
      <c r="AQ24" s="1294"/>
      <c r="AR24" s="1294"/>
      <c r="AS24" s="1294"/>
      <c r="AT24" s="1294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36"/>
      <c r="O25" s="1535"/>
      <c r="P25" s="1535"/>
      <c r="Q25" s="1535"/>
      <c r="R25" s="1535"/>
      <c r="S25" s="1535"/>
      <c r="T25" s="1472"/>
      <c r="X25" s="1472"/>
      <c r="Y25" s="1472"/>
      <c r="Z25" s="1534"/>
      <c r="AA25" s="1293"/>
      <c r="AB25" s="1293"/>
      <c r="AC25" s="1293"/>
      <c r="AD25" s="1293"/>
      <c r="AE25" s="1293"/>
      <c r="AF25" s="1294"/>
      <c r="AG25" s="1294"/>
      <c r="AH25" s="1294"/>
      <c r="AI25" s="1294"/>
      <c r="AJ25" s="1294"/>
      <c r="AK25" s="1294"/>
      <c r="AL25" s="1294"/>
      <c r="AM25" s="1294"/>
      <c r="AN25" s="1294"/>
      <c r="AO25" s="1294"/>
      <c r="AP25" s="1294"/>
      <c r="AQ25" s="1294"/>
      <c r="AR25" s="1294"/>
      <c r="AS25" s="1294"/>
      <c r="AT25" s="1294"/>
    </row>
    <row r="26" spans="2:46" ht="21" thickBot="1">
      <c r="C26" s="1615" t="s">
        <v>181</v>
      </c>
      <c r="D26" s="1616"/>
      <c r="E26" s="1616"/>
      <c r="F26" s="1616"/>
      <c r="G26" s="1616"/>
      <c r="H26" s="1616"/>
      <c r="I26" s="1616"/>
      <c r="J26" s="1616"/>
      <c r="K26" s="1616"/>
      <c r="L26" s="1617"/>
      <c r="M26" s="433"/>
      <c r="N26" s="1535"/>
      <c r="O26" s="1473"/>
      <c r="P26" s="1290"/>
      <c r="Q26" s="1290"/>
      <c r="R26" s="1290"/>
      <c r="S26" s="1535"/>
      <c r="T26" s="1473"/>
      <c r="U26" s="1290"/>
      <c r="V26" s="1290"/>
      <c r="W26" s="1290"/>
      <c r="X26" s="1473"/>
      <c r="Y26" s="1473"/>
      <c r="Z26" s="1297"/>
      <c r="AA26" s="1640"/>
      <c r="AB26" s="1293"/>
      <c r="AC26" s="1293"/>
      <c r="AD26" s="1293"/>
      <c r="AE26" s="1293"/>
      <c r="AF26" s="1294"/>
      <c r="AG26" s="1294"/>
      <c r="AH26" s="1294"/>
      <c r="AI26" s="1294"/>
      <c r="AJ26" s="1294"/>
      <c r="AK26" s="1294"/>
      <c r="AL26" s="1294"/>
      <c r="AM26" s="1294"/>
      <c r="AN26" s="1294"/>
      <c r="AO26" s="1294"/>
      <c r="AP26" s="1294"/>
      <c r="AQ26" s="1294"/>
      <c r="AR26" s="1294"/>
      <c r="AS26" s="1294"/>
      <c r="AT26" s="1294"/>
    </row>
    <row r="27" spans="2:46" ht="16.5" thickBot="1">
      <c r="C27" s="1618" t="s">
        <v>464</v>
      </c>
      <c r="D27" s="1619"/>
      <c r="E27" s="1620"/>
      <c r="F27" s="1621"/>
      <c r="G27" s="1621"/>
      <c r="H27" s="1618" t="s">
        <v>527</v>
      </c>
      <c r="I27" s="1619"/>
      <c r="J27" s="1620"/>
      <c r="K27" s="1621"/>
      <c r="L27" s="1621"/>
      <c r="M27" s="433"/>
      <c r="N27" s="1535"/>
      <c r="O27" s="1472"/>
      <c r="S27" s="1535"/>
      <c r="T27" s="1472"/>
      <c r="X27" s="1472"/>
      <c r="Y27" s="1472"/>
      <c r="Z27" s="1003"/>
      <c r="AA27" s="1293"/>
      <c r="AB27" s="1293"/>
      <c r="AC27" s="1293"/>
      <c r="AD27" s="1293"/>
      <c r="AE27" s="1293"/>
      <c r="AF27" s="1294"/>
      <c r="AG27" s="1294"/>
      <c r="AH27" s="1294"/>
      <c r="AI27" s="1294"/>
      <c r="AJ27" s="1294"/>
      <c r="AK27" s="1294"/>
      <c r="AL27" s="1294"/>
      <c r="AM27" s="1294"/>
      <c r="AN27" s="1294"/>
      <c r="AO27" s="1294"/>
      <c r="AP27" s="1294"/>
      <c r="AQ27" s="1294"/>
      <c r="AR27" s="1294"/>
      <c r="AS27" s="1294"/>
      <c r="AT27" s="1294"/>
    </row>
    <row r="28" spans="2:46" ht="29.25" thickBot="1">
      <c r="B28" s="1289"/>
      <c r="C28" s="1622" t="s">
        <v>182</v>
      </c>
      <c r="D28" s="1623" t="s">
        <v>179</v>
      </c>
      <c r="E28" s="1574" t="s">
        <v>183</v>
      </c>
      <c r="F28" s="1624" t="s">
        <v>164</v>
      </c>
      <c r="G28" s="1641" t="s">
        <v>419</v>
      </c>
      <c r="H28" s="1622" t="s">
        <v>182</v>
      </c>
      <c r="I28" s="1623" t="s">
        <v>179</v>
      </c>
      <c r="J28" s="1574" t="s">
        <v>183</v>
      </c>
      <c r="K28" s="1624" t="s">
        <v>164</v>
      </c>
      <c r="L28" s="1625" t="s">
        <v>419</v>
      </c>
      <c r="M28" s="433"/>
      <c r="N28" s="1535"/>
      <c r="O28" s="1473"/>
      <c r="P28" s="1290"/>
      <c r="Q28" s="1290"/>
      <c r="R28" s="1290"/>
      <c r="S28" s="1535"/>
      <c r="T28" s="1473"/>
      <c r="U28" s="1290"/>
      <c r="V28" s="1290"/>
      <c r="W28" s="1290"/>
      <c r="X28" s="1473"/>
      <c r="Y28" s="1473"/>
      <c r="Z28" s="1003"/>
      <c r="AA28" s="1293"/>
      <c r="AB28" s="1293"/>
      <c r="AC28" s="1293"/>
      <c r="AD28" s="1293"/>
      <c r="AE28" s="1293"/>
      <c r="AF28" s="1294"/>
      <c r="AG28" s="1294"/>
      <c r="AH28" s="1294"/>
      <c r="AI28" s="1294"/>
      <c r="AJ28" s="1294"/>
      <c r="AK28" s="1294"/>
      <c r="AL28" s="1294"/>
      <c r="AM28" s="1294"/>
      <c r="AN28" s="1294"/>
      <c r="AO28" s="1294"/>
      <c r="AP28" s="1294"/>
      <c r="AQ28" s="1294"/>
      <c r="AR28" s="1294"/>
      <c r="AS28" s="1294"/>
      <c r="AT28" s="1294"/>
    </row>
    <row r="29" spans="2:46" ht="21" thickBot="1">
      <c r="C29" s="858" t="s">
        <v>161</v>
      </c>
      <c r="D29" s="859">
        <v>427169.641</v>
      </c>
      <c r="E29" s="1566">
        <v>1814168.311</v>
      </c>
      <c r="F29" s="1566">
        <v>243397.83799999999</v>
      </c>
      <c r="G29" s="1627">
        <v>7613.9040000000005</v>
      </c>
      <c r="H29" s="858" t="s">
        <v>161</v>
      </c>
      <c r="I29" s="859">
        <v>500431.74</v>
      </c>
      <c r="J29" s="1566">
        <v>2150211.0070000002</v>
      </c>
      <c r="K29" s="1566">
        <v>213117.69899999999</v>
      </c>
      <c r="L29" s="1627">
        <v>7012.6660000000002</v>
      </c>
      <c r="M29" s="433"/>
      <c r="N29" s="1642"/>
      <c r="O29" s="1643"/>
      <c r="P29" s="1644"/>
      <c r="Q29" s="1644"/>
      <c r="R29" s="1644"/>
      <c r="S29" s="1642"/>
      <c r="T29" s="1643"/>
      <c r="U29" s="1644"/>
      <c r="V29" s="1644"/>
      <c r="W29" s="1644"/>
      <c r="X29" s="1643"/>
      <c r="Y29" s="1643"/>
      <c r="Z29" s="1534"/>
      <c r="AA29" s="1001"/>
      <c r="AB29" s="1293"/>
      <c r="AC29" s="1293"/>
      <c r="AD29" s="1293"/>
      <c r="AE29" s="1293"/>
      <c r="AF29" s="1294"/>
      <c r="AG29" s="1294"/>
      <c r="AH29" s="1294"/>
      <c r="AI29" s="1294"/>
      <c r="AJ29" s="1294"/>
      <c r="AK29" s="1294"/>
      <c r="AL29" s="1294"/>
      <c r="AM29" s="1294"/>
      <c r="AN29" s="1294"/>
      <c r="AO29" s="1294"/>
      <c r="AP29" s="1294"/>
      <c r="AQ29" s="1294"/>
      <c r="AR29" s="1294"/>
      <c r="AS29" s="1294"/>
      <c r="AT29" s="1294"/>
    </row>
    <row r="30" spans="2:46" ht="18.75">
      <c r="C30" s="1547" t="s">
        <v>106</v>
      </c>
      <c r="D30" s="864">
        <v>345855.85399999999</v>
      </c>
      <c r="E30" s="1546">
        <v>1468823.514</v>
      </c>
      <c r="F30" s="1546">
        <v>192353.87599999999</v>
      </c>
      <c r="G30" s="1645">
        <v>6451.1750000000002</v>
      </c>
      <c r="H30" s="1547" t="s">
        <v>106</v>
      </c>
      <c r="I30" s="864">
        <v>448619.337</v>
      </c>
      <c r="J30" s="1546">
        <v>1927650.727</v>
      </c>
      <c r="K30" s="1546">
        <v>186781.93599999999</v>
      </c>
      <c r="L30" s="1645">
        <v>6380.5550000000003</v>
      </c>
      <c r="M30" s="433"/>
      <c r="N30" s="1642"/>
      <c r="O30" s="1290"/>
      <c r="P30" s="1290"/>
      <c r="Q30" s="1290"/>
      <c r="R30" s="1290"/>
      <c r="S30" s="1642"/>
      <c r="T30" s="1290"/>
      <c r="U30" s="1290"/>
      <c r="V30" s="1290"/>
      <c r="W30" s="1290"/>
      <c r="X30" s="1290"/>
      <c r="Y30" s="1290"/>
      <c r="Z30" s="1297"/>
      <c r="AA30" s="1001"/>
      <c r="AB30" s="1293"/>
      <c r="AC30" s="1293"/>
      <c r="AD30" s="1293"/>
      <c r="AE30" s="1293"/>
      <c r="AF30" s="1294"/>
      <c r="AG30" s="1294"/>
      <c r="AH30" s="1294"/>
      <c r="AI30" s="1294"/>
      <c r="AJ30" s="1294"/>
      <c r="AK30" s="1294"/>
      <c r="AL30" s="1294"/>
      <c r="AM30" s="1294"/>
      <c r="AN30" s="1294"/>
      <c r="AO30" s="1294"/>
      <c r="AP30" s="1294"/>
      <c r="AQ30" s="1294"/>
      <c r="AR30" s="1294"/>
      <c r="AS30" s="1294"/>
      <c r="AT30" s="1294"/>
    </row>
    <row r="31" spans="2:46" ht="14.25">
      <c r="C31" s="1551" t="s">
        <v>108</v>
      </c>
      <c r="D31" s="1550">
        <v>42253.144999999997</v>
      </c>
      <c r="E31" s="1549">
        <v>179005.56299999999</v>
      </c>
      <c r="F31" s="1549">
        <v>25497.525000000001</v>
      </c>
      <c r="G31" s="1630">
        <v>670.75099999999998</v>
      </c>
      <c r="H31" s="1551" t="s">
        <v>108</v>
      </c>
      <c r="I31" s="1550">
        <v>25702.677</v>
      </c>
      <c r="J31" s="1549">
        <v>110449.37300000001</v>
      </c>
      <c r="K31" s="1549">
        <v>12306.245999999999</v>
      </c>
      <c r="L31" s="1630">
        <v>313.32900000000001</v>
      </c>
      <c r="M31" s="433"/>
      <c r="N31" s="1646"/>
      <c r="O31" s="1646"/>
      <c r="P31" s="1646"/>
      <c r="Q31" s="1646"/>
      <c r="R31" s="1646"/>
      <c r="S31" s="1646"/>
      <c r="T31" s="1646"/>
      <c r="U31" s="1646"/>
      <c r="V31" s="1646"/>
      <c r="W31" s="1646"/>
      <c r="X31" s="1646"/>
      <c r="Y31" s="1646"/>
      <c r="Z31" s="1003"/>
      <c r="AA31" s="1533"/>
      <c r="AB31" s="1293"/>
      <c r="AC31" s="1293"/>
      <c r="AD31" s="1293"/>
      <c r="AE31" s="1293"/>
      <c r="AF31" s="1294"/>
      <c r="AG31" s="1294"/>
      <c r="AH31" s="1294"/>
      <c r="AI31" s="1294"/>
      <c r="AJ31" s="1294"/>
      <c r="AK31" s="1294"/>
      <c r="AL31" s="1294"/>
      <c r="AM31" s="1294"/>
      <c r="AN31" s="1294"/>
      <c r="AO31" s="1294"/>
      <c r="AP31" s="1294"/>
      <c r="AQ31" s="1294"/>
      <c r="AR31" s="1294"/>
      <c r="AS31" s="1294"/>
      <c r="AT31" s="1294"/>
    </row>
    <row r="32" spans="2:46" ht="15.75">
      <c r="C32" s="1551" t="s">
        <v>129</v>
      </c>
      <c r="D32" s="1550">
        <v>14329.052</v>
      </c>
      <c r="E32" s="1549">
        <v>60982.538999999997</v>
      </c>
      <c r="F32" s="1549">
        <v>13396.602999999999</v>
      </c>
      <c r="G32" s="1630">
        <v>127.095</v>
      </c>
      <c r="H32" s="1551" t="s">
        <v>502</v>
      </c>
      <c r="I32" s="1550">
        <v>13671.355</v>
      </c>
      <c r="J32" s="1549">
        <v>58672.072999999997</v>
      </c>
      <c r="K32" s="1549">
        <v>5419.1130000000003</v>
      </c>
      <c r="L32" s="1630">
        <v>200.32</v>
      </c>
      <c r="M32" s="433"/>
      <c r="N32" s="1647"/>
      <c r="O32" s="1648"/>
      <c r="P32" s="1648"/>
      <c r="Q32" s="1648"/>
      <c r="R32" s="1648"/>
      <c r="S32" s="1647"/>
      <c r="T32" s="1648"/>
      <c r="U32" s="1648"/>
      <c r="V32" s="1648"/>
      <c r="W32" s="1648"/>
      <c r="X32" s="1648"/>
      <c r="Y32" s="1648"/>
      <c r="Z32" s="1003"/>
      <c r="AA32" s="1531"/>
      <c r="AB32" s="1293"/>
      <c r="AC32" s="1293"/>
      <c r="AD32" s="1293"/>
      <c r="AE32" s="1293"/>
      <c r="AF32" s="1294"/>
      <c r="AG32" s="1294"/>
      <c r="AH32" s="1294"/>
      <c r="AI32" s="1294"/>
      <c r="AJ32" s="1294"/>
      <c r="AK32" s="1294"/>
      <c r="AL32" s="1294"/>
      <c r="AM32" s="1294"/>
      <c r="AN32" s="1294"/>
      <c r="AO32" s="1294"/>
      <c r="AP32" s="1294"/>
      <c r="AQ32" s="1294"/>
      <c r="AR32" s="1294"/>
      <c r="AS32" s="1294"/>
      <c r="AT32" s="1294"/>
    </row>
    <row r="33" spans="3:46" ht="20.25">
      <c r="C33" s="1551" t="s">
        <v>115</v>
      </c>
      <c r="D33" s="1550">
        <v>13168.181</v>
      </c>
      <c r="E33" s="1549">
        <v>56089.569000000003</v>
      </c>
      <c r="F33" s="1549">
        <v>6680.6310000000003</v>
      </c>
      <c r="G33" s="1630">
        <v>253</v>
      </c>
      <c r="H33" s="1551" t="s">
        <v>129</v>
      </c>
      <c r="I33" s="1550">
        <v>7720.5680000000002</v>
      </c>
      <c r="J33" s="1549">
        <v>33204.601000000002</v>
      </c>
      <c r="K33" s="1549">
        <v>5983.4960000000001</v>
      </c>
      <c r="L33" s="1630">
        <v>58.853999999999999</v>
      </c>
      <c r="M33" s="433"/>
      <c r="N33" s="1649"/>
      <c r="O33" s="1649"/>
      <c r="P33" s="1649"/>
      <c r="Q33" s="1649"/>
      <c r="R33" s="1649"/>
      <c r="S33" s="1649"/>
      <c r="T33" s="1649"/>
      <c r="U33" s="1649"/>
      <c r="V33" s="1649"/>
      <c r="W33" s="1649"/>
      <c r="X33" s="1649"/>
      <c r="Y33" s="1649"/>
      <c r="Z33" s="1534"/>
      <c r="AA33" s="1001"/>
      <c r="AB33" s="1293"/>
      <c r="AC33" s="1293"/>
      <c r="AD33" s="1293"/>
      <c r="AE33" s="1293"/>
      <c r="AF33" s="1294"/>
      <c r="AG33" s="1294"/>
      <c r="AH33" s="1294"/>
      <c r="AI33" s="1294"/>
      <c r="AJ33" s="1294"/>
      <c r="AK33" s="1294"/>
      <c r="AL33" s="1294"/>
      <c r="AM33" s="1294"/>
      <c r="AN33" s="1294"/>
      <c r="AO33" s="1294"/>
      <c r="AP33" s="1294"/>
      <c r="AQ33" s="1294"/>
      <c r="AR33" s="1294"/>
      <c r="AS33" s="1294"/>
      <c r="AT33" s="1294"/>
    </row>
    <row r="34" spans="3:46" ht="18.75">
      <c r="C34" s="863" t="s">
        <v>163</v>
      </c>
      <c r="D34" s="1555">
        <v>5183.9390000000003</v>
      </c>
      <c r="E34" s="1554">
        <v>22262.727999999999</v>
      </c>
      <c r="F34" s="1554">
        <v>2345.6559999999999</v>
      </c>
      <c r="G34" s="1632">
        <v>16.954000000000001</v>
      </c>
      <c r="H34" s="863" t="s">
        <v>163</v>
      </c>
      <c r="I34" s="1555">
        <v>1468.26</v>
      </c>
      <c r="J34" s="1554">
        <v>6304.4309999999996</v>
      </c>
      <c r="K34" s="1554">
        <v>1098.56</v>
      </c>
      <c r="L34" s="1632">
        <v>11.313000000000001</v>
      </c>
      <c r="M34" s="433"/>
      <c r="N34" s="1650"/>
      <c r="O34" s="1651"/>
      <c r="P34" s="1651"/>
      <c r="Q34" s="1651"/>
      <c r="R34" s="1651"/>
      <c r="S34" s="1650"/>
      <c r="T34" s="1651"/>
      <c r="U34" s="1651"/>
      <c r="V34" s="1651"/>
      <c r="W34" s="1651"/>
      <c r="X34" s="1651"/>
      <c r="Y34" s="1651"/>
      <c r="Z34" s="1297"/>
      <c r="AA34" s="1001"/>
    </row>
    <row r="35" spans="3:46" ht="14.25">
      <c r="C35" s="1551" t="s">
        <v>134</v>
      </c>
      <c r="D35" s="1550">
        <v>2267.6039999999998</v>
      </c>
      <c r="E35" s="1549">
        <v>9582.723</v>
      </c>
      <c r="F35" s="1549">
        <v>1396.08</v>
      </c>
      <c r="G35" s="1630">
        <v>48.435000000000002</v>
      </c>
      <c r="H35" s="1551" t="s">
        <v>134</v>
      </c>
      <c r="I35" s="1550">
        <v>1453.623</v>
      </c>
      <c r="J35" s="1549">
        <v>6220.1719999999996</v>
      </c>
      <c r="K35" s="1549">
        <v>757.85199999999998</v>
      </c>
      <c r="L35" s="1630">
        <v>21.013999999999999</v>
      </c>
      <c r="M35" s="433"/>
      <c r="N35" s="1646"/>
      <c r="O35" s="1646"/>
      <c r="P35" s="1646"/>
      <c r="Q35" s="1646"/>
      <c r="R35" s="1646"/>
      <c r="S35" s="1646"/>
      <c r="T35" s="1646"/>
      <c r="U35" s="1646"/>
      <c r="V35" s="1646"/>
      <c r="W35" s="1646"/>
      <c r="X35" s="1646"/>
      <c r="Y35" s="1646"/>
      <c r="Z35" s="1003"/>
      <c r="AA35" s="1533"/>
    </row>
    <row r="36" spans="3:46" ht="15.75">
      <c r="C36" s="1547" t="s">
        <v>131</v>
      </c>
      <c r="D36" s="864">
        <v>2123.3440000000001</v>
      </c>
      <c r="E36" s="1546">
        <v>8959.3019999999997</v>
      </c>
      <c r="F36" s="1546">
        <v>941.78499999999997</v>
      </c>
      <c r="G36" s="1645">
        <v>35.341999999999999</v>
      </c>
      <c r="H36" s="1547" t="s">
        <v>131</v>
      </c>
      <c r="I36" s="864">
        <v>1048.019</v>
      </c>
      <c r="J36" s="1546">
        <v>4500.4430000000002</v>
      </c>
      <c r="K36" s="1546">
        <v>464.351</v>
      </c>
      <c r="L36" s="1645">
        <v>16.335000000000001</v>
      </c>
      <c r="M36" s="433"/>
      <c r="N36" s="1647"/>
      <c r="O36" s="1648"/>
      <c r="P36" s="1648"/>
      <c r="Q36" s="1648"/>
      <c r="R36" s="1648"/>
      <c r="S36" s="1647"/>
      <c r="T36" s="1648"/>
      <c r="U36" s="1648"/>
      <c r="V36" s="1648"/>
      <c r="W36" s="1648"/>
      <c r="X36" s="1648"/>
      <c r="Y36" s="1648"/>
      <c r="Z36" s="1003"/>
      <c r="AA36" s="1531"/>
    </row>
    <row r="37" spans="3:46" ht="20.25">
      <c r="C37" s="1551" t="s">
        <v>111</v>
      </c>
      <c r="D37" s="1550">
        <v>1822.1569999999999</v>
      </c>
      <c r="E37" s="1549">
        <v>7749.2240000000002</v>
      </c>
      <c r="F37" s="1549">
        <v>634.78200000000004</v>
      </c>
      <c r="G37" s="1630">
        <v>7.2640000000000002</v>
      </c>
      <c r="H37" s="1551" t="s">
        <v>130</v>
      </c>
      <c r="I37" s="1550">
        <v>658.62300000000005</v>
      </c>
      <c r="J37" s="1549">
        <v>2826.1959999999999</v>
      </c>
      <c r="K37" s="1549">
        <v>273.72500000000002</v>
      </c>
      <c r="L37" s="1630">
        <v>9.5459999999999994</v>
      </c>
      <c r="M37" s="433"/>
      <c r="N37" s="1649"/>
      <c r="O37" s="1649"/>
      <c r="P37" s="1649"/>
      <c r="Q37" s="1649"/>
      <c r="R37" s="1649"/>
      <c r="S37" s="1649"/>
      <c r="T37" s="1649"/>
      <c r="U37" s="1649"/>
      <c r="V37" s="1649"/>
      <c r="W37" s="1649"/>
      <c r="X37" s="1649"/>
      <c r="Y37" s="1649"/>
      <c r="Z37" s="1534"/>
      <c r="AA37" s="1001"/>
    </row>
    <row r="38" spans="3:46" ht="18.75">
      <c r="C38" s="1547" t="s">
        <v>130</v>
      </c>
      <c r="D38" s="864">
        <v>78.828000000000003</v>
      </c>
      <c r="E38" s="1546">
        <v>336.589</v>
      </c>
      <c r="F38" s="1546">
        <v>71.138000000000005</v>
      </c>
      <c r="G38" s="1645">
        <v>1.5629999999999999</v>
      </c>
      <c r="H38" s="1547" t="s">
        <v>104</v>
      </c>
      <c r="I38" s="864">
        <v>89.278000000000006</v>
      </c>
      <c r="J38" s="1546">
        <v>382.99099999999999</v>
      </c>
      <c r="K38" s="1546">
        <v>32.42</v>
      </c>
      <c r="L38" s="1645">
        <v>1.4</v>
      </c>
      <c r="M38" s="433"/>
      <c r="N38" s="1650"/>
      <c r="O38" s="1651"/>
      <c r="P38" s="1651"/>
      <c r="Q38" s="1651"/>
      <c r="R38" s="1651"/>
      <c r="S38" s="1650"/>
      <c r="T38" s="1651"/>
      <c r="U38" s="1651"/>
      <c r="V38" s="1651"/>
      <c r="W38" s="1651"/>
      <c r="X38" s="1651"/>
      <c r="Y38" s="1651"/>
      <c r="Z38" s="1297"/>
      <c r="AA38" s="1001"/>
    </row>
    <row r="39" spans="3:46" ht="18.75">
      <c r="C39" s="1547" t="s">
        <v>119</v>
      </c>
      <c r="D39" s="864">
        <v>55.77</v>
      </c>
      <c r="E39" s="1546">
        <v>239.792</v>
      </c>
      <c r="F39" s="1546">
        <v>63.941000000000003</v>
      </c>
      <c r="G39" s="1645">
        <v>2.1800000000000002</v>
      </c>
      <c r="H39" s="1547"/>
      <c r="I39" s="864"/>
      <c r="J39" s="1546"/>
      <c r="K39" s="1546"/>
      <c r="L39" s="1645"/>
      <c r="M39" s="433"/>
      <c r="N39" s="1642"/>
      <c r="O39" s="1290"/>
      <c r="P39" s="1290"/>
      <c r="Q39" s="1290"/>
      <c r="R39" s="1290"/>
      <c r="S39" s="1646"/>
      <c r="T39" s="1646"/>
      <c r="U39" s="1646"/>
      <c r="V39" s="1646"/>
      <c r="W39" s="1646"/>
      <c r="X39" s="1646"/>
      <c r="Y39" s="1646"/>
      <c r="Z39" s="1003"/>
      <c r="AA39" s="1533"/>
    </row>
    <row r="40" spans="3:46" ht="16.5" thickBot="1">
      <c r="C40" s="1633" t="s">
        <v>114</v>
      </c>
      <c r="D40" s="1634">
        <v>31.766999999999999</v>
      </c>
      <c r="E40" s="1635">
        <v>136.768</v>
      </c>
      <c r="F40" s="1635">
        <v>15.821</v>
      </c>
      <c r="G40" s="1636">
        <v>0.14499999999999999</v>
      </c>
      <c r="H40" s="1633"/>
      <c r="I40" s="1634"/>
      <c r="J40" s="1635"/>
      <c r="K40" s="1635"/>
      <c r="L40" s="1636"/>
      <c r="M40" s="433"/>
      <c r="N40" s="1642"/>
      <c r="O40" s="1643"/>
      <c r="P40" s="1644"/>
      <c r="Q40" s="1644"/>
      <c r="R40" s="1644"/>
      <c r="S40" s="1647"/>
      <c r="T40" s="1648"/>
      <c r="U40" s="1648"/>
      <c r="V40" s="1648"/>
      <c r="W40" s="1648"/>
      <c r="X40" s="1648"/>
      <c r="Y40" s="1648"/>
      <c r="Z40" s="1003"/>
      <c r="AA40" s="1531"/>
    </row>
    <row r="41" spans="3:46" ht="15">
      <c r="C41" s="1541" t="s">
        <v>467</v>
      </c>
      <c r="D41" s="1540"/>
      <c r="E41" s="1540"/>
      <c r="F41" s="1540"/>
      <c r="G41" s="1652"/>
      <c r="H41" s="1541" t="s">
        <v>467</v>
      </c>
      <c r="I41" s="1540"/>
      <c r="J41" s="1540"/>
      <c r="K41" s="1540"/>
      <c r="L41" s="1652"/>
      <c r="N41" s="1644"/>
      <c r="O41" s="1653"/>
      <c r="P41" s="1653"/>
      <c r="Q41" s="1653"/>
      <c r="R41" s="1653"/>
      <c r="S41" s="1643"/>
      <c r="T41" s="1653"/>
      <c r="U41" s="1654"/>
      <c r="V41" s="1654"/>
      <c r="W41" s="1644"/>
      <c r="X41" s="1644"/>
      <c r="Y41" s="1644"/>
    </row>
    <row r="42" spans="3:46" ht="15.75">
      <c r="N42" s="1644"/>
      <c r="O42" s="1653"/>
      <c r="P42" s="1655"/>
      <c r="Q42" s="1655"/>
      <c r="R42" s="1655"/>
      <c r="S42" s="1643"/>
      <c r="T42" s="1653"/>
      <c r="U42" s="1654"/>
      <c r="V42" s="1654"/>
      <c r="W42" s="1644"/>
      <c r="X42" s="1644"/>
      <c r="Y42" s="164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3" customWidth="1"/>
    <col min="2" max="2" width="21.28515625" style="1023" customWidth="1"/>
    <col min="3" max="3" width="15.140625" style="1023" customWidth="1"/>
    <col min="4" max="4" width="11.140625" style="1023" customWidth="1"/>
    <col min="5" max="5" width="13.5703125" style="1023" customWidth="1"/>
    <col min="6" max="6" width="21.5703125" style="1023" customWidth="1"/>
    <col min="7" max="7" width="10.28515625" style="1023" customWidth="1"/>
    <col min="8" max="8" width="10.85546875" style="1023" customWidth="1"/>
    <col min="9" max="9" width="12.42578125" style="1023" customWidth="1"/>
    <col min="10" max="10" width="9.7109375" style="1023" customWidth="1"/>
    <col min="11" max="11" width="26.140625" style="1023" customWidth="1"/>
    <col min="12" max="12" width="10.7109375" style="1023" customWidth="1"/>
    <col min="13" max="13" width="10.140625" style="1023" customWidth="1"/>
    <col min="14" max="14" width="13.140625" style="1023" customWidth="1"/>
    <col min="15" max="15" width="18.7109375" style="1023" customWidth="1"/>
    <col min="16" max="16" width="10.85546875" style="1023" customWidth="1"/>
    <col min="17" max="17" width="10.5703125" style="1023" customWidth="1"/>
    <col min="18" max="18" width="13.28515625" style="1023" customWidth="1"/>
    <col min="19" max="19" width="6.7109375" style="1023" customWidth="1"/>
    <col min="20" max="217" width="9.140625" style="1023" customWidth="1"/>
    <col min="218" max="218" width="2.5703125" style="1023" customWidth="1"/>
    <col min="219" max="219" width="21.28515625" style="1023" customWidth="1"/>
    <col min="220" max="220" width="11.140625" style="1023" customWidth="1"/>
    <col min="221" max="221" width="10.28515625" style="1023" customWidth="1"/>
    <col min="222" max="222" width="9.85546875" style="1023" customWidth="1"/>
    <col min="223" max="223" width="21.5703125" style="1023" customWidth="1"/>
    <col min="224" max="224" width="10.7109375" style="1023" customWidth="1"/>
    <col min="225" max="16384" width="9.7109375" style="1023"/>
  </cols>
  <sheetData>
    <row r="1" spans="2:19" ht="28.5" customHeight="1" thickBot="1">
      <c r="B1" s="1020" t="s">
        <v>543</v>
      </c>
      <c r="C1" s="1021"/>
      <c r="D1" s="1021"/>
      <c r="E1" s="1021"/>
      <c r="F1" s="1021"/>
      <c r="G1" s="1021"/>
      <c r="H1" s="1021"/>
      <c r="I1" s="1021"/>
      <c r="J1" s="431"/>
      <c r="K1" s="432"/>
    </row>
    <row r="2" spans="2:19" ht="28.5" customHeight="1">
      <c r="B2" s="1608"/>
      <c r="C2" s="1607"/>
      <c r="D2" s="1604" t="s">
        <v>542</v>
      </c>
      <c r="E2" s="1606"/>
      <c r="F2" s="1606"/>
      <c r="G2" s="1605"/>
      <c r="H2" s="1604" t="s">
        <v>541</v>
      </c>
      <c r="I2" s="1606"/>
      <c r="J2" s="1606"/>
      <c r="K2" s="1605"/>
      <c r="L2" s="1604" t="s">
        <v>540</v>
      </c>
      <c r="M2" s="1603"/>
    </row>
    <row r="3" spans="2:19" ht="28.5" customHeight="1">
      <c r="B3" s="1602" t="s">
        <v>473</v>
      </c>
      <c r="C3" s="1601" t="s">
        <v>539</v>
      </c>
      <c r="D3" s="1599" t="s">
        <v>179</v>
      </c>
      <c r="E3" s="1599"/>
      <c r="F3" s="1599" t="s">
        <v>475</v>
      </c>
      <c r="G3" s="1600"/>
      <c r="H3" s="1599" t="s">
        <v>179</v>
      </c>
      <c r="I3" s="1599"/>
      <c r="J3" s="1599" t="s">
        <v>475</v>
      </c>
      <c r="K3" s="1600"/>
      <c r="L3" s="1599" t="s">
        <v>179</v>
      </c>
      <c r="M3" s="1598"/>
    </row>
    <row r="4" spans="2:19" ht="28.5" customHeight="1" thickBot="1">
      <c r="B4" s="1597"/>
      <c r="C4" s="1596"/>
      <c r="D4" s="1593" t="s">
        <v>513</v>
      </c>
      <c r="E4" s="1595" t="s">
        <v>514</v>
      </c>
      <c r="F4" s="1593" t="s">
        <v>513</v>
      </c>
      <c r="G4" s="1594" t="s">
        <v>514</v>
      </c>
      <c r="H4" s="1593" t="s">
        <v>513</v>
      </c>
      <c r="I4" s="1595" t="s">
        <v>514</v>
      </c>
      <c r="J4" s="1593" t="s">
        <v>513</v>
      </c>
      <c r="K4" s="1594" t="s">
        <v>514</v>
      </c>
      <c r="L4" s="1593" t="s">
        <v>513</v>
      </c>
      <c r="M4" s="1592" t="s">
        <v>514</v>
      </c>
    </row>
    <row r="5" spans="2:19" ht="45" customHeight="1" thickBot="1">
      <c r="B5" s="1591" t="s">
        <v>538</v>
      </c>
      <c r="C5" s="1590" t="s">
        <v>537</v>
      </c>
      <c r="D5" s="1588">
        <v>874683.59299999999</v>
      </c>
      <c r="E5" s="1589">
        <v>858765.58100000001</v>
      </c>
      <c r="F5" s="1588">
        <v>509095.51500000001</v>
      </c>
      <c r="G5" s="1587">
        <v>448007.83899999998</v>
      </c>
      <c r="H5" s="1588">
        <v>1423439.135</v>
      </c>
      <c r="I5" s="1589">
        <v>1460486.554</v>
      </c>
      <c r="J5" s="1588">
        <v>766040.35699999996</v>
      </c>
      <c r="K5" s="1587">
        <v>660253.44700000004</v>
      </c>
      <c r="L5" s="1586">
        <v>-548755.54200000002</v>
      </c>
      <c r="M5" s="1585">
        <v>-601720.973</v>
      </c>
    </row>
    <row r="6" spans="2:19" ht="29.25" customHeight="1">
      <c r="B6" s="1024" t="s">
        <v>511</v>
      </c>
      <c r="C6" s="1024"/>
      <c r="D6" s="1024"/>
      <c r="E6" s="1024"/>
      <c r="F6" s="1024"/>
      <c r="G6" s="1024"/>
      <c r="H6" s="1024"/>
      <c r="I6" s="1024"/>
      <c r="J6" s="1024"/>
      <c r="K6" s="1024" t="s">
        <v>512</v>
      </c>
      <c r="L6" s="1024"/>
      <c r="M6" s="1024"/>
      <c r="N6" s="1024"/>
      <c r="O6" s="1024"/>
      <c r="P6" s="1024"/>
      <c r="Q6" s="1024"/>
      <c r="R6" s="1024"/>
      <c r="S6" s="1024"/>
    </row>
    <row r="7" spans="2:19" ht="13.5" thickBot="1"/>
    <row r="8" spans="2:19" ht="21" thickBot="1">
      <c r="B8" s="1584" t="s">
        <v>160</v>
      </c>
      <c r="C8" s="1583"/>
      <c r="D8" s="1583"/>
      <c r="E8" s="1583"/>
      <c r="F8" s="1583"/>
      <c r="G8" s="1583"/>
      <c r="H8" s="1583"/>
      <c r="I8" s="1582"/>
      <c r="J8" s="1537"/>
      <c r="K8" s="1584" t="s">
        <v>181</v>
      </c>
      <c r="L8" s="1583"/>
      <c r="M8" s="1583"/>
      <c r="N8" s="1582"/>
      <c r="O8" s="1583"/>
      <c r="P8" s="1583"/>
      <c r="Q8" s="1583"/>
      <c r="R8" s="1582"/>
      <c r="S8" s="1537"/>
    </row>
    <row r="9" spans="2:19" ht="16.5" thickBot="1">
      <c r="B9" s="1581" t="s">
        <v>513</v>
      </c>
      <c r="C9" s="1580"/>
      <c r="D9" s="1579"/>
      <c r="E9" s="1578"/>
      <c r="F9" s="1581" t="s">
        <v>514</v>
      </c>
      <c r="G9" s="1580"/>
      <c r="H9" s="1579"/>
      <c r="I9" s="1578"/>
      <c r="J9" s="1537"/>
      <c r="K9" s="1581" t="s">
        <v>513</v>
      </c>
      <c r="L9" s="1580"/>
      <c r="M9" s="1579"/>
      <c r="N9" s="1578"/>
      <c r="O9" s="1581" t="s">
        <v>514</v>
      </c>
      <c r="P9" s="1580"/>
      <c r="Q9" s="1579"/>
      <c r="R9" s="1578"/>
      <c r="S9" s="1537"/>
    </row>
    <row r="10" spans="2:19" ht="43.5" thickBot="1">
      <c r="B10" s="1577" t="s">
        <v>182</v>
      </c>
      <c r="C10" s="1575" t="s">
        <v>179</v>
      </c>
      <c r="D10" s="1574" t="s">
        <v>183</v>
      </c>
      <c r="E10" s="1573" t="s">
        <v>164</v>
      </c>
      <c r="F10" s="1576" t="s">
        <v>182</v>
      </c>
      <c r="G10" s="1575" t="s">
        <v>179</v>
      </c>
      <c r="H10" s="1574" t="s">
        <v>183</v>
      </c>
      <c r="I10" s="1573" t="s">
        <v>164</v>
      </c>
      <c r="J10" s="1537"/>
      <c r="K10" s="1572" t="s">
        <v>182</v>
      </c>
      <c r="L10" s="1570" t="s">
        <v>179</v>
      </c>
      <c r="M10" s="1569" t="s">
        <v>183</v>
      </c>
      <c r="N10" s="1568" t="s">
        <v>164</v>
      </c>
      <c r="O10" s="1571" t="s">
        <v>182</v>
      </c>
      <c r="P10" s="1570" t="s">
        <v>179</v>
      </c>
      <c r="Q10" s="1569" t="s">
        <v>183</v>
      </c>
      <c r="R10" s="1568" t="s">
        <v>164</v>
      </c>
      <c r="S10" s="1537"/>
    </row>
    <row r="11" spans="2:19" ht="15" thickBot="1">
      <c r="B11" s="1567" t="s">
        <v>161</v>
      </c>
      <c r="C11" s="859">
        <v>874683.59299999999</v>
      </c>
      <c r="D11" s="1566">
        <v>3719576.7319999998</v>
      </c>
      <c r="E11" s="861">
        <v>509095.51500000001</v>
      </c>
      <c r="F11" s="1567" t="s">
        <v>161</v>
      </c>
      <c r="G11" s="859">
        <v>858765.58100000001</v>
      </c>
      <c r="H11" s="1566">
        <v>3690581.5819999999</v>
      </c>
      <c r="I11" s="861">
        <v>448007.83899999998</v>
      </c>
      <c r="J11" s="1537"/>
      <c r="K11" s="1567" t="s">
        <v>161</v>
      </c>
      <c r="L11" s="859">
        <v>1423439.135</v>
      </c>
      <c r="M11" s="1566">
        <v>6054258.0219999999</v>
      </c>
      <c r="N11" s="1566">
        <v>766040.35699999996</v>
      </c>
      <c r="O11" s="1567" t="s">
        <v>161</v>
      </c>
      <c r="P11" s="859">
        <v>1460486.554</v>
      </c>
      <c r="Q11" s="1566">
        <v>6274971.716</v>
      </c>
      <c r="R11" s="861">
        <v>660253.44700000004</v>
      </c>
      <c r="S11" s="1537"/>
    </row>
    <row r="12" spans="2:19">
      <c r="B12" s="1565" t="s">
        <v>308</v>
      </c>
      <c r="C12" s="1564">
        <v>148821.42000000001</v>
      </c>
      <c r="D12" s="1563">
        <v>631221.28599999996</v>
      </c>
      <c r="E12" s="1562">
        <v>60852.258999999998</v>
      </c>
      <c r="F12" s="1565" t="s">
        <v>308</v>
      </c>
      <c r="G12" s="1564">
        <v>101588.45</v>
      </c>
      <c r="H12" s="1563">
        <v>436375.19</v>
      </c>
      <c r="I12" s="1562">
        <v>41339.144999999997</v>
      </c>
      <c r="J12" s="1537"/>
      <c r="K12" s="1565" t="s">
        <v>108</v>
      </c>
      <c r="L12" s="1564">
        <v>399393.20400000003</v>
      </c>
      <c r="M12" s="1563">
        <v>1698088.2339999999</v>
      </c>
      <c r="N12" s="1563">
        <v>179608.66800000001</v>
      </c>
      <c r="O12" s="1565" t="s">
        <v>108</v>
      </c>
      <c r="P12" s="1564">
        <v>409399.31099999999</v>
      </c>
      <c r="Q12" s="1563">
        <v>1758896.4609999999</v>
      </c>
      <c r="R12" s="1562">
        <v>154479.40400000001</v>
      </c>
      <c r="S12" s="1537"/>
    </row>
    <row r="13" spans="2:19">
      <c r="B13" s="1551" t="s">
        <v>113</v>
      </c>
      <c r="C13" s="1550">
        <v>90788.865999999995</v>
      </c>
      <c r="D13" s="1549">
        <v>386238.65600000002</v>
      </c>
      <c r="E13" s="1548">
        <v>64090.822</v>
      </c>
      <c r="F13" s="1551" t="s">
        <v>108</v>
      </c>
      <c r="G13" s="1550">
        <v>93115.31</v>
      </c>
      <c r="H13" s="1549">
        <v>400163.90700000001</v>
      </c>
      <c r="I13" s="1548">
        <v>66783.917000000001</v>
      </c>
      <c r="J13" s="1537"/>
      <c r="K13" s="1551" t="s">
        <v>104</v>
      </c>
      <c r="L13" s="1550">
        <v>348500.83299999998</v>
      </c>
      <c r="M13" s="1549">
        <v>1483008.5179999999</v>
      </c>
      <c r="N13" s="1549">
        <v>218182.79399999999</v>
      </c>
      <c r="O13" s="1551" t="s">
        <v>104</v>
      </c>
      <c r="P13" s="1550">
        <v>365164.73</v>
      </c>
      <c r="Q13" s="1549">
        <v>1569094.0630000001</v>
      </c>
      <c r="R13" s="1548">
        <v>191846.93</v>
      </c>
      <c r="S13" s="1537"/>
    </row>
    <row r="14" spans="2:19">
      <c r="B14" s="1551" t="s">
        <v>108</v>
      </c>
      <c r="C14" s="1550">
        <v>83656.417000000001</v>
      </c>
      <c r="D14" s="1549">
        <v>355702.42700000003</v>
      </c>
      <c r="E14" s="1548">
        <v>72943.593999999997</v>
      </c>
      <c r="F14" s="1551" t="s">
        <v>163</v>
      </c>
      <c r="G14" s="1550">
        <v>80178.05</v>
      </c>
      <c r="H14" s="1549">
        <v>344561.81900000002</v>
      </c>
      <c r="I14" s="1548">
        <v>28105.241000000002</v>
      </c>
      <c r="J14" s="1537"/>
      <c r="K14" s="1551" t="s">
        <v>106</v>
      </c>
      <c r="L14" s="1550">
        <v>212005.902</v>
      </c>
      <c r="M14" s="1549">
        <v>902019.505</v>
      </c>
      <c r="N14" s="1549">
        <v>136170.28899999999</v>
      </c>
      <c r="O14" s="1551" t="s">
        <v>106</v>
      </c>
      <c r="P14" s="1550">
        <v>197578.99400000001</v>
      </c>
      <c r="Q14" s="1549">
        <v>848770.87199999997</v>
      </c>
      <c r="R14" s="1548">
        <v>102107.18399999999</v>
      </c>
      <c r="S14" s="1537"/>
    </row>
    <row r="15" spans="2:19">
      <c r="B15" s="1551" t="s">
        <v>163</v>
      </c>
      <c r="C15" s="1550">
        <v>79873.856</v>
      </c>
      <c r="D15" s="1549">
        <v>340023.804</v>
      </c>
      <c r="E15" s="1548">
        <v>31428.188999999998</v>
      </c>
      <c r="F15" s="1551" t="s">
        <v>113</v>
      </c>
      <c r="G15" s="1550">
        <v>74325.247000000003</v>
      </c>
      <c r="H15" s="1549">
        <v>319341.27299999999</v>
      </c>
      <c r="I15" s="1548">
        <v>42404.135999999999</v>
      </c>
      <c r="J15" s="1537"/>
      <c r="K15" s="1551" t="s">
        <v>110</v>
      </c>
      <c r="L15" s="1550">
        <v>172430.573</v>
      </c>
      <c r="M15" s="1549">
        <v>733990.39099999995</v>
      </c>
      <c r="N15" s="1549">
        <v>72389.31</v>
      </c>
      <c r="O15" s="1551" t="s">
        <v>110</v>
      </c>
      <c r="P15" s="1550">
        <v>192492.21799999999</v>
      </c>
      <c r="Q15" s="1549">
        <v>827193.625</v>
      </c>
      <c r="R15" s="1548">
        <v>72845.805999999997</v>
      </c>
      <c r="S15" s="1537"/>
    </row>
    <row r="16" spans="2:19">
      <c r="B16" s="863" t="s">
        <v>134</v>
      </c>
      <c r="C16" s="1555">
        <v>72818.967999999993</v>
      </c>
      <c r="D16" s="1554">
        <v>309756.63900000002</v>
      </c>
      <c r="E16" s="1553">
        <v>35778.728000000003</v>
      </c>
      <c r="F16" s="863" t="s">
        <v>134</v>
      </c>
      <c r="G16" s="1555">
        <v>67275.214000000007</v>
      </c>
      <c r="H16" s="1554">
        <v>289101.35399999999</v>
      </c>
      <c r="I16" s="1553">
        <v>29590.175999999999</v>
      </c>
      <c r="J16" s="1537"/>
      <c r="K16" s="863" t="s">
        <v>502</v>
      </c>
      <c r="L16" s="1555">
        <v>131996.08499999999</v>
      </c>
      <c r="M16" s="1554">
        <v>561285.16099999996</v>
      </c>
      <c r="N16" s="1554">
        <v>86982.243000000002</v>
      </c>
      <c r="O16" s="863" t="s">
        <v>502</v>
      </c>
      <c r="P16" s="1555">
        <v>127533.526</v>
      </c>
      <c r="Q16" s="1554">
        <v>547749.33900000004</v>
      </c>
      <c r="R16" s="1553">
        <v>66610.77</v>
      </c>
      <c r="S16" s="1537"/>
    </row>
    <row r="17" spans="2:19">
      <c r="B17" s="1551" t="s">
        <v>129</v>
      </c>
      <c r="C17" s="1550">
        <v>44772.324000000001</v>
      </c>
      <c r="D17" s="1549">
        <v>190560.69200000001</v>
      </c>
      <c r="E17" s="1548">
        <v>23831.492999999999</v>
      </c>
      <c r="F17" s="1551" t="s">
        <v>162</v>
      </c>
      <c r="G17" s="1550">
        <v>52045.811999999998</v>
      </c>
      <c r="H17" s="1549">
        <v>223742.16699999999</v>
      </c>
      <c r="I17" s="1548">
        <v>19956.597000000002</v>
      </c>
      <c r="J17" s="1537"/>
      <c r="K17" s="1551" t="s">
        <v>162</v>
      </c>
      <c r="L17" s="1550">
        <v>70925.441999999995</v>
      </c>
      <c r="M17" s="1549">
        <v>301640.74599999998</v>
      </c>
      <c r="N17" s="1549">
        <v>29259.974999999999</v>
      </c>
      <c r="O17" s="1551" t="s">
        <v>162</v>
      </c>
      <c r="P17" s="1550">
        <v>56349.283000000003</v>
      </c>
      <c r="Q17" s="1549">
        <v>242086.77900000001</v>
      </c>
      <c r="R17" s="1548">
        <v>22985.447</v>
      </c>
      <c r="S17" s="1537"/>
    </row>
    <row r="18" spans="2:19">
      <c r="B18" s="1547" t="s">
        <v>131</v>
      </c>
      <c r="C18" s="864">
        <v>38815.466</v>
      </c>
      <c r="D18" s="1546">
        <v>165124.54999999999</v>
      </c>
      <c r="E18" s="866">
        <v>20511.111000000001</v>
      </c>
      <c r="F18" s="1547" t="s">
        <v>131</v>
      </c>
      <c r="G18" s="864">
        <v>49694.432000000001</v>
      </c>
      <c r="H18" s="1546">
        <v>213537.149</v>
      </c>
      <c r="I18" s="866">
        <v>23311.83</v>
      </c>
      <c r="J18" s="1537"/>
      <c r="K18" s="1547" t="s">
        <v>111</v>
      </c>
      <c r="L18" s="864">
        <v>25108.25</v>
      </c>
      <c r="M18" s="1546">
        <v>106592.167</v>
      </c>
      <c r="N18" s="1546">
        <v>16155.031000000001</v>
      </c>
      <c r="O18" s="1547" t="s">
        <v>111</v>
      </c>
      <c r="P18" s="864">
        <v>43818.366999999998</v>
      </c>
      <c r="Q18" s="1546">
        <v>188314.016</v>
      </c>
      <c r="R18" s="866">
        <v>22390.455000000002</v>
      </c>
      <c r="S18" s="1537"/>
    </row>
    <row r="19" spans="2:19">
      <c r="B19" s="1551" t="s">
        <v>162</v>
      </c>
      <c r="C19" s="1550">
        <v>38038.379000000001</v>
      </c>
      <c r="D19" s="1549">
        <v>161666.59400000001</v>
      </c>
      <c r="E19" s="1548">
        <v>16118.418</v>
      </c>
      <c r="F19" s="1551" t="s">
        <v>149</v>
      </c>
      <c r="G19" s="1550">
        <v>45493.845000000001</v>
      </c>
      <c r="H19" s="1549">
        <v>195493.011</v>
      </c>
      <c r="I19" s="1548">
        <v>22217.635999999999</v>
      </c>
      <c r="J19" s="1537"/>
      <c r="K19" s="1551" t="s">
        <v>119</v>
      </c>
      <c r="L19" s="1550">
        <v>20906.485000000001</v>
      </c>
      <c r="M19" s="1549">
        <v>88831.148000000001</v>
      </c>
      <c r="N19" s="1549">
        <v>6113.5659999999998</v>
      </c>
      <c r="O19" s="1551" t="s">
        <v>131</v>
      </c>
      <c r="P19" s="1550">
        <v>18642.439999999999</v>
      </c>
      <c r="Q19" s="1549">
        <v>80046.134000000005</v>
      </c>
      <c r="R19" s="1548">
        <v>8123.42</v>
      </c>
      <c r="S19" s="1537"/>
    </row>
    <row r="20" spans="2:19">
      <c r="B20" s="1551" t="s">
        <v>149</v>
      </c>
      <c r="C20" s="1550">
        <v>36040.762000000002</v>
      </c>
      <c r="D20" s="1549">
        <v>153269.182</v>
      </c>
      <c r="E20" s="1548">
        <v>20499.131000000001</v>
      </c>
      <c r="F20" s="1551" t="s">
        <v>502</v>
      </c>
      <c r="G20" s="1550">
        <v>40044.612000000001</v>
      </c>
      <c r="H20" s="1549">
        <v>172121.09400000001</v>
      </c>
      <c r="I20" s="1548">
        <v>21238.32</v>
      </c>
      <c r="J20" s="1537"/>
      <c r="K20" s="1551" t="s">
        <v>113</v>
      </c>
      <c r="L20" s="1550">
        <v>11125.956</v>
      </c>
      <c r="M20" s="1549">
        <v>47009.684999999998</v>
      </c>
      <c r="N20" s="1549">
        <v>3941.2240000000002</v>
      </c>
      <c r="O20" s="1551" t="s">
        <v>119</v>
      </c>
      <c r="P20" s="1550">
        <v>18550.952000000001</v>
      </c>
      <c r="Q20" s="1549">
        <v>79731.758000000002</v>
      </c>
      <c r="R20" s="1548">
        <v>5507.9790000000003</v>
      </c>
      <c r="S20" s="1537"/>
    </row>
    <row r="21" spans="2:19">
      <c r="B21" s="1551" t="s">
        <v>115</v>
      </c>
      <c r="C21" s="1550">
        <v>31052.289000000001</v>
      </c>
      <c r="D21" s="1549">
        <v>132356.75200000001</v>
      </c>
      <c r="E21" s="1548">
        <v>17640.874</v>
      </c>
      <c r="F21" s="1551" t="s">
        <v>129</v>
      </c>
      <c r="G21" s="1550">
        <v>38380.042999999998</v>
      </c>
      <c r="H21" s="1549">
        <v>164990.29699999999</v>
      </c>
      <c r="I21" s="1548">
        <v>17752.552</v>
      </c>
      <c r="J21" s="1537"/>
      <c r="K21" s="1551" t="s">
        <v>131</v>
      </c>
      <c r="L21" s="1550">
        <v>10371.798000000001</v>
      </c>
      <c r="M21" s="1549">
        <v>43892.031999999999</v>
      </c>
      <c r="N21" s="1549">
        <v>5733.9880000000003</v>
      </c>
      <c r="O21" s="1551" t="s">
        <v>113</v>
      </c>
      <c r="P21" s="1550">
        <v>6297.6750000000002</v>
      </c>
      <c r="Q21" s="1549">
        <v>27141.203000000001</v>
      </c>
      <c r="R21" s="1548">
        <v>2443.6060000000002</v>
      </c>
      <c r="S21" s="1537"/>
    </row>
    <row r="22" spans="2:19">
      <c r="B22" s="863" t="s">
        <v>110</v>
      </c>
      <c r="C22" s="1555">
        <v>22815.286</v>
      </c>
      <c r="D22" s="1554">
        <v>96921.040999999997</v>
      </c>
      <c r="E22" s="1553">
        <v>12132.378000000001</v>
      </c>
      <c r="F22" s="863" t="s">
        <v>168</v>
      </c>
      <c r="G22" s="1555">
        <v>24414.041000000001</v>
      </c>
      <c r="H22" s="1554">
        <v>104933.19100000001</v>
      </c>
      <c r="I22" s="1553">
        <v>21933.106</v>
      </c>
      <c r="J22" s="1537"/>
      <c r="K22" s="863" t="s">
        <v>118</v>
      </c>
      <c r="L22" s="1555">
        <v>7485.6940000000004</v>
      </c>
      <c r="M22" s="1554">
        <v>31827.067999999999</v>
      </c>
      <c r="N22" s="1554">
        <v>5057.0129999999999</v>
      </c>
      <c r="O22" s="863" t="s">
        <v>118</v>
      </c>
      <c r="P22" s="1555">
        <v>6156.74</v>
      </c>
      <c r="Q22" s="1554">
        <v>26438.986000000001</v>
      </c>
      <c r="R22" s="1553">
        <v>2249.6529999999998</v>
      </c>
      <c r="S22" s="1537"/>
    </row>
    <row r="23" spans="2:19">
      <c r="B23" s="1551" t="s">
        <v>168</v>
      </c>
      <c r="C23" s="1550">
        <v>18599.031999999999</v>
      </c>
      <c r="D23" s="1549">
        <v>78901.582999999999</v>
      </c>
      <c r="E23" s="1548">
        <v>18650.976999999999</v>
      </c>
      <c r="F23" s="1551" t="s">
        <v>367</v>
      </c>
      <c r="G23" s="1550">
        <v>18867.606</v>
      </c>
      <c r="H23" s="1549">
        <v>81101.399000000005</v>
      </c>
      <c r="I23" s="1548">
        <v>11992.467000000001</v>
      </c>
      <c r="J23" s="1537"/>
      <c r="K23" s="1551" t="s">
        <v>112</v>
      </c>
      <c r="L23" s="1550">
        <v>5082.3649999999998</v>
      </c>
      <c r="M23" s="1549">
        <v>21581.413</v>
      </c>
      <c r="N23" s="1549">
        <v>2081.2330000000002</v>
      </c>
      <c r="O23" s="1551" t="s">
        <v>129</v>
      </c>
      <c r="P23" s="1550">
        <v>5800.973</v>
      </c>
      <c r="Q23" s="1549">
        <v>24959.697</v>
      </c>
      <c r="R23" s="1548">
        <v>2990.3389999999999</v>
      </c>
      <c r="S23" s="1537"/>
    </row>
    <row r="24" spans="2:19">
      <c r="B24" s="1547" t="s">
        <v>130</v>
      </c>
      <c r="C24" s="864">
        <v>16009.181</v>
      </c>
      <c r="D24" s="1546">
        <v>68082.676000000007</v>
      </c>
      <c r="E24" s="866">
        <v>7450.7380000000003</v>
      </c>
      <c r="F24" s="1547" t="s">
        <v>126</v>
      </c>
      <c r="G24" s="864">
        <v>17109.578000000001</v>
      </c>
      <c r="H24" s="1546">
        <v>73523.570000000007</v>
      </c>
      <c r="I24" s="866">
        <v>7016.6090000000004</v>
      </c>
      <c r="J24" s="1537"/>
      <c r="K24" s="1547" t="s">
        <v>129</v>
      </c>
      <c r="L24" s="864">
        <v>3305.4670000000001</v>
      </c>
      <c r="M24" s="1546">
        <v>14136.394</v>
      </c>
      <c r="N24" s="1546">
        <v>1775.35</v>
      </c>
      <c r="O24" s="1547" t="s">
        <v>112</v>
      </c>
      <c r="P24" s="864">
        <v>4354.8670000000002</v>
      </c>
      <c r="Q24" s="1546">
        <v>18690.714</v>
      </c>
      <c r="R24" s="866">
        <v>1600.066</v>
      </c>
      <c r="S24" s="1537"/>
    </row>
    <row r="25" spans="2:19">
      <c r="B25" s="1551" t="s">
        <v>367</v>
      </c>
      <c r="C25" s="1550">
        <v>14761.888000000001</v>
      </c>
      <c r="D25" s="1549">
        <v>63224.57</v>
      </c>
      <c r="E25" s="1548">
        <v>10624.343000000001</v>
      </c>
      <c r="F25" s="1551" t="s">
        <v>258</v>
      </c>
      <c r="G25" s="1550">
        <v>14644.992</v>
      </c>
      <c r="H25" s="1549">
        <v>63057.72</v>
      </c>
      <c r="I25" s="1548">
        <v>13680.683999999999</v>
      </c>
      <c r="J25" s="1537"/>
      <c r="K25" s="1551" t="s">
        <v>117</v>
      </c>
      <c r="L25" s="1550">
        <v>1413.0719999999999</v>
      </c>
      <c r="M25" s="1549">
        <v>6023.4040000000005</v>
      </c>
      <c r="N25" s="1549">
        <v>573.12099999999998</v>
      </c>
      <c r="O25" s="1551" t="s">
        <v>134</v>
      </c>
      <c r="P25" s="1550">
        <v>2504.8319999999999</v>
      </c>
      <c r="Q25" s="1549">
        <v>10756.608</v>
      </c>
      <c r="R25" s="1548">
        <v>1157.9649999999999</v>
      </c>
      <c r="S25" s="1537"/>
    </row>
    <row r="26" spans="2:19">
      <c r="B26" s="1547" t="s">
        <v>243</v>
      </c>
      <c r="C26" s="864">
        <v>14526.447</v>
      </c>
      <c r="D26" s="1546">
        <v>61449.995000000003</v>
      </c>
      <c r="E26" s="866">
        <v>5499.54</v>
      </c>
      <c r="F26" s="1547" t="s">
        <v>110</v>
      </c>
      <c r="G26" s="864">
        <v>14323.138999999999</v>
      </c>
      <c r="H26" s="1546">
        <v>61566.631000000001</v>
      </c>
      <c r="I26" s="866">
        <v>6420.942</v>
      </c>
      <c r="J26" s="1537"/>
      <c r="K26" s="1551" t="s">
        <v>116</v>
      </c>
      <c r="L26" s="1550">
        <v>1019.82</v>
      </c>
      <c r="M26" s="1549">
        <v>4332.9470000000001</v>
      </c>
      <c r="N26" s="1549">
        <v>582.50800000000004</v>
      </c>
      <c r="O26" s="1551" t="s">
        <v>117</v>
      </c>
      <c r="P26" s="1550">
        <v>1616.154</v>
      </c>
      <c r="Q26" s="1549">
        <v>6953.52</v>
      </c>
      <c r="R26" s="1548">
        <v>600.90899999999999</v>
      </c>
      <c r="S26" s="1537"/>
    </row>
    <row r="27" spans="2:19">
      <c r="B27" s="1551" t="s">
        <v>126</v>
      </c>
      <c r="C27" s="1550">
        <v>14518.287</v>
      </c>
      <c r="D27" s="1549">
        <v>61648.531999999999</v>
      </c>
      <c r="E27" s="1548">
        <v>6916.415</v>
      </c>
      <c r="F27" s="1551" t="s">
        <v>106</v>
      </c>
      <c r="G27" s="1550">
        <v>13691.808999999999</v>
      </c>
      <c r="H27" s="1549">
        <v>58877.961000000003</v>
      </c>
      <c r="I27" s="1548">
        <v>6272.1819999999998</v>
      </c>
      <c r="J27" s="1537"/>
      <c r="K27" s="863" t="s">
        <v>163</v>
      </c>
      <c r="L27" s="1550">
        <v>1008.859</v>
      </c>
      <c r="M27" s="1549">
        <v>4280.4679999999998</v>
      </c>
      <c r="N27" s="1549">
        <v>795.94399999999996</v>
      </c>
      <c r="O27" s="863" t="s">
        <v>163</v>
      </c>
      <c r="P27" s="1550">
        <v>1604.4110000000001</v>
      </c>
      <c r="Q27" s="1549">
        <v>6892.7610000000004</v>
      </c>
      <c r="R27" s="1548">
        <v>1090.498</v>
      </c>
      <c r="S27" s="1537"/>
    </row>
    <row r="28" spans="2:19">
      <c r="B28" s="1551" t="s">
        <v>227</v>
      </c>
      <c r="C28" s="1550">
        <v>14186.404</v>
      </c>
      <c r="D28" s="1549">
        <v>60552.466999999997</v>
      </c>
      <c r="E28" s="1548">
        <v>7736.8909999999996</v>
      </c>
      <c r="F28" s="1551" t="s">
        <v>130</v>
      </c>
      <c r="G28" s="1550">
        <v>13681.668</v>
      </c>
      <c r="H28" s="1549">
        <v>58835.275999999998</v>
      </c>
      <c r="I28" s="1548">
        <v>6186.9989999999998</v>
      </c>
      <c r="J28" s="1537"/>
      <c r="K28" s="1547" t="s">
        <v>126</v>
      </c>
      <c r="L28" s="864">
        <v>484.60899999999998</v>
      </c>
      <c r="M28" s="1546">
        <v>2064.64</v>
      </c>
      <c r="N28" s="1546">
        <v>220.82900000000001</v>
      </c>
      <c r="O28" s="1547" t="s">
        <v>515</v>
      </c>
      <c r="P28" s="864">
        <v>716.125</v>
      </c>
      <c r="Q28" s="1546">
        <v>3069.598</v>
      </c>
      <c r="R28" s="866">
        <v>387.83800000000002</v>
      </c>
      <c r="S28" s="1537"/>
    </row>
    <row r="29" spans="2:19">
      <c r="B29" s="1551" t="s">
        <v>258</v>
      </c>
      <c r="C29" s="1550">
        <v>12485.079</v>
      </c>
      <c r="D29" s="1549">
        <v>53406.925999999999</v>
      </c>
      <c r="E29" s="1548">
        <v>13584.303</v>
      </c>
      <c r="F29" s="1551" t="s">
        <v>227</v>
      </c>
      <c r="G29" s="1550">
        <v>12823.844999999999</v>
      </c>
      <c r="H29" s="1549">
        <v>55086.597000000002</v>
      </c>
      <c r="I29" s="1548">
        <v>5807.1710000000003</v>
      </c>
      <c r="J29" s="1537"/>
      <c r="K29" s="1551" t="s">
        <v>138</v>
      </c>
      <c r="L29" s="1550">
        <v>379.46</v>
      </c>
      <c r="M29" s="1549">
        <v>1585.788</v>
      </c>
      <c r="N29" s="1549">
        <v>144.67099999999999</v>
      </c>
      <c r="O29" s="1551" t="s">
        <v>138</v>
      </c>
      <c r="P29" s="1550">
        <v>688.15499999999997</v>
      </c>
      <c r="Q29" s="1549">
        <v>2950.4209999999998</v>
      </c>
      <c r="R29" s="1548">
        <v>191.80699999999999</v>
      </c>
      <c r="S29" s="1537"/>
    </row>
    <row r="30" spans="2:19">
      <c r="B30" s="863" t="s">
        <v>112</v>
      </c>
      <c r="C30" s="1555">
        <v>11348.663</v>
      </c>
      <c r="D30" s="1554">
        <v>48423.374000000003</v>
      </c>
      <c r="E30" s="1553">
        <v>4186.3760000000002</v>
      </c>
      <c r="F30" s="863" t="s">
        <v>150</v>
      </c>
      <c r="G30" s="1555">
        <v>10818.892</v>
      </c>
      <c r="H30" s="1554">
        <v>46494.889000000003</v>
      </c>
      <c r="I30" s="1553">
        <v>5241.0280000000002</v>
      </c>
      <c r="J30" s="1537"/>
      <c r="K30" s="1551" t="s">
        <v>382</v>
      </c>
      <c r="L30" s="1550">
        <v>218.59</v>
      </c>
      <c r="M30" s="1549">
        <v>910.43600000000004</v>
      </c>
      <c r="N30" s="1549">
        <v>78.995999999999995</v>
      </c>
      <c r="O30" s="1551" t="s">
        <v>516</v>
      </c>
      <c r="P30" s="1550">
        <v>416.64499999999998</v>
      </c>
      <c r="Q30" s="1549">
        <v>1795.6569999999999</v>
      </c>
      <c r="R30" s="1548">
        <v>205.108</v>
      </c>
      <c r="S30" s="1537"/>
    </row>
    <row r="31" spans="2:19">
      <c r="B31" s="1551" t="s">
        <v>106</v>
      </c>
      <c r="C31" s="1550">
        <v>8807.5010000000002</v>
      </c>
      <c r="D31" s="1549">
        <v>37397.216999999997</v>
      </c>
      <c r="E31" s="1548">
        <v>5118.9769999999999</v>
      </c>
      <c r="F31" s="1551" t="s">
        <v>112</v>
      </c>
      <c r="G31" s="1550">
        <v>10721.698</v>
      </c>
      <c r="H31" s="1549">
        <v>46012.81</v>
      </c>
      <c r="I31" s="1548">
        <v>3689.2959999999998</v>
      </c>
      <c r="J31" s="1537"/>
      <c r="K31" s="1551" t="s">
        <v>134</v>
      </c>
      <c r="L31" s="1550">
        <v>151.066</v>
      </c>
      <c r="M31" s="1549">
        <v>631.05899999999997</v>
      </c>
      <c r="N31" s="1549">
        <v>119.04600000000001</v>
      </c>
      <c r="O31" s="1551" t="s">
        <v>126</v>
      </c>
      <c r="P31" s="1550">
        <v>317.50799999999998</v>
      </c>
      <c r="Q31" s="1549">
        <v>1365.8230000000001</v>
      </c>
      <c r="R31" s="1548">
        <v>115.297</v>
      </c>
      <c r="S31" s="1537"/>
    </row>
    <row r="32" spans="2:19">
      <c r="B32" s="1547" t="s">
        <v>119</v>
      </c>
      <c r="C32" s="864">
        <v>8172.0280000000002</v>
      </c>
      <c r="D32" s="1546">
        <v>34702.025000000001</v>
      </c>
      <c r="E32" s="866">
        <v>7096.5</v>
      </c>
      <c r="F32" s="1547" t="s">
        <v>379</v>
      </c>
      <c r="G32" s="864">
        <v>7922.4049999999997</v>
      </c>
      <c r="H32" s="1546">
        <v>34029.72</v>
      </c>
      <c r="I32" s="866">
        <v>2704.009</v>
      </c>
      <c r="J32" s="1537"/>
      <c r="K32" s="863" t="s">
        <v>128</v>
      </c>
      <c r="L32" s="1555">
        <v>93.313000000000002</v>
      </c>
      <c r="M32" s="1554">
        <v>391.68099999999998</v>
      </c>
      <c r="N32" s="1554">
        <v>58.460999999999999</v>
      </c>
      <c r="O32" s="863" t="s">
        <v>116</v>
      </c>
      <c r="P32" s="1555">
        <v>275.55799999999999</v>
      </c>
      <c r="Q32" s="1554">
        <v>1183.7760000000001</v>
      </c>
      <c r="R32" s="1553">
        <v>227.20500000000001</v>
      </c>
      <c r="S32" s="1537"/>
    </row>
    <row r="33" spans="2:19">
      <c r="B33" s="1551" t="s">
        <v>150</v>
      </c>
      <c r="C33" s="1550">
        <v>7329.7529999999997</v>
      </c>
      <c r="D33" s="1549">
        <v>31220.117999999999</v>
      </c>
      <c r="E33" s="1548">
        <v>4394.1629999999996</v>
      </c>
      <c r="F33" s="1551" t="s">
        <v>243</v>
      </c>
      <c r="G33" s="1550">
        <v>7698.5339999999997</v>
      </c>
      <c r="H33" s="1549">
        <v>33079.328999999998</v>
      </c>
      <c r="I33" s="1548">
        <v>2896.5189999999998</v>
      </c>
      <c r="J33" s="1537"/>
      <c r="K33" s="1551" t="s">
        <v>465</v>
      </c>
      <c r="L33" s="1550">
        <v>17.117000000000001</v>
      </c>
      <c r="M33" s="1549">
        <v>71.847999999999999</v>
      </c>
      <c r="N33" s="1549">
        <v>6.0279999999999996</v>
      </c>
      <c r="O33" s="1551" t="s">
        <v>517</v>
      </c>
      <c r="P33" s="1550">
        <v>86.674000000000007</v>
      </c>
      <c r="Q33" s="1549">
        <v>371.52</v>
      </c>
      <c r="R33" s="1548">
        <v>23.414999999999999</v>
      </c>
      <c r="S33" s="1537"/>
    </row>
    <row r="34" spans="2:19">
      <c r="B34" s="1547" t="s">
        <v>104</v>
      </c>
      <c r="C34" s="864">
        <v>5885.9129999999996</v>
      </c>
      <c r="D34" s="1546">
        <v>25030.976999999999</v>
      </c>
      <c r="E34" s="866">
        <v>5101.6930000000002</v>
      </c>
      <c r="F34" s="1547" t="s">
        <v>119</v>
      </c>
      <c r="G34" s="864">
        <v>7260.9179999999997</v>
      </c>
      <c r="H34" s="1546">
        <v>31208.35</v>
      </c>
      <c r="I34" s="866">
        <v>4993.3890000000001</v>
      </c>
      <c r="J34" s="1537"/>
      <c r="K34" s="1551" t="s">
        <v>130</v>
      </c>
      <c r="L34" s="1550">
        <v>13.003</v>
      </c>
      <c r="M34" s="1549">
        <v>54.042999999999999</v>
      </c>
      <c r="N34" s="1549">
        <v>9.14</v>
      </c>
      <c r="O34" s="1551" t="s">
        <v>150</v>
      </c>
      <c r="P34" s="1550">
        <v>42.110999999999997</v>
      </c>
      <c r="Q34" s="1549">
        <v>182.84100000000001</v>
      </c>
      <c r="R34" s="1548">
        <v>20.943000000000001</v>
      </c>
      <c r="S34" s="1537"/>
    </row>
    <row r="35" spans="2:19">
      <c r="B35" s="1551" t="s">
        <v>257</v>
      </c>
      <c r="C35" s="1550">
        <v>5353.9430000000002</v>
      </c>
      <c r="D35" s="1549">
        <v>22687.804</v>
      </c>
      <c r="E35" s="1548">
        <v>2810.355</v>
      </c>
      <c r="F35" s="1551" t="s">
        <v>104</v>
      </c>
      <c r="G35" s="1550">
        <v>7087.1980000000003</v>
      </c>
      <c r="H35" s="1549">
        <v>30448.190999999999</v>
      </c>
      <c r="I35" s="1548">
        <v>5602.0940000000001</v>
      </c>
      <c r="J35" s="1537"/>
      <c r="K35" s="1551" t="s">
        <v>466</v>
      </c>
      <c r="L35" s="1550">
        <v>1.4370000000000001</v>
      </c>
      <c r="M35" s="1549">
        <v>6.1829999999999998</v>
      </c>
      <c r="N35" s="1549">
        <v>0.89400000000000002</v>
      </c>
      <c r="O35" s="1551" t="s">
        <v>130</v>
      </c>
      <c r="P35" s="1550">
        <v>41.319000000000003</v>
      </c>
      <c r="Q35" s="1549">
        <v>177.19300000000001</v>
      </c>
      <c r="R35" s="1548">
        <v>16.611000000000001</v>
      </c>
      <c r="S35" s="1537"/>
    </row>
    <row r="36" spans="2:19">
      <c r="B36" s="1551" t="s">
        <v>384</v>
      </c>
      <c r="C36" s="1550">
        <v>3816.5140000000001</v>
      </c>
      <c r="D36" s="1549">
        <v>16298.424000000001</v>
      </c>
      <c r="E36" s="1548">
        <v>2094.02</v>
      </c>
      <c r="F36" s="1551" t="s">
        <v>384</v>
      </c>
      <c r="G36" s="1550">
        <v>5466.6859999999997</v>
      </c>
      <c r="H36" s="1549">
        <v>23537.417000000001</v>
      </c>
      <c r="I36" s="1548">
        <v>2342.819</v>
      </c>
      <c r="J36" s="1537"/>
      <c r="K36" s="870" t="s">
        <v>383</v>
      </c>
      <c r="L36" s="1561">
        <v>0.73499999999999999</v>
      </c>
      <c r="M36" s="1560">
        <v>3.0630000000000002</v>
      </c>
      <c r="N36" s="1560">
        <v>3.5000000000000003E-2</v>
      </c>
      <c r="O36" s="863" t="s">
        <v>227</v>
      </c>
      <c r="P36" s="1555">
        <v>14.625999999999999</v>
      </c>
      <c r="Q36" s="1554">
        <v>62.691000000000003</v>
      </c>
      <c r="R36" s="1553">
        <v>20.94</v>
      </c>
      <c r="S36" s="1537"/>
    </row>
    <row r="37" spans="2:19" ht="13.5" thickBot="1">
      <c r="B37" s="1551" t="s">
        <v>392</v>
      </c>
      <c r="C37" s="1550">
        <v>3166.9279999999999</v>
      </c>
      <c r="D37" s="1549">
        <v>13444.130999999999</v>
      </c>
      <c r="E37" s="1548">
        <v>1772.7929999999999</v>
      </c>
      <c r="F37" s="1551" t="s">
        <v>257</v>
      </c>
      <c r="G37" s="1550">
        <v>3154.5509999999999</v>
      </c>
      <c r="H37" s="1549">
        <v>13537.269</v>
      </c>
      <c r="I37" s="1548">
        <v>1748.059</v>
      </c>
      <c r="J37" s="1537"/>
      <c r="K37" s="1545"/>
      <c r="L37" s="1544"/>
      <c r="M37" s="1543"/>
      <c r="N37" s="1543"/>
      <c r="O37" s="1551" t="s">
        <v>536</v>
      </c>
      <c r="P37" s="1550">
        <v>14.084</v>
      </c>
      <c r="Q37" s="1549">
        <v>60.101999999999997</v>
      </c>
      <c r="R37" s="1548">
        <v>8.36</v>
      </c>
      <c r="S37" s="1537"/>
    </row>
    <row r="38" spans="2:19">
      <c r="B38" s="863" t="s">
        <v>389</v>
      </c>
      <c r="C38" s="1555">
        <v>2709.8620000000001</v>
      </c>
      <c r="D38" s="1554">
        <v>11542.204</v>
      </c>
      <c r="E38" s="1553">
        <v>7551.6170000000002</v>
      </c>
      <c r="F38" s="863" t="s">
        <v>388</v>
      </c>
      <c r="G38" s="1555">
        <v>3092.96</v>
      </c>
      <c r="H38" s="1554">
        <v>13303.299000000001</v>
      </c>
      <c r="I38" s="1553">
        <v>4031.1640000000002</v>
      </c>
      <c r="J38" s="1537"/>
      <c r="K38" s="1541" t="s">
        <v>467</v>
      </c>
      <c r="L38" s="1559"/>
      <c r="M38" s="1559"/>
      <c r="N38" s="1559"/>
      <c r="O38" s="1551" t="s">
        <v>383</v>
      </c>
      <c r="P38" s="1550">
        <v>5.8230000000000004</v>
      </c>
      <c r="Q38" s="1549">
        <v>24.966999999999999</v>
      </c>
      <c r="R38" s="1548">
        <v>3.633</v>
      </c>
      <c r="S38" s="1537"/>
    </row>
    <row r="39" spans="2:19">
      <c r="B39" s="1551" t="s">
        <v>111</v>
      </c>
      <c r="C39" s="1550">
        <v>2699.143</v>
      </c>
      <c r="D39" s="1549">
        <v>11457.317999999999</v>
      </c>
      <c r="E39" s="1548">
        <v>1264.8710000000001</v>
      </c>
      <c r="F39" s="1551" t="s">
        <v>116</v>
      </c>
      <c r="G39" s="1550">
        <v>2768.569</v>
      </c>
      <c r="H39" s="1549">
        <v>11897.938</v>
      </c>
      <c r="I39" s="1548">
        <v>1421.462</v>
      </c>
      <c r="J39" s="1537"/>
      <c r="K39" s="1537"/>
      <c r="L39" s="1558"/>
      <c r="M39" s="1558"/>
      <c r="N39" s="1558"/>
      <c r="O39" s="1551" t="s">
        <v>466</v>
      </c>
      <c r="P39" s="1550">
        <v>2.387</v>
      </c>
      <c r="Q39" s="1549">
        <v>10.308999999999999</v>
      </c>
      <c r="R39" s="1548">
        <v>1.8580000000000001</v>
      </c>
      <c r="S39" s="1537"/>
    </row>
    <row r="40" spans="2:19" ht="15.75" thickBot="1">
      <c r="B40" s="863" t="s">
        <v>388</v>
      </c>
      <c r="C40" s="1555">
        <v>2573.8510000000001</v>
      </c>
      <c r="D40" s="1554">
        <v>10939.797</v>
      </c>
      <c r="E40" s="1553">
        <v>3397.42</v>
      </c>
      <c r="F40" s="863" t="s">
        <v>111</v>
      </c>
      <c r="G40" s="1555">
        <v>2419.855</v>
      </c>
      <c r="H40" s="1554">
        <v>10411.432000000001</v>
      </c>
      <c r="I40" s="1553">
        <v>1040.57</v>
      </c>
      <c r="J40" s="1537"/>
      <c r="K40" s="1539"/>
      <c r="L40" s="1539"/>
      <c r="M40" s="1539"/>
      <c r="N40" s="1539"/>
      <c r="O40" s="1545" t="s">
        <v>168</v>
      </c>
      <c r="P40" s="1544">
        <v>6.6000000000000003E-2</v>
      </c>
      <c r="Q40" s="1543">
        <v>0.28199999999999997</v>
      </c>
      <c r="R40" s="1542">
        <v>1E-3</v>
      </c>
      <c r="S40" s="1552"/>
    </row>
    <row r="41" spans="2:19" ht="15">
      <c r="B41" s="1551" t="s">
        <v>386</v>
      </c>
      <c r="C41" s="1550">
        <v>2560.0749999999998</v>
      </c>
      <c r="D41" s="1549">
        <v>10898.509</v>
      </c>
      <c r="E41" s="1548">
        <v>1262.047</v>
      </c>
      <c r="F41" s="1551" t="s">
        <v>389</v>
      </c>
      <c r="G41" s="1550">
        <v>2254.0859999999998</v>
      </c>
      <c r="H41" s="1549">
        <v>9688.8140000000003</v>
      </c>
      <c r="I41" s="1548">
        <v>6182.8469999999998</v>
      </c>
      <c r="J41" s="1537"/>
      <c r="K41" s="1539"/>
      <c r="L41" s="1538"/>
      <c r="M41" s="1538"/>
      <c r="N41" s="1538"/>
      <c r="O41" s="1541" t="s">
        <v>467</v>
      </c>
      <c r="P41" s="1558"/>
      <c r="Q41" s="1558"/>
      <c r="R41" s="1558"/>
      <c r="S41" s="1552"/>
    </row>
    <row r="42" spans="2:19" ht="15">
      <c r="B42" s="1547" t="s">
        <v>379</v>
      </c>
      <c r="C42" s="864">
        <v>2310.6439999999998</v>
      </c>
      <c r="D42" s="1546">
        <v>9852.2690000000002</v>
      </c>
      <c r="E42" s="866">
        <v>905.17399999999998</v>
      </c>
      <c r="F42" s="1547" t="s">
        <v>468</v>
      </c>
      <c r="G42" s="864">
        <v>2013.39</v>
      </c>
      <c r="H42" s="1546">
        <v>8677.6849999999995</v>
      </c>
      <c r="I42" s="866">
        <v>1080.605</v>
      </c>
      <c r="J42" s="1537"/>
      <c r="K42" s="1539"/>
      <c r="L42" s="1538"/>
      <c r="M42" s="1538"/>
      <c r="N42" s="1557"/>
      <c r="O42" s="1557"/>
      <c r="P42" s="1557"/>
      <c r="Q42" s="1557"/>
      <c r="R42" s="1557"/>
      <c r="S42" s="1552"/>
    </row>
    <row r="43" spans="2:19" ht="15">
      <c r="B43" s="863" t="s">
        <v>116</v>
      </c>
      <c r="C43" s="1555">
        <v>1896.1089999999999</v>
      </c>
      <c r="D43" s="1554">
        <v>8090.9129999999996</v>
      </c>
      <c r="E43" s="1553">
        <v>1050.8710000000001</v>
      </c>
      <c r="F43" s="863" t="s">
        <v>138</v>
      </c>
      <c r="G43" s="1555">
        <v>1895.0060000000001</v>
      </c>
      <c r="H43" s="1554">
        <v>8145.6289999999999</v>
      </c>
      <c r="I43" s="1553">
        <v>886.81700000000001</v>
      </c>
      <c r="J43" s="1537"/>
      <c r="K43" s="1539"/>
      <c r="L43" s="1538"/>
      <c r="M43" s="1538"/>
      <c r="N43" s="1557"/>
      <c r="O43" s="1556"/>
      <c r="P43" s="1556"/>
      <c r="Q43" s="1556"/>
      <c r="R43" s="1556"/>
      <c r="S43" s="1552"/>
    </row>
    <row r="44" spans="2:19" ht="15">
      <c r="B44" s="1551" t="s">
        <v>390</v>
      </c>
      <c r="C44" s="1550">
        <v>1878.481</v>
      </c>
      <c r="D44" s="1549">
        <v>8050.3429999999998</v>
      </c>
      <c r="E44" s="1548">
        <v>2615.19</v>
      </c>
      <c r="F44" s="1551" t="s">
        <v>386</v>
      </c>
      <c r="G44" s="1550">
        <v>1767.6959999999999</v>
      </c>
      <c r="H44" s="1549">
        <v>7586.9549999999999</v>
      </c>
      <c r="I44" s="1548">
        <v>771.56399999999996</v>
      </c>
      <c r="J44" s="1537"/>
      <c r="K44" s="1539"/>
      <c r="L44" s="1538"/>
      <c r="M44" s="1538"/>
      <c r="N44" s="1557"/>
      <c r="O44" s="1556"/>
      <c r="P44" s="1556"/>
      <c r="Q44" s="1556"/>
      <c r="R44" s="1556"/>
      <c r="S44" s="1552"/>
    </row>
    <row r="45" spans="2:19" ht="15">
      <c r="B45" s="1547" t="s">
        <v>391</v>
      </c>
      <c r="C45" s="864">
        <v>1762.07</v>
      </c>
      <c r="D45" s="1546">
        <v>7531.0349999999999</v>
      </c>
      <c r="E45" s="866">
        <v>3922.8240000000001</v>
      </c>
      <c r="F45" s="1547" t="s">
        <v>109</v>
      </c>
      <c r="G45" s="864">
        <v>1198.4670000000001</v>
      </c>
      <c r="H45" s="1546">
        <v>5150.3370000000004</v>
      </c>
      <c r="I45" s="866">
        <v>480.435</v>
      </c>
      <c r="J45" s="1537"/>
      <c r="K45" s="1539"/>
      <c r="L45" s="1538"/>
      <c r="M45" s="1538"/>
      <c r="N45" s="1557"/>
      <c r="O45" s="1556"/>
      <c r="P45" s="1556"/>
      <c r="Q45" s="1556"/>
      <c r="R45" s="1556"/>
      <c r="S45" s="1552"/>
    </row>
    <row r="46" spans="2:19" ht="15">
      <c r="B46" s="1551" t="s">
        <v>393</v>
      </c>
      <c r="C46" s="1550">
        <v>1541.309</v>
      </c>
      <c r="D46" s="1549">
        <v>6550.6459999999997</v>
      </c>
      <c r="E46" s="1548">
        <v>840.62099999999998</v>
      </c>
      <c r="F46" s="1551" t="s">
        <v>393</v>
      </c>
      <c r="G46" s="1550">
        <v>1156.3599999999999</v>
      </c>
      <c r="H46" s="1549">
        <v>4987.491</v>
      </c>
      <c r="I46" s="1548">
        <v>530.50400000000002</v>
      </c>
      <c r="J46" s="1537"/>
      <c r="K46" s="1539"/>
      <c r="L46" s="1538"/>
      <c r="M46" s="1538"/>
      <c r="N46" s="1557"/>
      <c r="O46" s="1556"/>
      <c r="P46" s="1556"/>
      <c r="Q46" s="1556"/>
      <c r="R46" s="1556"/>
      <c r="S46" s="1552"/>
    </row>
    <row r="47" spans="2:19" ht="15">
      <c r="B47" s="1551" t="s">
        <v>468</v>
      </c>
      <c r="C47" s="1550">
        <v>1383.222</v>
      </c>
      <c r="D47" s="1549">
        <v>5952.5709999999999</v>
      </c>
      <c r="E47" s="1548">
        <v>779.37199999999996</v>
      </c>
      <c r="F47" s="1551" t="s">
        <v>398</v>
      </c>
      <c r="G47" s="1550">
        <v>937.95299999999997</v>
      </c>
      <c r="H47" s="1549">
        <v>4035.8029999999999</v>
      </c>
      <c r="I47" s="1548">
        <v>2836.105</v>
      </c>
      <c r="J47" s="1537"/>
      <c r="K47" s="1539"/>
      <c r="L47" s="1538"/>
      <c r="M47" s="1538"/>
      <c r="N47" s="1557"/>
      <c r="O47" s="1556"/>
      <c r="P47" s="1556"/>
      <c r="Q47" s="1556"/>
      <c r="R47" s="1556"/>
      <c r="S47" s="1552"/>
    </row>
    <row r="48" spans="2:19" ht="15">
      <c r="B48" s="1551" t="s">
        <v>109</v>
      </c>
      <c r="C48" s="1550">
        <v>782.07799999999997</v>
      </c>
      <c r="D48" s="1549">
        <v>3310.2150000000001</v>
      </c>
      <c r="E48" s="1548">
        <v>380.87599999999998</v>
      </c>
      <c r="F48" s="1551" t="s">
        <v>390</v>
      </c>
      <c r="G48" s="1550">
        <v>893.74400000000003</v>
      </c>
      <c r="H48" s="1549">
        <v>3838.2860000000001</v>
      </c>
      <c r="I48" s="1548">
        <v>1595.98</v>
      </c>
      <c r="J48" s="1537"/>
      <c r="K48" s="1539"/>
      <c r="L48" s="1538"/>
      <c r="M48" s="1538"/>
      <c r="N48" s="1557"/>
      <c r="O48" s="1556"/>
      <c r="P48" s="1556"/>
      <c r="Q48" s="1556"/>
      <c r="R48" s="1556"/>
      <c r="S48" s="1552"/>
    </row>
    <row r="49" spans="2:19" ht="15">
      <c r="B49" s="863" t="s">
        <v>398</v>
      </c>
      <c r="C49" s="1555">
        <v>652.87199999999996</v>
      </c>
      <c r="D49" s="1554">
        <v>2785.9960000000001</v>
      </c>
      <c r="E49" s="1553">
        <v>2081.06</v>
      </c>
      <c r="F49" s="863" t="s">
        <v>401</v>
      </c>
      <c r="G49" s="1555">
        <v>758.21199999999999</v>
      </c>
      <c r="H49" s="1554">
        <v>3251.7649999999999</v>
      </c>
      <c r="I49" s="1553">
        <v>354.33100000000002</v>
      </c>
      <c r="J49" s="1537"/>
      <c r="K49" s="1539"/>
      <c r="L49" s="1538"/>
      <c r="M49" s="1538"/>
      <c r="N49" s="1557"/>
      <c r="O49" s="1556"/>
      <c r="P49" s="1556"/>
      <c r="Q49" s="1556"/>
      <c r="R49" s="1556"/>
      <c r="S49" s="1552"/>
    </row>
    <row r="50" spans="2:19" ht="15">
      <c r="B50" s="1551" t="s">
        <v>138</v>
      </c>
      <c r="C50" s="1550">
        <v>635.53</v>
      </c>
      <c r="D50" s="1549">
        <v>2694.846</v>
      </c>
      <c r="E50" s="1548">
        <v>374.37900000000002</v>
      </c>
      <c r="F50" s="1551" t="s">
        <v>391</v>
      </c>
      <c r="G50" s="1550">
        <v>704.45699999999999</v>
      </c>
      <c r="H50" s="1549">
        <v>3030.172</v>
      </c>
      <c r="I50" s="1548">
        <v>2355.64</v>
      </c>
      <c r="J50" s="1537"/>
      <c r="K50" s="1539"/>
      <c r="L50" s="1538"/>
      <c r="M50" s="1538"/>
      <c r="N50" s="1557"/>
      <c r="O50" s="1556"/>
      <c r="P50" s="1556"/>
      <c r="Q50" s="1556"/>
      <c r="R50" s="1556"/>
      <c r="S50" s="1552"/>
    </row>
    <row r="51" spans="2:19" ht="15">
      <c r="B51" s="1547" t="s">
        <v>396</v>
      </c>
      <c r="C51" s="864">
        <v>623.59</v>
      </c>
      <c r="D51" s="1546">
        <v>2663.692</v>
      </c>
      <c r="E51" s="866">
        <v>840.86300000000006</v>
      </c>
      <c r="F51" s="1547" t="s">
        <v>128</v>
      </c>
      <c r="G51" s="864">
        <v>639.46400000000006</v>
      </c>
      <c r="H51" s="1546">
        <v>2745.143</v>
      </c>
      <c r="I51" s="866">
        <v>291.82299999999998</v>
      </c>
      <c r="J51" s="1537"/>
      <c r="K51" s="1539"/>
      <c r="L51" s="1538"/>
      <c r="M51" s="1538"/>
      <c r="N51" s="1557"/>
      <c r="O51" s="1556"/>
      <c r="P51" s="1556"/>
      <c r="Q51" s="1556"/>
      <c r="R51" s="1556"/>
      <c r="S51" s="1552"/>
    </row>
    <row r="52" spans="2:19" ht="15">
      <c r="B52" s="1551" t="s">
        <v>399</v>
      </c>
      <c r="C52" s="1550">
        <v>556.76599999999996</v>
      </c>
      <c r="D52" s="1549">
        <v>2340.297</v>
      </c>
      <c r="E52" s="1548">
        <v>164.12799999999999</v>
      </c>
      <c r="F52" s="1551" t="s">
        <v>407</v>
      </c>
      <c r="G52" s="1550">
        <v>619.85</v>
      </c>
      <c r="H52" s="1549">
        <v>2669.5149999999999</v>
      </c>
      <c r="I52" s="1548">
        <v>224.03</v>
      </c>
      <c r="J52" s="1537"/>
      <c r="K52" s="1539"/>
      <c r="L52" s="1538"/>
      <c r="M52" s="1538"/>
      <c r="N52" s="1557"/>
      <c r="O52" s="1556"/>
      <c r="P52" s="1556"/>
      <c r="Q52" s="1556"/>
      <c r="R52" s="1556"/>
      <c r="S52" s="1552"/>
    </row>
    <row r="53" spans="2:19" ht="15">
      <c r="B53" s="1551" t="s">
        <v>397</v>
      </c>
      <c r="C53" s="1550">
        <v>540.39499999999998</v>
      </c>
      <c r="D53" s="1549">
        <v>2286.9650000000001</v>
      </c>
      <c r="E53" s="1548">
        <v>439.08100000000002</v>
      </c>
      <c r="F53" s="1551" t="s">
        <v>399</v>
      </c>
      <c r="G53" s="1550">
        <v>562.00400000000002</v>
      </c>
      <c r="H53" s="1549">
        <v>2425.5709999999999</v>
      </c>
      <c r="I53" s="1548">
        <v>142.84299999999999</v>
      </c>
      <c r="J53" s="1537"/>
      <c r="K53" s="1539"/>
      <c r="L53" s="1538"/>
      <c r="M53" s="1538"/>
      <c r="N53" s="1557"/>
      <c r="O53" s="1556"/>
      <c r="P53" s="1556"/>
      <c r="Q53" s="1556"/>
      <c r="R53" s="1556"/>
      <c r="S53" s="1552"/>
    </row>
    <row r="54" spans="2:19" ht="15">
      <c r="B54" s="1551" t="s">
        <v>394</v>
      </c>
      <c r="C54" s="1550">
        <v>454.14400000000001</v>
      </c>
      <c r="D54" s="1549">
        <v>1945.9639999999999</v>
      </c>
      <c r="E54" s="1548">
        <v>386.51499999999999</v>
      </c>
      <c r="F54" s="1551" t="s">
        <v>394</v>
      </c>
      <c r="G54" s="1550">
        <v>507.52499999999998</v>
      </c>
      <c r="H54" s="1549">
        <v>2185.23</v>
      </c>
      <c r="I54" s="1548">
        <v>410.20499999999998</v>
      </c>
      <c r="J54" s="1537"/>
      <c r="K54" s="1539"/>
      <c r="L54" s="1538"/>
      <c r="M54" s="1538"/>
      <c r="N54" s="1557"/>
      <c r="O54" s="1556"/>
      <c r="P54" s="1556"/>
      <c r="Q54" s="1556"/>
      <c r="R54" s="1556"/>
      <c r="S54" s="1552"/>
    </row>
    <row r="55" spans="2:19" ht="15">
      <c r="B55" s="863" t="s">
        <v>128</v>
      </c>
      <c r="C55" s="1555">
        <v>429.05399999999997</v>
      </c>
      <c r="D55" s="1554">
        <v>1825.8530000000001</v>
      </c>
      <c r="E55" s="1553">
        <v>199.44399999999999</v>
      </c>
      <c r="F55" s="863" t="s">
        <v>396</v>
      </c>
      <c r="G55" s="1555">
        <v>504.464</v>
      </c>
      <c r="H55" s="1554">
        <v>2169.029</v>
      </c>
      <c r="I55" s="1553">
        <v>756.55499999999995</v>
      </c>
      <c r="J55" s="1537"/>
      <c r="K55" s="1539"/>
      <c r="L55" s="1538"/>
      <c r="M55" s="1538"/>
      <c r="N55" s="1557"/>
      <c r="O55" s="1556"/>
      <c r="P55" s="1556"/>
      <c r="Q55" s="1556"/>
      <c r="R55" s="1556"/>
      <c r="S55" s="1552"/>
    </row>
    <row r="56" spans="2:19" ht="15">
      <c r="B56" s="1551" t="s">
        <v>404</v>
      </c>
      <c r="C56" s="1550">
        <v>299.10500000000002</v>
      </c>
      <c r="D56" s="1549">
        <v>1280.712</v>
      </c>
      <c r="E56" s="1548">
        <v>176</v>
      </c>
      <c r="F56" s="1551" t="s">
        <v>118</v>
      </c>
      <c r="G56" s="1550">
        <v>337.62599999999998</v>
      </c>
      <c r="H56" s="1549">
        <v>1445.9949999999999</v>
      </c>
      <c r="I56" s="1548">
        <v>122.03100000000001</v>
      </c>
      <c r="J56" s="1537"/>
      <c r="K56" s="1539"/>
      <c r="L56" s="1538"/>
      <c r="M56" s="1538"/>
      <c r="N56" s="1557"/>
      <c r="O56" s="1556"/>
      <c r="P56" s="1556"/>
      <c r="Q56" s="1556"/>
      <c r="R56" s="1556"/>
      <c r="S56" s="1552"/>
    </row>
    <row r="57" spans="2:19" ht="15">
      <c r="B57" s="1547" t="s">
        <v>401</v>
      </c>
      <c r="C57" s="864">
        <v>256.93900000000002</v>
      </c>
      <c r="D57" s="1546">
        <v>1099.652</v>
      </c>
      <c r="E57" s="866">
        <v>169.40700000000001</v>
      </c>
      <c r="F57" s="1547" t="s">
        <v>392</v>
      </c>
      <c r="G57" s="864">
        <v>220.374</v>
      </c>
      <c r="H57" s="1546">
        <v>944.21600000000001</v>
      </c>
      <c r="I57" s="866">
        <v>120.643</v>
      </c>
      <c r="J57" s="1537"/>
      <c r="K57" s="1539"/>
      <c r="L57" s="1538"/>
      <c r="M57" s="1538"/>
      <c r="N57" s="1557"/>
      <c r="O57" s="1556"/>
      <c r="P57" s="1556"/>
      <c r="Q57" s="1556"/>
      <c r="R57" s="1556"/>
      <c r="S57" s="1552"/>
    </row>
    <row r="58" spans="2:19" ht="15">
      <c r="B58" s="1551" t="s">
        <v>413</v>
      </c>
      <c r="C58" s="1550">
        <v>189.13</v>
      </c>
      <c r="D58" s="1549">
        <v>812.04899999999998</v>
      </c>
      <c r="E58" s="1548">
        <v>243</v>
      </c>
      <c r="F58" s="1551" t="s">
        <v>410</v>
      </c>
      <c r="G58" s="1550">
        <v>178.04300000000001</v>
      </c>
      <c r="H58" s="1549">
        <v>761.64499999999998</v>
      </c>
      <c r="I58" s="1548">
        <v>64.474000000000004</v>
      </c>
      <c r="J58" s="1537"/>
      <c r="K58" s="1539"/>
      <c r="L58" s="1538"/>
      <c r="M58" s="1538"/>
      <c r="N58" s="1557"/>
      <c r="O58" s="1556"/>
      <c r="P58" s="1556"/>
      <c r="Q58" s="1556"/>
      <c r="R58" s="1556"/>
      <c r="S58" s="1552"/>
    </row>
    <row r="59" spans="2:19" ht="15">
      <c r="B59" s="1551" t="s">
        <v>385</v>
      </c>
      <c r="C59" s="1550">
        <v>188.36699999999999</v>
      </c>
      <c r="D59" s="1549">
        <v>799.02300000000002</v>
      </c>
      <c r="E59" s="1548">
        <v>107.69799999999999</v>
      </c>
      <c r="F59" s="1551" t="s">
        <v>405</v>
      </c>
      <c r="G59" s="1550">
        <v>164.71899999999999</v>
      </c>
      <c r="H59" s="1549">
        <v>712.31700000000001</v>
      </c>
      <c r="I59" s="1548">
        <v>73.748000000000005</v>
      </c>
      <c r="J59" s="1537"/>
      <c r="K59" s="1539"/>
      <c r="L59" s="1538"/>
      <c r="M59" s="1538"/>
      <c r="N59" s="1557"/>
      <c r="O59" s="1556"/>
      <c r="P59" s="1556"/>
      <c r="Q59" s="1556"/>
      <c r="R59" s="1556"/>
      <c r="S59" s="1552"/>
    </row>
    <row r="60" spans="2:19" ht="15">
      <c r="B60" s="1551" t="s">
        <v>383</v>
      </c>
      <c r="C60" s="1550">
        <v>174.84</v>
      </c>
      <c r="D60" s="1549">
        <v>750.47500000000002</v>
      </c>
      <c r="E60" s="1548">
        <v>174.005</v>
      </c>
      <c r="F60" s="1551" t="s">
        <v>411</v>
      </c>
      <c r="G60" s="1550">
        <v>154.79599999999999</v>
      </c>
      <c r="H60" s="1549">
        <v>662.05200000000002</v>
      </c>
      <c r="I60" s="1548">
        <v>149.84700000000001</v>
      </c>
      <c r="J60" s="1537"/>
      <c r="K60" s="1539"/>
      <c r="L60" s="1538"/>
      <c r="M60" s="1538"/>
      <c r="N60" s="1557"/>
      <c r="O60" s="1556"/>
      <c r="P60" s="1556"/>
      <c r="Q60" s="1556"/>
      <c r="R60" s="1556"/>
      <c r="S60" s="1552"/>
    </row>
    <row r="61" spans="2:19" ht="15">
      <c r="B61" s="863" t="s">
        <v>408</v>
      </c>
      <c r="C61" s="1555">
        <v>157.51599999999999</v>
      </c>
      <c r="D61" s="1554">
        <v>675.59400000000005</v>
      </c>
      <c r="E61" s="1553">
        <v>243.71</v>
      </c>
      <c r="F61" s="863" t="s">
        <v>383</v>
      </c>
      <c r="G61" s="1555">
        <v>150.904</v>
      </c>
      <c r="H61" s="1554">
        <v>649.95399999999995</v>
      </c>
      <c r="I61" s="1553">
        <v>145.66399999999999</v>
      </c>
      <c r="J61" s="1537"/>
      <c r="K61" s="1539"/>
      <c r="L61" s="1538"/>
      <c r="M61" s="1538"/>
      <c r="N61" s="1557"/>
      <c r="O61" s="1556"/>
      <c r="P61" s="1556"/>
      <c r="Q61" s="1556"/>
      <c r="R61" s="1556"/>
      <c r="S61" s="1552"/>
    </row>
    <row r="62" spans="2:19" ht="15">
      <c r="B62" s="1551" t="s">
        <v>402</v>
      </c>
      <c r="C62" s="1550">
        <v>148.64599999999999</v>
      </c>
      <c r="D62" s="1549">
        <v>621.702</v>
      </c>
      <c r="E62" s="1548">
        <v>50.024000000000001</v>
      </c>
      <c r="F62" s="1551" t="s">
        <v>518</v>
      </c>
      <c r="G62" s="1550">
        <v>130.47999999999999</v>
      </c>
      <c r="H62" s="1549">
        <v>562.14700000000005</v>
      </c>
      <c r="I62" s="1548">
        <v>59.396999999999998</v>
      </c>
      <c r="J62" s="1537"/>
      <c r="K62" s="1539"/>
      <c r="L62" s="1538"/>
      <c r="M62" s="1538"/>
      <c r="N62" s="1557"/>
      <c r="O62" s="1556"/>
      <c r="P62" s="1556"/>
      <c r="Q62" s="1556"/>
      <c r="R62" s="1556"/>
      <c r="S62" s="1552"/>
    </row>
    <row r="63" spans="2:19" ht="15">
      <c r="B63" s="1547" t="s">
        <v>407</v>
      </c>
      <c r="C63" s="864">
        <v>114.25</v>
      </c>
      <c r="D63" s="1546">
        <v>491.68700000000001</v>
      </c>
      <c r="E63" s="866">
        <v>50</v>
      </c>
      <c r="F63" s="1547" t="s">
        <v>519</v>
      </c>
      <c r="G63" s="864">
        <v>102.70099999999999</v>
      </c>
      <c r="H63" s="1546">
        <v>439.17500000000001</v>
      </c>
      <c r="I63" s="866">
        <v>48</v>
      </c>
      <c r="J63" s="1537"/>
      <c r="K63" s="1539"/>
      <c r="L63" s="1538"/>
      <c r="M63" s="1538"/>
      <c r="N63" s="1557"/>
      <c r="O63" s="1556"/>
      <c r="P63" s="1556"/>
      <c r="Q63" s="1556"/>
      <c r="R63" s="1556"/>
      <c r="S63" s="1552"/>
    </row>
    <row r="64" spans="2:19" ht="15">
      <c r="B64" s="1551" t="s">
        <v>118</v>
      </c>
      <c r="C64" s="1550">
        <v>112.301</v>
      </c>
      <c r="D64" s="1549">
        <v>478.32900000000001</v>
      </c>
      <c r="E64" s="1548">
        <v>46.462000000000003</v>
      </c>
      <c r="F64" s="1551" t="s">
        <v>520</v>
      </c>
      <c r="G64" s="1550">
        <v>97.510999999999996</v>
      </c>
      <c r="H64" s="1549">
        <v>417</v>
      </c>
      <c r="I64" s="1548">
        <v>36.216000000000001</v>
      </c>
      <c r="J64" s="1537"/>
      <c r="K64" s="1539"/>
      <c r="L64" s="1538"/>
      <c r="M64" s="1538"/>
      <c r="N64" s="1557"/>
      <c r="O64" s="1556"/>
      <c r="P64" s="1556"/>
      <c r="Q64" s="1556"/>
      <c r="R64" s="1556"/>
      <c r="S64" s="1552"/>
    </row>
    <row r="65" spans="2:19" ht="15">
      <c r="B65" s="1551" t="s">
        <v>405</v>
      </c>
      <c r="C65" s="1550">
        <v>106.30800000000001</v>
      </c>
      <c r="D65" s="1549">
        <v>457.86500000000001</v>
      </c>
      <c r="E65" s="1548">
        <v>48.851999999999997</v>
      </c>
      <c r="F65" s="1551" t="s">
        <v>368</v>
      </c>
      <c r="G65" s="1550">
        <v>90.063999999999993</v>
      </c>
      <c r="H65" s="1549">
        <v>385.23599999999999</v>
      </c>
      <c r="I65" s="1548">
        <v>21.074999999999999</v>
      </c>
      <c r="J65" s="1537"/>
      <c r="K65" s="1539"/>
      <c r="L65" s="1538"/>
      <c r="M65" s="1538"/>
      <c r="N65" s="1557"/>
      <c r="O65" s="1556"/>
      <c r="P65" s="1556"/>
      <c r="Q65" s="1556"/>
      <c r="R65" s="1556"/>
      <c r="S65" s="1537"/>
    </row>
    <row r="66" spans="2:19" ht="15">
      <c r="B66" s="1551" t="s">
        <v>410</v>
      </c>
      <c r="C66" s="1550">
        <v>96.126999999999995</v>
      </c>
      <c r="D66" s="1549">
        <v>408.351</v>
      </c>
      <c r="E66" s="1548">
        <v>49.119</v>
      </c>
      <c r="F66" s="1551" t="s">
        <v>400</v>
      </c>
      <c r="G66" s="1550">
        <v>87.561999999999998</v>
      </c>
      <c r="H66" s="1549">
        <v>376.22399999999999</v>
      </c>
      <c r="I66" s="1548">
        <v>61.061999999999998</v>
      </c>
      <c r="J66" s="1537"/>
      <c r="K66" s="1539"/>
      <c r="L66" s="1538"/>
      <c r="M66" s="1538"/>
      <c r="N66" s="1557"/>
      <c r="O66" s="1556"/>
      <c r="P66" s="1556"/>
      <c r="Q66" s="1556"/>
      <c r="R66" s="1556"/>
      <c r="S66" s="1537"/>
    </row>
    <row r="67" spans="2:19" ht="15">
      <c r="B67" s="863" t="s">
        <v>406</v>
      </c>
      <c r="C67" s="1555">
        <v>95.22</v>
      </c>
      <c r="D67" s="1554">
        <v>408.95699999999999</v>
      </c>
      <c r="E67" s="1553">
        <v>80.641000000000005</v>
      </c>
      <c r="F67" s="863" t="s">
        <v>406</v>
      </c>
      <c r="G67" s="1555">
        <v>58.383000000000003</v>
      </c>
      <c r="H67" s="1554">
        <v>250.81200000000001</v>
      </c>
      <c r="I67" s="1553">
        <v>69.97</v>
      </c>
      <c r="J67" s="1537"/>
      <c r="K67" s="1539"/>
      <c r="L67" s="1538"/>
      <c r="M67" s="1538"/>
      <c r="N67" s="1557"/>
      <c r="O67" s="1556"/>
      <c r="P67" s="1556"/>
      <c r="Q67" s="1556"/>
      <c r="R67" s="1556"/>
      <c r="S67" s="1537"/>
    </row>
    <row r="68" spans="2:19" ht="15">
      <c r="B68" s="1551" t="s">
        <v>403</v>
      </c>
      <c r="C68" s="1550">
        <v>77.873999999999995</v>
      </c>
      <c r="D68" s="1549">
        <v>334.26600000000002</v>
      </c>
      <c r="E68" s="1548">
        <v>126.71</v>
      </c>
      <c r="F68" s="1551" t="s">
        <v>117</v>
      </c>
      <c r="G68" s="1550">
        <v>57.463000000000001</v>
      </c>
      <c r="H68" s="1549">
        <v>245.73099999999999</v>
      </c>
      <c r="I68" s="1548">
        <v>15.813000000000001</v>
      </c>
      <c r="J68" s="1537"/>
      <c r="K68" s="1539"/>
      <c r="L68" s="1538"/>
      <c r="M68" s="1538"/>
      <c r="N68" s="1557"/>
      <c r="O68" s="1556"/>
      <c r="P68" s="1556"/>
      <c r="Q68" s="1556"/>
      <c r="R68" s="1556"/>
      <c r="S68" s="1537"/>
    </row>
    <row r="69" spans="2:19" ht="15">
      <c r="B69" s="1547" t="s">
        <v>409</v>
      </c>
      <c r="C69" s="864">
        <v>55.789000000000001</v>
      </c>
      <c r="D69" s="1546">
        <v>240.846</v>
      </c>
      <c r="E69" s="866">
        <v>20.5</v>
      </c>
      <c r="F69" s="1547" t="s">
        <v>469</v>
      </c>
      <c r="G69" s="864">
        <v>50.851999999999997</v>
      </c>
      <c r="H69" s="1546">
        <v>217.899</v>
      </c>
      <c r="I69" s="866">
        <v>50</v>
      </c>
      <c r="J69" s="1537"/>
      <c r="K69" s="1539"/>
      <c r="L69" s="1538"/>
      <c r="M69" s="1538"/>
      <c r="N69" s="1538"/>
      <c r="O69" s="1552"/>
      <c r="P69" s="1537"/>
      <c r="Q69" s="1537"/>
      <c r="R69" s="1537"/>
      <c r="S69" s="1537"/>
    </row>
    <row r="70" spans="2:19" ht="15">
      <c r="B70" s="863" t="s">
        <v>417</v>
      </c>
      <c r="C70" s="1555">
        <v>39.715000000000003</v>
      </c>
      <c r="D70" s="1554">
        <v>170.506</v>
      </c>
      <c r="E70" s="1553">
        <v>42.220999999999997</v>
      </c>
      <c r="F70" s="863" t="s">
        <v>395</v>
      </c>
      <c r="G70" s="1555">
        <v>46.65</v>
      </c>
      <c r="H70" s="1554">
        <v>202.32599999999999</v>
      </c>
      <c r="I70" s="1553">
        <v>20</v>
      </c>
      <c r="J70" s="1537"/>
      <c r="K70" s="1539"/>
      <c r="L70" s="1538"/>
      <c r="M70" s="1538"/>
      <c r="N70" s="1538"/>
      <c r="O70" s="1552"/>
      <c r="P70" s="1537"/>
      <c r="Q70" s="1537"/>
      <c r="R70" s="1537"/>
      <c r="S70" s="1537"/>
    </row>
    <row r="71" spans="2:19" ht="15">
      <c r="B71" s="1551" t="s">
        <v>400</v>
      </c>
      <c r="C71" s="1550">
        <v>26.983000000000001</v>
      </c>
      <c r="D71" s="1549">
        <v>115.01900000000001</v>
      </c>
      <c r="E71" s="1548">
        <v>48.225999999999999</v>
      </c>
      <c r="F71" s="1551" t="s">
        <v>385</v>
      </c>
      <c r="G71" s="1550">
        <v>42.795000000000002</v>
      </c>
      <c r="H71" s="1549">
        <v>183.45</v>
      </c>
      <c r="I71" s="1548">
        <v>20</v>
      </c>
      <c r="J71" s="1537"/>
      <c r="K71" s="1539"/>
      <c r="L71" s="1538"/>
      <c r="M71" s="1538"/>
      <c r="N71" s="1538"/>
      <c r="O71" s="1552"/>
      <c r="P71" s="1537"/>
      <c r="Q71" s="1537"/>
      <c r="R71" s="1537"/>
      <c r="S71" s="1537"/>
    </row>
    <row r="72" spans="2:19" ht="15">
      <c r="B72" s="1547" t="s">
        <v>469</v>
      </c>
      <c r="C72" s="864">
        <v>24.824999999999999</v>
      </c>
      <c r="D72" s="1546">
        <v>106.59099999999999</v>
      </c>
      <c r="E72" s="866">
        <v>25</v>
      </c>
      <c r="F72" s="1547" t="s">
        <v>521</v>
      </c>
      <c r="G72" s="864">
        <v>37.598999999999997</v>
      </c>
      <c r="H72" s="1546">
        <v>161.09800000000001</v>
      </c>
      <c r="I72" s="866">
        <v>20.099</v>
      </c>
      <c r="J72" s="1537"/>
      <c r="K72" s="1539"/>
      <c r="L72" s="1538"/>
      <c r="M72" s="1538"/>
      <c r="N72" s="1538"/>
      <c r="O72" s="1552"/>
      <c r="P72" s="1537"/>
      <c r="Q72" s="1537"/>
      <c r="R72" s="1537"/>
      <c r="S72" s="1537"/>
    </row>
    <row r="73" spans="2:19" ht="15">
      <c r="B73" s="1551" t="s">
        <v>412</v>
      </c>
      <c r="C73" s="1550">
        <v>19.664999999999999</v>
      </c>
      <c r="D73" s="1549">
        <v>84.697000000000003</v>
      </c>
      <c r="E73" s="1548">
        <v>27</v>
      </c>
      <c r="F73" s="1551" t="s">
        <v>403</v>
      </c>
      <c r="G73" s="1550">
        <v>30.18</v>
      </c>
      <c r="H73" s="1549">
        <v>130.71600000000001</v>
      </c>
      <c r="I73" s="1548">
        <v>53.99</v>
      </c>
      <c r="J73" s="1537"/>
      <c r="K73" s="1539"/>
      <c r="L73" s="1538"/>
      <c r="M73" s="1538"/>
      <c r="N73" s="1538"/>
      <c r="O73" s="1552"/>
      <c r="P73" s="1537"/>
      <c r="Q73" s="1537"/>
      <c r="R73" s="1537"/>
      <c r="S73" s="1537"/>
    </row>
    <row r="74" spans="2:19" ht="15">
      <c r="B74" s="1551" t="s">
        <v>117</v>
      </c>
      <c r="C74" s="1550">
        <v>11.532999999999999</v>
      </c>
      <c r="D74" s="1549">
        <v>48.067</v>
      </c>
      <c r="E74" s="1548">
        <v>5</v>
      </c>
      <c r="F74" s="1551" t="s">
        <v>132</v>
      </c>
      <c r="G74" s="1550">
        <v>28.004999999999999</v>
      </c>
      <c r="H74" s="1549">
        <v>120.672</v>
      </c>
      <c r="I74" s="1548">
        <v>10.17</v>
      </c>
      <c r="J74" s="1537"/>
      <c r="K74" s="1539"/>
      <c r="L74" s="1538"/>
      <c r="M74" s="1538"/>
      <c r="N74" s="1538"/>
      <c r="O74" s="1552"/>
      <c r="P74" s="1537"/>
      <c r="Q74" s="1537"/>
      <c r="R74" s="1537"/>
      <c r="S74" s="1537"/>
    </row>
    <row r="75" spans="2:19" ht="15">
      <c r="B75" s="1551" t="s">
        <v>132</v>
      </c>
      <c r="C75" s="1550">
        <v>10.19</v>
      </c>
      <c r="D75" s="1549">
        <v>42.704999999999998</v>
      </c>
      <c r="E75" s="1548">
        <v>3.28</v>
      </c>
      <c r="F75" s="1551" t="s">
        <v>522</v>
      </c>
      <c r="G75" s="1550">
        <v>26.27</v>
      </c>
      <c r="H75" s="1549">
        <v>112.378</v>
      </c>
      <c r="I75" s="1548">
        <v>27</v>
      </c>
      <c r="J75" s="1537"/>
      <c r="K75" s="1539"/>
      <c r="L75" s="1538"/>
      <c r="M75" s="1538"/>
      <c r="N75" s="1538"/>
      <c r="O75" s="1552"/>
      <c r="P75" s="1537"/>
      <c r="Q75" s="1537"/>
      <c r="R75" s="1537"/>
      <c r="S75" s="1537"/>
    </row>
    <row r="76" spans="2:19" ht="15">
      <c r="B76" s="863" t="s">
        <v>368</v>
      </c>
      <c r="C76" s="1555">
        <v>9.8640000000000008</v>
      </c>
      <c r="D76" s="1554">
        <v>42.459000000000003</v>
      </c>
      <c r="E76" s="1553">
        <v>4.6619999999999999</v>
      </c>
      <c r="F76" s="863" t="s">
        <v>404</v>
      </c>
      <c r="G76" s="1555">
        <v>24</v>
      </c>
      <c r="H76" s="1554">
        <v>102.41500000000001</v>
      </c>
      <c r="I76" s="1553">
        <v>25</v>
      </c>
      <c r="J76" s="1537"/>
      <c r="K76" s="1539"/>
      <c r="L76" s="1538"/>
      <c r="M76" s="1538"/>
      <c r="N76" s="1538"/>
      <c r="O76" s="1552"/>
      <c r="P76" s="1537"/>
      <c r="Q76" s="1537"/>
      <c r="R76" s="1537"/>
      <c r="S76" s="1537"/>
    </row>
    <row r="77" spans="2:19" ht="15">
      <c r="B77" s="1551" t="s">
        <v>414</v>
      </c>
      <c r="C77" s="1550">
        <v>6.69</v>
      </c>
      <c r="D77" s="1549">
        <v>28.881</v>
      </c>
      <c r="E77" s="1548">
        <v>25.73</v>
      </c>
      <c r="F77" s="1551" t="s">
        <v>408</v>
      </c>
      <c r="G77" s="1550">
        <v>22.138999999999999</v>
      </c>
      <c r="H77" s="1549">
        <v>94.900999999999996</v>
      </c>
      <c r="I77" s="1548">
        <v>47.61</v>
      </c>
      <c r="J77" s="1537"/>
      <c r="K77" s="1539"/>
      <c r="L77" s="1538"/>
      <c r="M77" s="1538"/>
      <c r="N77" s="1538"/>
      <c r="O77" s="1552"/>
      <c r="P77" s="1537"/>
      <c r="Q77" s="1537"/>
      <c r="R77" s="1537"/>
      <c r="S77" s="1537"/>
    </row>
    <row r="78" spans="2:19" ht="15">
      <c r="B78" s="1547" t="s">
        <v>382</v>
      </c>
      <c r="C78" s="864">
        <v>3.7069999999999999</v>
      </c>
      <c r="D78" s="1546">
        <v>15.824999999999999</v>
      </c>
      <c r="E78" s="866">
        <v>1.091</v>
      </c>
      <c r="F78" s="1547" t="s">
        <v>397</v>
      </c>
      <c r="G78" s="864">
        <v>20.335999999999999</v>
      </c>
      <c r="H78" s="1546">
        <v>87.242000000000004</v>
      </c>
      <c r="I78" s="866">
        <v>5.7670000000000003</v>
      </c>
      <c r="J78" s="1537"/>
      <c r="K78" s="1539"/>
      <c r="L78" s="1538"/>
      <c r="M78" s="1538"/>
      <c r="N78" s="1538"/>
      <c r="O78" s="1552"/>
      <c r="P78" s="1537"/>
      <c r="Q78" s="1537"/>
      <c r="R78" s="1537"/>
      <c r="S78" s="1537"/>
    </row>
    <row r="79" spans="2:19" ht="15">
      <c r="B79" s="1551" t="s">
        <v>416</v>
      </c>
      <c r="C79" s="1550">
        <v>3.4369999999999998</v>
      </c>
      <c r="D79" s="1549">
        <v>14.382999999999999</v>
      </c>
      <c r="E79" s="1548">
        <v>1.179</v>
      </c>
      <c r="F79" s="1551" t="s">
        <v>516</v>
      </c>
      <c r="G79" s="1550">
        <v>14.7</v>
      </c>
      <c r="H79" s="1549">
        <v>63.01</v>
      </c>
      <c r="I79" s="1548">
        <v>10</v>
      </c>
      <c r="J79" s="1537"/>
      <c r="K79" s="1539"/>
      <c r="L79" s="1538"/>
      <c r="M79" s="1538"/>
      <c r="N79" s="1538"/>
      <c r="O79" s="1552"/>
      <c r="P79" s="1537"/>
      <c r="Q79" s="1537"/>
      <c r="R79" s="1537"/>
      <c r="S79" s="1537"/>
    </row>
    <row r="80" spans="2:19" ht="15">
      <c r="B80" s="1551" t="s">
        <v>415</v>
      </c>
      <c r="C80" s="1550">
        <v>2.9580000000000002</v>
      </c>
      <c r="D80" s="1549">
        <v>12.699</v>
      </c>
      <c r="E80" s="1548">
        <v>0.39400000000000002</v>
      </c>
      <c r="F80" s="1547" t="s">
        <v>414</v>
      </c>
      <c r="G80" s="864">
        <v>12.348000000000001</v>
      </c>
      <c r="H80" s="1546">
        <v>53.268999999999998</v>
      </c>
      <c r="I80" s="866">
        <v>40.44</v>
      </c>
      <c r="J80" s="1537"/>
      <c r="K80" s="1539"/>
      <c r="L80" s="1538"/>
      <c r="M80" s="1538"/>
      <c r="N80" s="1538"/>
      <c r="O80" s="1552"/>
      <c r="P80" s="1537"/>
      <c r="Q80" s="1537"/>
      <c r="R80" s="1537"/>
      <c r="S80" s="1537"/>
    </row>
    <row r="81" spans="2:19" ht="15">
      <c r="B81" s="1551" t="s">
        <v>470</v>
      </c>
      <c r="C81" s="1550">
        <v>0.56699999999999995</v>
      </c>
      <c r="D81" s="1549">
        <v>2.4409999999999998</v>
      </c>
      <c r="E81" s="1548">
        <v>0.22</v>
      </c>
      <c r="F81" s="1547" t="s">
        <v>523</v>
      </c>
      <c r="G81" s="864">
        <v>12.006</v>
      </c>
      <c r="H81" s="1546">
        <v>51.462000000000003</v>
      </c>
      <c r="I81" s="866">
        <v>2.64</v>
      </c>
      <c r="J81" s="1537"/>
      <c r="K81" s="1539"/>
      <c r="L81" s="1538"/>
      <c r="M81" s="1538"/>
      <c r="N81" s="1538"/>
      <c r="O81" s="1552"/>
      <c r="P81" s="1537"/>
      <c r="Q81" s="1537"/>
      <c r="R81" s="1537"/>
      <c r="S81" s="1537"/>
    </row>
    <row r="82" spans="2:19" ht="15.75" thickBot="1">
      <c r="B82" s="1545" t="s">
        <v>471</v>
      </c>
      <c r="C82" s="1544">
        <v>0.25800000000000001</v>
      </c>
      <c r="D82" s="1543">
        <v>1.0760000000000001</v>
      </c>
      <c r="E82" s="1542">
        <v>3.95</v>
      </c>
      <c r="F82" s="1551" t="s">
        <v>416</v>
      </c>
      <c r="G82" s="1550">
        <v>10.385999999999999</v>
      </c>
      <c r="H82" s="1549">
        <v>44.805</v>
      </c>
      <c r="I82" s="1548">
        <v>3.7930000000000001</v>
      </c>
      <c r="J82" s="1537"/>
      <c r="K82" s="1539"/>
      <c r="L82" s="1538"/>
      <c r="M82" s="1538"/>
      <c r="N82" s="1538"/>
      <c r="O82" s="1552"/>
      <c r="P82" s="1537"/>
      <c r="Q82" s="1537"/>
      <c r="R82" s="1537"/>
      <c r="S82" s="1537"/>
    </row>
    <row r="83" spans="2:19" ht="15">
      <c r="B83" s="1541" t="s">
        <v>467</v>
      </c>
      <c r="C83" s="1540"/>
      <c r="D83" s="1540"/>
      <c r="E83" s="1540"/>
      <c r="F83" s="1547" t="s">
        <v>412</v>
      </c>
      <c r="G83" s="864">
        <v>10.301</v>
      </c>
      <c r="H83" s="1546">
        <v>43.959000000000003</v>
      </c>
      <c r="I83" s="866">
        <v>21.24</v>
      </c>
      <c r="J83" s="1537"/>
      <c r="K83" s="1539"/>
      <c r="L83" s="1538"/>
      <c r="M83" s="1538"/>
      <c r="N83" s="1538"/>
      <c r="O83" s="1552"/>
      <c r="P83" s="1537"/>
      <c r="Q83" s="1537"/>
      <c r="R83" s="1537"/>
      <c r="S83" s="1537"/>
    </row>
    <row r="84" spans="2:19" ht="15">
      <c r="B84" s="1537"/>
      <c r="C84" s="1540"/>
      <c r="D84" s="1540"/>
      <c r="E84" s="1540"/>
      <c r="F84" s="1547" t="s">
        <v>524</v>
      </c>
      <c r="G84" s="864">
        <v>7.4180000000000001</v>
      </c>
      <c r="H84" s="1546">
        <v>31.834</v>
      </c>
      <c r="I84" s="866">
        <v>15</v>
      </c>
      <c r="J84" s="1537"/>
      <c r="K84" s="1539"/>
      <c r="L84" s="1538"/>
      <c r="M84" s="1538"/>
      <c r="N84" s="1538"/>
      <c r="O84" s="1537"/>
      <c r="P84" s="1537"/>
      <c r="Q84" s="1537"/>
      <c r="R84" s="1537"/>
      <c r="S84" s="1537"/>
    </row>
    <row r="85" spans="2:19" ht="15">
      <c r="B85" s="1537"/>
      <c r="C85" s="1537"/>
      <c r="D85" s="1537"/>
      <c r="E85" s="1537"/>
      <c r="F85" s="1547" t="s">
        <v>525</v>
      </c>
      <c r="G85" s="864">
        <v>7.1349999999999998</v>
      </c>
      <c r="H85" s="1546">
        <v>30.521000000000001</v>
      </c>
      <c r="I85" s="866">
        <v>25</v>
      </c>
      <c r="J85" s="1537"/>
      <c r="K85" s="1539"/>
      <c r="L85" s="1538"/>
      <c r="M85" s="1538"/>
      <c r="N85" s="1538"/>
      <c r="O85" s="1537"/>
      <c r="P85" s="1537"/>
      <c r="Q85" s="1537"/>
      <c r="R85" s="1537"/>
      <c r="S85" s="1537"/>
    </row>
    <row r="86" spans="2:19" ht="15">
      <c r="B86" s="1537"/>
      <c r="C86" s="1537"/>
      <c r="D86" s="1537"/>
      <c r="E86" s="1537"/>
      <c r="F86" s="1551" t="s">
        <v>415</v>
      </c>
      <c r="G86" s="1550">
        <v>5.0419999999999998</v>
      </c>
      <c r="H86" s="1549">
        <v>21.568999999999999</v>
      </c>
      <c r="I86" s="1548">
        <v>0.72699999999999998</v>
      </c>
      <c r="J86" s="1537"/>
      <c r="K86" s="1539"/>
      <c r="L86" s="1538"/>
      <c r="M86" s="1538"/>
      <c r="N86" s="1538"/>
      <c r="O86" s="1537"/>
      <c r="P86" s="1537"/>
      <c r="Q86" s="1537"/>
      <c r="R86" s="1537"/>
      <c r="S86" s="1537"/>
    </row>
    <row r="87" spans="2:19" ht="15">
      <c r="B87" s="1537"/>
      <c r="C87" s="1537"/>
      <c r="D87" s="1537"/>
      <c r="E87" s="1537"/>
      <c r="F87" s="1547" t="s">
        <v>382</v>
      </c>
      <c r="G87" s="864">
        <v>4.1120000000000001</v>
      </c>
      <c r="H87" s="1546">
        <v>17.690000000000001</v>
      </c>
      <c r="I87" s="866">
        <v>1.0129999999999999</v>
      </c>
      <c r="J87" s="1537"/>
      <c r="K87" s="1539"/>
      <c r="L87" s="1538"/>
      <c r="M87" s="1538"/>
      <c r="N87" s="1538"/>
      <c r="O87" s="1537"/>
      <c r="P87" s="1537"/>
      <c r="Q87" s="1537"/>
      <c r="R87" s="1537"/>
      <c r="S87" s="1537"/>
    </row>
    <row r="88" spans="2:19" ht="15.75" thickBot="1">
      <c r="B88" s="1537"/>
      <c r="C88" s="1537"/>
      <c r="D88" s="1537"/>
      <c r="E88" s="1537"/>
      <c r="F88" s="1545" t="s">
        <v>114</v>
      </c>
      <c r="G88" s="1544">
        <v>4.3999999999999997E-2</v>
      </c>
      <c r="H88" s="1543">
        <v>0.187</v>
      </c>
      <c r="I88" s="1542">
        <v>7.0000000000000001E-3</v>
      </c>
      <c r="J88" s="1537"/>
      <c r="K88" s="1539"/>
      <c r="L88" s="1538"/>
      <c r="M88" s="1538"/>
      <c r="N88" s="1538"/>
      <c r="O88" s="1537"/>
      <c r="P88" s="1537"/>
      <c r="Q88" s="1537"/>
      <c r="R88" s="1537"/>
      <c r="S88" s="1537"/>
    </row>
    <row r="89" spans="2:19" ht="15">
      <c r="B89" s="1537"/>
      <c r="C89" s="1537"/>
      <c r="D89" s="1537"/>
      <c r="E89" s="1537"/>
      <c r="F89" s="1541" t="s">
        <v>467</v>
      </c>
      <c r="G89" s="1540"/>
      <c r="H89" s="1540"/>
      <c r="I89" s="1540"/>
      <c r="J89" s="1537"/>
      <c r="K89" s="1539"/>
      <c r="L89" s="1538"/>
      <c r="M89" s="1538"/>
      <c r="N89" s="1538"/>
      <c r="O89" s="1537"/>
      <c r="P89" s="1537"/>
      <c r="Q89" s="1537"/>
      <c r="R89" s="1537"/>
      <c r="S89" s="1537"/>
    </row>
    <row r="90" spans="2:19" ht="15">
      <c r="K90" s="1536"/>
      <c r="L90" s="1535"/>
      <c r="M90" s="1535"/>
      <c r="N90" s="1535"/>
    </row>
    <row r="91" spans="2:19" ht="15">
      <c r="K91" s="1536"/>
      <c r="L91" s="1535"/>
      <c r="M91" s="1535"/>
      <c r="N91" s="1535"/>
    </row>
    <row r="92" spans="2:19" ht="15">
      <c r="K92" s="1536"/>
      <c r="L92" s="1535"/>
      <c r="M92" s="1535"/>
      <c r="N92" s="1535"/>
    </row>
    <row r="93" spans="2:19" ht="15">
      <c r="K93" s="1536"/>
      <c r="L93" s="1535"/>
      <c r="M93" s="1535"/>
      <c r="N93" s="1535"/>
    </row>
    <row r="94" spans="2:19" ht="15">
      <c r="K94" s="1536"/>
      <c r="L94" s="1535"/>
      <c r="M94" s="1535"/>
      <c r="N94" s="1535"/>
    </row>
    <row r="95" spans="2:19" ht="15">
      <c r="K95" s="1536"/>
      <c r="L95" s="1535"/>
      <c r="M95" s="1535"/>
      <c r="N95" s="1535"/>
    </row>
    <row r="96" spans="2:19" ht="15">
      <c r="K96" s="1536"/>
      <c r="L96" s="1535"/>
      <c r="M96" s="1535"/>
      <c r="N96" s="1535"/>
    </row>
    <row r="97" spans="11:14" ht="15">
      <c r="K97" s="1536"/>
      <c r="L97" s="1535"/>
      <c r="M97" s="1535"/>
      <c r="N97" s="1535"/>
    </row>
    <row r="98" spans="11:14" ht="15">
      <c r="K98" s="1536"/>
      <c r="L98" s="1535"/>
      <c r="M98" s="1535"/>
      <c r="N98" s="1535"/>
    </row>
    <row r="99" spans="11:14" ht="15">
      <c r="K99" s="1536"/>
      <c r="L99" s="1535"/>
      <c r="M99" s="1535"/>
      <c r="N99" s="1535"/>
    </row>
    <row r="100" spans="11:14" ht="15">
      <c r="K100" s="1536"/>
      <c r="L100" s="1535"/>
      <c r="M100" s="1535"/>
      <c r="N100" s="1535"/>
    </row>
    <row r="101" spans="11:14" ht="15">
      <c r="K101" s="1536"/>
      <c r="L101" s="1535"/>
      <c r="M101" s="1535"/>
      <c r="N101" s="1535"/>
    </row>
    <row r="102" spans="11:14" ht="15">
      <c r="K102" s="1536"/>
      <c r="L102" s="1535"/>
      <c r="M102" s="1535"/>
      <c r="N102" s="1535"/>
    </row>
    <row r="103" spans="11:14" ht="15">
      <c r="K103" s="1536"/>
      <c r="L103" s="1535"/>
      <c r="M103" s="1535"/>
      <c r="N103" s="1535"/>
    </row>
    <row r="104" spans="11:14" ht="15">
      <c r="K104" s="1536"/>
      <c r="L104" s="1535"/>
      <c r="M104" s="1535"/>
      <c r="N104" s="1535"/>
    </row>
    <row r="105" spans="11:14" ht="15">
      <c r="K105" s="1536"/>
      <c r="L105" s="1535"/>
      <c r="M105" s="1535"/>
      <c r="N105" s="1535"/>
    </row>
    <row r="106" spans="11:14" ht="15">
      <c r="K106" s="1536"/>
      <c r="L106" s="1535"/>
      <c r="M106" s="1535"/>
      <c r="N106" s="1535"/>
    </row>
    <row r="107" spans="11:14" ht="15">
      <c r="K107" s="1536"/>
      <c r="L107" s="1535"/>
      <c r="M107" s="1535"/>
      <c r="N107" s="1535"/>
    </row>
    <row r="108" spans="11:14" ht="15">
      <c r="K108" s="1536"/>
      <c r="L108" s="1535"/>
      <c r="M108" s="1535"/>
      <c r="N108" s="1535"/>
    </row>
    <row r="109" spans="11:14" ht="15">
      <c r="K109" s="1536"/>
      <c r="L109" s="1535"/>
      <c r="M109" s="1535"/>
      <c r="N109" s="15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506</v>
      </c>
      <c r="B5" s="245"/>
      <c r="C5" s="245"/>
      <c r="I5" s="245" t="s">
        <v>434</v>
      </c>
      <c r="J5" s="245"/>
      <c r="K5" s="245"/>
      <c r="P5" s="245" t="s">
        <v>507</v>
      </c>
      <c r="Q5" s="245"/>
      <c r="R5" s="245"/>
      <c r="W5" s="245" t="s">
        <v>423</v>
      </c>
      <c r="X5" s="245"/>
      <c r="Y5" s="245"/>
      <c r="AE5" s="245" t="s">
        <v>424</v>
      </c>
      <c r="AF5" s="245"/>
      <c r="AG5" s="245"/>
      <c r="AM5" s="222" t="s">
        <v>292</v>
      </c>
      <c r="AN5" s="223"/>
      <c r="AO5" s="223"/>
      <c r="AP5" s="222"/>
      <c r="AQ5" s="223"/>
      <c r="AR5" s="223"/>
      <c r="AT5" s="222" t="s">
        <v>291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45" t="s">
        <v>232</v>
      </c>
      <c r="B7" s="261" t="s">
        <v>233</v>
      </c>
      <c r="C7" s="261" t="s">
        <v>233</v>
      </c>
      <c r="D7" s="261" t="s">
        <v>263</v>
      </c>
      <c r="E7" s="261" t="s">
        <v>264</v>
      </c>
      <c r="I7" s="1207" t="s">
        <v>232</v>
      </c>
      <c r="J7" s="261" t="s">
        <v>233</v>
      </c>
      <c r="K7" s="261" t="s">
        <v>233</v>
      </c>
      <c r="L7" s="261" t="s">
        <v>263</v>
      </c>
      <c r="M7" s="261" t="s">
        <v>264</v>
      </c>
      <c r="P7" s="994" t="s">
        <v>232</v>
      </c>
      <c r="Q7" s="261" t="s">
        <v>233</v>
      </c>
      <c r="R7" s="261" t="s">
        <v>233</v>
      </c>
      <c r="S7" s="261" t="s">
        <v>263</v>
      </c>
      <c r="T7" s="261" t="s">
        <v>264</v>
      </c>
      <c r="W7" s="775" t="s">
        <v>232</v>
      </c>
      <c r="X7" s="261" t="s">
        <v>233</v>
      </c>
      <c r="Y7" s="261" t="s">
        <v>233</v>
      </c>
      <c r="Z7" s="261" t="s">
        <v>263</v>
      </c>
      <c r="AA7" s="261" t="s">
        <v>264</v>
      </c>
      <c r="AE7" s="775" t="s">
        <v>232</v>
      </c>
      <c r="AF7" s="261" t="s">
        <v>233</v>
      </c>
      <c r="AG7" s="261" t="s">
        <v>233</v>
      </c>
      <c r="AH7" s="261" t="s">
        <v>263</v>
      </c>
      <c r="AI7" s="261" t="s">
        <v>264</v>
      </c>
      <c r="AM7" s="2027" t="s">
        <v>232</v>
      </c>
      <c r="AN7" s="2030" t="s">
        <v>233</v>
      </c>
      <c r="AO7" s="2030" t="s">
        <v>233</v>
      </c>
      <c r="AT7" s="2027" t="s">
        <v>232</v>
      </c>
      <c r="AU7" s="2030" t="s">
        <v>233</v>
      </c>
      <c r="AV7" s="2030" t="s">
        <v>233</v>
      </c>
      <c r="AW7" s="225"/>
      <c r="AX7" s="2020" t="s">
        <v>232</v>
      </c>
      <c r="AY7" s="2023" t="s">
        <v>233</v>
      </c>
      <c r="AZ7"/>
    </row>
    <row r="8" spans="1:54" ht="15" customHeight="1">
      <c r="A8" s="1446"/>
      <c r="B8" s="256"/>
      <c r="C8" s="409"/>
      <c r="D8"/>
      <c r="I8" s="1208"/>
      <c r="J8" s="256"/>
      <c r="K8" s="409"/>
      <c r="L8"/>
      <c r="P8" s="995"/>
      <c r="Q8" s="256"/>
      <c r="R8" s="409"/>
      <c r="S8"/>
      <c r="W8" s="776"/>
      <c r="X8" s="256"/>
      <c r="Y8" s="409"/>
      <c r="Z8"/>
      <c r="AE8" s="776"/>
      <c r="AF8" s="256"/>
      <c r="AG8" s="409"/>
      <c r="AH8"/>
      <c r="AM8" s="2028"/>
      <c r="AN8" s="2031"/>
      <c r="AO8" s="2031"/>
      <c r="AT8" s="2028"/>
      <c r="AU8" s="2031"/>
      <c r="AV8" s="2031"/>
      <c r="AX8" s="2021"/>
      <c r="AY8" s="2024"/>
      <c r="AZ8"/>
    </row>
    <row r="9" spans="1:54" ht="15" customHeight="1">
      <c r="A9" s="1446"/>
      <c r="B9" s="262" t="s">
        <v>234</v>
      </c>
      <c r="C9" s="262" t="s">
        <v>265</v>
      </c>
      <c r="D9"/>
      <c r="I9" s="1208"/>
      <c r="J9" s="262" t="s">
        <v>234</v>
      </c>
      <c r="K9" s="262" t="s">
        <v>265</v>
      </c>
      <c r="L9"/>
      <c r="P9" s="995"/>
      <c r="Q9" s="262" t="s">
        <v>234</v>
      </c>
      <c r="R9" s="262" t="s">
        <v>265</v>
      </c>
      <c r="S9"/>
      <c r="W9" s="776"/>
      <c r="X9" s="262" t="s">
        <v>234</v>
      </c>
      <c r="Y9" s="262" t="s">
        <v>265</v>
      </c>
      <c r="Z9"/>
      <c r="AE9" s="776"/>
      <c r="AF9" s="262" t="s">
        <v>234</v>
      </c>
      <c r="AG9" s="2018" t="s">
        <v>286</v>
      </c>
      <c r="AH9"/>
      <c r="AM9" s="2028"/>
      <c r="AN9" s="2032" t="s">
        <v>234</v>
      </c>
      <c r="AO9" s="2018" t="s">
        <v>286</v>
      </c>
      <c r="AQ9" s="425"/>
      <c r="AR9" s="425"/>
      <c r="AT9" s="2028"/>
      <c r="AU9" s="2032" t="s">
        <v>234</v>
      </c>
      <c r="AV9" s="2018" t="s">
        <v>286</v>
      </c>
      <c r="AX9" s="2021"/>
      <c r="AY9" s="2025" t="s">
        <v>234</v>
      </c>
      <c r="AZ9"/>
    </row>
    <row r="10" spans="1:54" ht="15" customHeight="1">
      <c r="A10" s="1447"/>
      <c r="B10" s="263"/>
      <c r="C10" s="263"/>
      <c r="D10"/>
      <c r="I10" s="1209"/>
      <c r="J10" s="263"/>
      <c r="K10" s="263"/>
      <c r="L10"/>
      <c r="P10" s="996"/>
      <c r="Q10" s="263"/>
      <c r="R10" s="263"/>
      <c r="S10"/>
      <c r="W10" s="777"/>
      <c r="X10" s="263"/>
      <c r="Y10" s="263"/>
      <c r="Z10"/>
      <c r="AE10" s="777"/>
      <c r="AF10" s="263"/>
      <c r="AG10" s="2019"/>
      <c r="AH10"/>
      <c r="AM10" s="2029"/>
      <c r="AN10" s="2033"/>
      <c r="AO10" s="2019"/>
      <c r="AQ10" s="424"/>
      <c r="AR10" s="424"/>
      <c r="AT10" s="2029"/>
      <c r="AU10" s="2033"/>
      <c r="AV10" s="2019"/>
      <c r="AX10" s="2022"/>
      <c r="AY10" s="2026"/>
      <c r="AZ10"/>
    </row>
    <row r="11" spans="1:54" ht="15" customHeight="1">
      <c r="A11" s="1446"/>
      <c r="B11" s="256"/>
      <c r="C11" s="409"/>
      <c r="D11"/>
      <c r="I11" s="1208"/>
      <c r="J11" s="256"/>
      <c r="K11" s="409"/>
      <c r="L11"/>
      <c r="P11" s="995"/>
      <c r="Q11" s="256"/>
      <c r="R11" s="409"/>
      <c r="S11"/>
      <c r="W11" s="776"/>
      <c r="X11" s="256"/>
      <c r="Y11" s="409"/>
      <c r="Z11"/>
      <c r="AE11" s="776"/>
      <c r="AF11" s="256"/>
      <c r="AG11" s="409"/>
      <c r="AH11"/>
      <c r="AM11" s="778"/>
      <c r="AN11" s="779"/>
      <c r="AO11" s="416"/>
      <c r="AT11" s="778"/>
      <c r="AU11" s="779"/>
      <c r="AV11" s="416"/>
      <c r="AX11" s="776"/>
      <c r="AY11" s="787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5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8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5"/>
      <c r="AZ13"/>
      <c r="BB13" s="204"/>
    </row>
    <row r="14" spans="1:54" ht="15" customHeight="1">
      <c r="A14" s="248" t="s">
        <v>206</v>
      </c>
      <c r="B14" s="1753">
        <v>1721227</v>
      </c>
      <c r="C14" s="780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18">
        <v>1977986</v>
      </c>
      <c r="K14" s="780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78">
        <v>2014794</v>
      </c>
      <c r="R14" s="780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1">
        <v>1777822</v>
      </c>
      <c r="Y14" s="780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2">
        <v>1780502</v>
      </c>
      <c r="AG14" s="780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754">
        <v>1558914</v>
      </c>
      <c r="C15" s="780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19">
        <v>1777837</v>
      </c>
      <c r="K15" s="780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78">
        <v>1680923</v>
      </c>
      <c r="R15" s="780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1">
        <v>1713264</v>
      </c>
      <c r="Y15" s="780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2">
        <v>1788962</v>
      </c>
      <c r="AG15" s="780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754">
        <v>1873175</v>
      </c>
      <c r="C16" s="780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78">
        <v>1899147</v>
      </c>
      <c r="K16" s="780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78">
        <v>2224759</v>
      </c>
      <c r="R16" s="780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1">
        <v>2007419</v>
      </c>
      <c r="Y16" s="780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2">
        <v>1958965</v>
      </c>
      <c r="AG16" s="780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754">
        <v>1540776</v>
      </c>
      <c r="C17" s="780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78">
        <v>1824203</v>
      </c>
      <c r="K17" s="780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78">
        <v>1812065</v>
      </c>
      <c r="R17" s="780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1">
        <v>1769318</v>
      </c>
      <c r="Y17" s="780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2">
        <v>1781124</v>
      </c>
      <c r="AG17" s="780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754">
        <v>1613893</v>
      </c>
      <c r="C18" s="780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78">
        <v>1698533</v>
      </c>
      <c r="K18" s="780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78">
        <v>1856274</v>
      </c>
      <c r="R18" s="780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1">
        <v>1771711</v>
      </c>
      <c r="Y18" s="780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2">
        <v>1784873</v>
      </c>
      <c r="AG18" s="780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755">
        <v>1627399</v>
      </c>
      <c r="C19" s="780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79">
        <v>1573868</v>
      </c>
      <c r="K19" s="780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79">
        <v>1791158</v>
      </c>
      <c r="R19" s="780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2">
        <v>1722042</v>
      </c>
      <c r="Y19" s="780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3">
        <v>1749441</v>
      </c>
      <c r="AG19" s="780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78"/>
      <c r="C20" s="780"/>
      <c r="D20" s="408">
        <f t="shared" si="5"/>
        <v>-100</v>
      </c>
      <c r="E20" s="408">
        <f t="shared" si="11"/>
        <v>-100</v>
      </c>
      <c r="I20" s="248" t="s">
        <v>200</v>
      </c>
      <c r="J20" s="1078">
        <v>1737213</v>
      </c>
      <c r="K20" s="780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78">
        <v>1837386</v>
      </c>
      <c r="R20" s="780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1">
        <v>1796405</v>
      </c>
      <c r="Y20" s="780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2">
        <v>1657307</v>
      </c>
      <c r="AG20" s="780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78"/>
      <c r="C21" s="780"/>
      <c r="D21" s="408">
        <f t="shared" si="5"/>
        <v>-100</v>
      </c>
      <c r="E21" s="408">
        <f t="shared" si="11"/>
        <v>-100</v>
      </c>
      <c r="I21" s="248" t="s">
        <v>201</v>
      </c>
      <c r="J21" s="1078">
        <v>1653131</v>
      </c>
      <c r="K21" s="780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78">
        <v>1793484</v>
      </c>
      <c r="R21" s="780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1">
        <v>1806188</v>
      </c>
      <c r="Y21" s="780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2">
        <v>1830035</v>
      </c>
      <c r="AG21" s="780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78"/>
      <c r="C22" s="780"/>
      <c r="D22" s="408">
        <f t="shared" si="5"/>
        <v>-100</v>
      </c>
      <c r="E22" s="408">
        <f t="shared" si="11"/>
        <v>-100</v>
      </c>
      <c r="I22" s="248" t="s">
        <v>202</v>
      </c>
      <c r="J22" s="1078">
        <v>1733672</v>
      </c>
      <c r="K22" s="780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78">
        <v>1770398</v>
      </c>
      <c r="R22" s="780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1">
        <v>1818226</v>
      </c>
      <c r="Y22" s="780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2">
        <v>1769314</v>
      </c>
      <c r="AG22" s="780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78"/>
      <c r="C23" s="780"/>
      <c r="D23" s="408">
        <f t="shared" si="5"/>
        <v>-100</v>
      </c>
      <c r="E23" s="408">
        <f t="shared" si="11"/>
        <v>-100</v>
      </c>
      <c r="I23" s="248" t="s">
        <v>203</v>
      </c>
      <c r="J23" s="1078">
        <v>1885677</v>
      </c>
      <c r="K23" s="780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78">
        <v>2072094</v>
      </c>
      <c r="R23" s="780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1">
        <v>2000294</v>
      </c>
      <c r="Y23" s="780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2">
        <v>1883122</v>
      </c>
      <c r="AG23" s="780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78"/>
      <c r="C24" s="780"/>
      <c r="D24" s="408">
        <f t="shared" si="5"/>
        <v>-100</v>
      </c>
      <c r="E24" s="408">
        <f t="shared" si="11"/>
        <v>-100</v>
      </c>
      <c r="I24" s="248" t="s">
        <v>204</v>
      </c>
      <c r="J24" s="1078">
        <v>1776996</v>
      </c>
      <c r="K24" s="780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78">
        <v>1959446</v>
      </c>
      <c r="R24" s="780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1">
        <v>1987611</v>
      </c>
      <c r="Y24" s="780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2">
        <v>1846868</v>
      </c>
      <c r="AG24" s="780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8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1"/>
      <c r="C25" s="780"/>
      <c r="D25" s="408">
        <f t="shared" si="5"/>
        <v>-100</v>
      </c>
      <c r="E25" s="408">
        <f t="shared" si="11"/>
        <v>-100</v>
      </c>
      <c r="I25" s="248" t="s">
        <v>205</v>
      </c>
      <c r="J25" s="991">
        <v>1827080</v>
      </c>
      <c r="K25" s="780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1">
        <v>1863324</v>
      </c>
      <c r="R25" s="780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1">
        <v>1918659</v>
      </c>
      <c r="Y25" s="780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0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435</v>
      </c>
      <c r="B27" s="233">
        <f>SUM(B14:B25)</f>
        <v>9935384</v>
      </c>
      <c r="C27" s="411"/>
      <c r="D27" s="408"/>
      <c r="E27" s="408"/>
      <c r="I27" s="250" t="s">
        <v>435</v>
      </c>
      <c r="J27" s="233">
        <f>SUM(J14:J25)</f>
        <v>21365343</v>
      </c>
      <c r="K27" s="411"/>
      <c r="L27" s="408"/>
      <c r="M27" s="408"/>
      <c r="P27" s="250" t="s">
        <v>377</v>
      </c>
      <c r="Q27" s="233">
        <f>SUM(Q14:Q25)</f>
        <v>22676105</v>
      </c>
      <c r="R27" s="411"/>
      <c r="S27" s="408"/>
      <c r="T27" s="408"/>
      <c r="W27" s="250" t="s">
        <v>311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7" t="s">
        <v>241</v>
      </c>
      <c r="AE27" s="250" t="s">
        <v>293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7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6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5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4"/>
      <c r="AZ30"/>
    </row>
    <row r="31" spans="1:52" ht="15" customHeight="1">
      <c r="A31" s="251" t="s">
        <v>206</v>
      </c>
      <c r="B31" s="1754">
        <v>162381007</v>
      </c>
      <c r="C31" s="780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0">
        <v>189452909</v>
      </c>
      <c r="K31" s="780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78">
        <v>187575305</v>
      </c>
      <c r="R31" s="780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1">
        <v>154466858</v>
      </c>
      <c r="Y31" s="780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2">
        <v>163972970</v>
      </c>
      <c r="AG31" s="780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754">
        <v>148034473</v>
      </c>
      <c r="C32" s="780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19">
        <v>167507348</v>
      </c>
      <c r="K32" s="780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78">
        <v>156520768</v>
      </c>
      <c r="R32" s="780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1">
        <v>150449299</v>
      </c>
      <c r="Y32" s="780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2">
        <v>162402369</v>
      </c>
      <c r="AG32" s="780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755">
        <v>179402077</v>
      </c>
      <c r="C33" s="780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79">
        <v>177200950</v>
      </c>
      <c r="K33" s="780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79">
        <v>197639244</v>
      </c>
      <c r="R33" s="780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2">
        <v>175495088</v>
      </c>
      <c r="Y33" s="780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3">
        <v>167166144</v>
      </c>
      <c r="AG33" s="780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754">
        <v>145504835</v>
      </c>
      <c r="C34" s="780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78">
        <v>168872461</v>
      </c>
      <c r="K34" s="780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78">
        <v>168414251</v>
      </c>
      <c r="R34" s="780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1">
        <v>161166627</v>
      </c>
      <c r="Y34" s="780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2">
        <v>161833051</v>
      </c>
      <c r="AG34" s="780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754">
        <v>152428350</v>
      </c>
      <c r="C35" s="780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78">
        <v>154602861</v>
      </c>
      <c r="K35" s="780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78">
        <v>172309001</v>
      </c>
      <c r="R35" s="780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1">
        <v>161236084</v>
      </c>
      <c r="Y35" s="780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2">
        <v>161479395</v>
      </c>
      <c r="AG35" s="780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754">
        <v>153681639</v>
      </c>
      <c r="C36" s="780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78">
        <v>145207021</v>
      </c>
      <c r="K36" s="780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78">
        <v>163738778</v>
      </c>
      <c r="R36" s="780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1">
        <v>156336157</v>
      </c>
      <c r="Y36" s="780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2">
        <v>157435645</v>
      </c>
      <c r="AG36" s="780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78"/>
      <c r="C37" s="780"/>
      <c r="D37" s="408">
        <f t="shared" si="14"/>
        <v>-100</v>
      </c>
      <c r="E37" s="408">
        <f t="shared" si="15"/>
        <v>-100</v>
      </c>
      <c r="I37" s="252" t="s">
        <v>200</v>
      </c>
      <c r="J37" s="1078">
        <v>154657527</v>
      </c>
      <c r="K37" s="780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78">
        <v>160039040</v>
      </c>
      <c r="R37" s="780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1">
        <v>162613642</v>
      </c>
      <c r="Y37" s="780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2">
        <v>148162050</v>
      </c>
      <c r="AG37" s="780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0"/>
      <c r="C38" s="780"/>
      <c r="D38" s="408">
        <f t="shared" si="14"/>
        <v>-100</v>
      </c>
      <c r="E38" s="408">
        <f t="shared" si="15"/>
        <v>-100</v>
      </c>
      <c r="I38" s="252" t="s">
        <v>201</v>
      </c>
      <c r="J38" s="1080">
        <v>151222099</v>
      </c>
      <c r="K38" s="780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0">
        <v>163043098</v>
      </c>
      <c r="R38" s="780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3">
        <v>163056783</v>
      </c>
      <c r="Y38" s="780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1">
        <v>163449804</v>
      </c>
      <c r="AG38" s="780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0"/>
      <c r="C39" s="780"/>
      <c r="D39" s="408">
        <f t="shared" si="14"/>
        <v>-100</v>
      </c>
      <c r="E39" s="408">
        <f t="shared" si="15"/>
        <v>-100</v>
      </c>
      <c r="I39" s="252" t="s">
        <v>202</v>
      </c>
      <c r="J39" s="1080">
        <v>158759806</v>
      </c>
      <c r="K39" s="780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0">
        <v>161783248</v>
      </c>
      <c r="R39" s="780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3">
        <v>165006433</v>
      </c>
      <c r="Y39" s="780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1">
        <v>158832606</v>
      </c>
      <c r="AG39" s="780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0"/>
      <c r="C40" s="780"/>
      <c r="D40" s="408">
        <f t="shared" si="14"/>
        <v>-100</v>
      </c>
      <c r="E40" s="408">
        <f t="shared" si="15"/>
        <v>-100</v>
      </c>
      <c r="I40" s="252" t="s">
        <v>203</v>
      </c>
      <c r="J40" s="1080">
        <v>177586311</v>
      </c>
      <c r="K40" s="780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0">
        <v>193807433</v>
      </c>
      <c r="R40" s="780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3">
        <v>183885284</v>
      </c>
      <c r="Y40" s="780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1">
        <v>170545099</v>
      </c>
      <c r="AG40" s="780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0"/>
      <c r="C41" s="780"/>
      <c r="D41" s="408">
        <f t="shared" si="14"/>
        <v>-100</v>
      </c>
      <c r="E41" s="408">
        <f t="shared" si="15"/>
        <v>-100</v>
      </c>
      <c r="I41" s="252" t="s">
        <v>204</v>
      </c>
      <c r="J41" s="1080">
        <v>167655225</v>
      </c>
      <c r="K41" s="780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0">
        <v>186203815</v>
      </c>
      <c r="R41" s="780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3">
        <v>182489203</v>
      </c>
      <c r="Y41" s="780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1">
        <v>169024991</v>
      </c>
      <c r="AG41" s="780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3"/>
      <c r="C42" s="780"/>
      <c r="D42" s="408">
        <f t="shared" si="14"/>
        <v>-100</v>
      </c>
      <c r="E42" s="408">
        <f t="shared" si="15"/>
        <v>-100</v>
      </c>
      <c r="I42" s="252" t="s">
        <v>205</v>
      </c>
      <c r="J42" s="993">
        <v>168147423</v>
      </c>
      <c r="K42" s="780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3">
        <v>173480296</v>
      </c>
      <c r="R42" s="780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3">
        <v>176056200</v>
      </c>
      <c r="Y42" s="780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0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9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435</v>
      </c>
      <c r="B44" s="241">
        <f>SUM(B31:B42)</f>
        <v>941432381</v>
      </c>
      <c r="C44" s="415"/>
      <c r="D44" s="408"/>
      <c r="E44" s="408"/>
      <c r="I44" s="250" t="s">
        <v>435</v>
      </c>
      <c r="J44" s="241">
        <f>SUM(J31:J42)</f>
        <v>1980871941</v>
      </c>
      <c r="K44" s="415"/>
      <c r="L44" s="408"/>
      <c r="M44" s="408"/>
      <c r="P44" s="250" t="s">
        <v>377</v>
      </c>
      <c r="Q44" s="241">
        <f>SUM(Q31:Q42)</f>
        <v>2084554277</v>
      </c>
      <c r="R44" s="415"/>
      <c r="S44" s="408"/>
      <c r="W44" s="250" t="s">
        <v>311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293</v>
      </c>
      <c r="AF44" s="241">
        <f>SUM(AF31:AF42)</f>
        <v>1964910403</v>
      </c>
      <c r="AG44" s="415"/>
      <c r="AH44" s="426">
        <f>((AF44-AN44)/AN44)*100</f>
        <v>2.9967781605246762</v>
      </c>
      <c r="AI44" s="769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7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7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8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8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102"/>
    <col min="2" max="2" width="15.7109375" style="1102" customWidth="1"/>
    <col min="3" max="3" width="16.5703125" style="1102" customWidth="1"/>
    <col min="4" max="4" width="10.85546875" style="1102" bestFit="1" customWidth="1"/>
    <col min="5" max="15" width="8.85546875" style="1102" bestFit="1" customWidth="1"/>
    <col min="16" max="16" width="8.7109375" style="1102"/>
    <col min="17" max="17" width="15.140625" style="1102" customWidth="1"/>
    <col min="18" max="18" width="18.85546875" style="1102" customWidth="1"/>
    <col min="19" max="23" width="8.85546875" style="1102" bestFit="1" customWidth="1"/>
    <col min="24" max="24" width="9.7109375" style="1102" bestFit="1" customWidth="1"/>
    <col min="25" max="29" width="8.7109375" style="1102"/>
    <col min="30" max="30" width="11.28515625" style="1102" customWidth="1"/>
    <col min="31" max="32" width="8.7109375" style="1102"/>
    <col min="33" max="33" width="14.140625" style="1102" customWidth="1"/>
    <col min="34" max="34" width="13.5703125" style="1102" customWidth="1"/>
    <col min="35" max="35" width="9.7109375" style="1102" customWidth="1"/>
    <col min="36" max="36" width="9.140625" style="1102" customWidth="1"/>
    <col min="37" max="37" width="8.42578125" style="1102" customWidth="1"/>
    <col min="38" max="38" width="8.5703125" style="1102" customWidth="1"/>
    <col min="39" max="39" width="9.85546875" style="1102" customWidth="1"/>
    <col min="40" max="40" width="7.7109375" style="1102" customWidth="1"/>
    <col min="41" max="41" width="9.42578125" style="1102" customWidth="1"/>
    <col min="42" max="42" width="7.85546875" style="1102" customWidth="1"/>
    <col min="43" max="43" width="8.5703125" style="1102" customWidth="1"/>
    <col min="44" max="44" width="9" style="1102" customWidth="1"/>
    <col min="45" max="45" width="8.42578125" style="1102" customWidth="1"/>
    <col min="46" max="46" width="10.140625" style="1102" customWidth="1"/>
    <col min="47" max="47" width="8.7109375" style="1102"/>
    <col min="48" max="48" width="13.140625" style="1102" customWidth="1"/>
    <col min="49" max="49" width="14.140625" style="1102" customWidth="1"/>
    <col min="50" max="50" width="10" style="1102" customWidth="1"/>
    <col min="51" max="62" width="8.7109375" style="1102"/>
    <col min="63" max="63" width="14.5703125" style="1102" customWidth="1"/>
    <col min="64" max="64" width="12.5703125" style="1102" customWidth="1"/>
    <col min="65" max="77" width="8.7109375" style="1102"/>
    <col min="78" max="78" width="19" style="1102" customWidth="1"/>
    <col min="79" max="79" width="14.140625" style="1102" customWidth="1"/>
    <col min="80" max="90" width="8.7109375" style="1102"/>
    <col min="91" max="91" width="11.5703125" style="1102" customWidth="1"/>
    <col min="92" max="92" width="8.7109375" style="1102"/>
    <col min="93" max="93" width="17.7109375" style="1102" customWidth="1"/>
    <col min="94" max="94" width="15" style="1102" customWidth="1"/>
    <col min="95" max="95" width="9.7109375" style="1102" customWidth="1"/>
    <col min="96" max="96" width="9" style="1102" customWidth="1"/>
    <col min="97" max="98" width="9.7109375" style="1102" customWidth="1"/>
    <col min="99" max="99" width="8.7109375" style="1102" customWidth="1"/>
    <col min="100" max="103" width="9.7109375" style="1102" customWidth="1"/>
    <col min="104" max="104" width="11.28515625" style="1102" customWidth="1"/>
    <col min="105" max="106" width="9.7109375" style="1102" customWidth="1"/>
    <col min="107" max="108" width="8.7109375" style="1102"/>
    <col min="109" max="109" width="13.42578125" style="1102" customWidth="1"/>
    <col min="110" max="110" width="16" style="1102" customWidth="1"/>
    <col min="111" max="122" width="10.85546875" style="1102" customWidth="1"/>
    <col min="123" max="124" width="8.7109375" style="1102"/>
    <col min="125" max="125" width="18.85546875" style="1102" customWidth="1"/>
    <col min="126" max="126" width="13.5703125" style="1102" customWidth="1"/>
    <col min="127" max="138" width="11.7109375" style="1102" customWidth="1"/>
    <col min="139" max="139" width="8.7109375" style="1102"/>
    <col min="140" max="140" width="12.42578125" style="1102" customWidth="1"/>
    <col min="141" max="141" width="13.7109375" style="1102" customWidth="1"/>
    <col min="142" max="153" width="13.85546875" style="1102" customWidth="1"/>
    <col min="154" max="155" width="8.7109375" style="1102"/>
    <col min="156" max="156" width="12.42578125" style="1102" customWidth="1"/>
    <col min="157" max="168" width="11.85546875" style="1102" customWidth="1"/>
    <col min="169" max="16384" width="8.7109375" style="1102"/>
  </cols>
  <sheetData>
    <row r="4" spans="2:168" ht="15.75">
      <c r="EY4" s="1206" t="s">
        <v>505</v>
      </c>
      <c r="EZ4" s="1206"/>
      <c r="FA4" s="1205"/>
      <c r="FB4" s="1205"/>
      <c r="FC4" s="1205"/>
    </row>
    <row r="5" spans="2:168" ht="15.75">
      <c r="B5" s="1203" t="s">
        <v>300</v>
      </c>
      <c r="C5" s="1204"/>
      <c r="D5" s="1205"/>
      <c r="Q5" s="1203" t="s">
        <v>301</v>
      </c>
      <c r="R5" s="1204"/>
      <c r="S5" s="1205"/>
      <c r="AG5" s="1206" t="s">
        <v>375</v>
      </c>
      <c r="AH5" s="1206"/>
      <c r="AI5" s="1206"/>
      <c r="AJ5" s="1103"/>
      <c r="AV5" s="1206" t="s">
        <v>374</v>
      </c>
      <c r="AW5" s="1206"/>
      <c r="AX5" s="1206"/>
      <c r="AY5" s="1103"/>
      <c r="BK5" s="1206" t="s">
        <v>373</v>
      </c>
      <c r="BL5" s="1206"/>
      <c r="BM5" s="1206"/>
      <c r="BN5" s="1103"/>
      <c r="BZ5" s="1206" t="s">
        <v>372</v>
      </c>
      <c r="CA5" s="1206"/>
      <c r="CB5" s="1206"/>
      <c r="CC5" s="1103"/>
      <c r="CO5" s="1206" t="s">
        <v>371</v>
      </c>
      <c r="CP5" s="1206"/>
      <c r="CQ5" s="1206"/>
      <c r="CR5" s="1205"/>
      <c r="DE5" s="1206" t="s">
        <v>370</v>
      </c>
      <c r="DF5" s="1206"/>
      <c r="DG5" s="1206"/>
      <c r="DH5" s="1205"/>
      <c r="DU5" s="1206" t="s">
        <v>369</v>
      </c>
      <c r="DV5" s="1206"/>
      <c r="DW5" s="1206"/>
      <c r="DX5" s="1205"/>
      <c r="EJ5" s="1206" t="s">
        <v>433</v>
      </c>
      <c r="EK5" s="1206"/>
      <c r="EL5" s="1205"/>
      <c r="EM5" s="1205"/>
    </row>
    <row r="6" spans="2:168" ht="13.5" thickBot="1"/>
    <row r="7" spans="2:168" ht="16.5" thickBot="1">
      <c r="B7" s="1104"/>
      <c r="C7" s="1105"/>
      <c r="D7" s="1106">
        <v>2009</v>
      </c>
      <c r="E7" s="1106">
        <v>2009</v>
      </c>
      <c r="F7" s="1107">
        <v>2009</v>
      </c>
      <c r="G7" s="1107">
        <v>2009</v>
      </c>
      <c r="H7" s="1107">
        <v>2009</v>
      </c>
      <c r="I7" s="1107">
        <v>2009</v>
      </c>
      <c r="J7" s="1107">
        <v>2009</v>
      </c>
      <c r="K7" s="1107">
        <v>2009</v>
      </c>
      <c r="L7" s="1107">
        <v>2009</v>
      </c>
      <c r="M7" s="1107">
        <v>2009</v>
      </c>
      <c r="N7" s="1107">
        <v>2009</v>
      </c>
      <c r="O7" s="1108">
        <v>2009</v>
      </c>
      <c r="Q7" s="1104"/>
      <c r="R7" s="1105"/>
      <c r="S7" s="1109">
        <v>2010</v>
      </c>
      <c r="T7" s="1110">
        <v>2010</v>
      </c>
      <c r="U7" s="1110">
        <v>2010</v>
      </c>
      <c r="V7" s="1110">
        <v>2010</v>
      </c>
      <c r="W7" s="1110">
        <v>2010</v>
      </c>
      <c r="X7" s="1110">
        <v>2010</v>
      </c>
      <c r="Y7" s="1110">
        <v>2010</v>
      </c>
      <c r="Z7" s="1110">
        <v>2010</v>
      </c>
      <c r="AA7" s="1111">
        <v>2010</v>
      </c>
      <c r="AB7" s="1111">
        <v>2010</v>
      </c>
      <c r="AC7" s="1111">
        <v>2010</v>
      </c>
      <c r="AD7" s="1111">
        <v>2010</v>
      </c>
      <c r="AG7" s="1112"/>
      <c r="AH7" s="1113"/>
      <c r="AI7" s="1114">
        <v>2011</v>
      </c>
      <c r="AJ7" s="1114">
        <v>2011</v>
      </c>
      <c r="AK7" s="1114">
        <v>2011</v>
      </c>
      <c r="AL7" s="1114">
        <v>2011</v>
      </c>
      <c r="AM7" s="1114">
        <v>2011</v>
      </c>
      <c r="AN7" s="1114">
        <v>2011</v>
      </c>
      <c r="AO7" s="1115">
        <v>2011</v>
      </c>
      <c r="AP7" s="1115">
        <v>2011</v>
      </c>
      <c r="AQ7" s="1115">
        <v>2011</v>
      </c>
      <c r="AR7" s="1115">
        <v>2011</v>
      </c>
      <c r="AS7" s="1115">
        <v>2011</v>
      </c>
      <c r="AT7" s="1116">
        <v>2011</v>
      </c>
      <c r="AV7" s="273"/>
      <c r="AW7" s="1117"/>
      <c r="AX7" s="1114">
        <v>2012</v>
      </c>
      <c r="AY7" s="1114">
        <v>2012</v>
      </c>
      <c r="AZ7" s="1114">
        <v>2012</v>
      </c>
      <c r="BA7" s="1114">
        <v>2012</v>
      </c>
      <c r="BB7" s="1114">
        <v>2012</v>
      </c>
      <c r="BC7" s="1114">
        <v>2012</v>
      </c>
      <c r="BD7" s="1115">
        <v>2012</v>
      </c>
      <c r="BE7" s="1115">
        <v>2012</v>
      </c>
      <c r="BF7" s="1115">
        <v>2012</v>
      </c>
      <c r="BG7" s="1115">
        <v>2012</v>
      </c>
      <c r="BH7" s="1115">
        <v>2012</v>
      </c>
      <c r="BI7" s="1116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36"/>
      <c r="CA7" s="2037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36"/>
      <c r="CP7" s="2037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36"/>
      <c r="DF7" s="2037"/>
      <c r="DG7" s="755">
        <v>2016</v>
      </c>
      <c r="DH7" s="756">
        <v>2016</v>
      </c>
      <c r="DI7" s="755">
        <v>2016</v>
      </c>
      <c r="DJ7" s="756">
        <v>2016</v>
      </c>
      <c r="DK7" s="755">
        <v>2016</v>
      </c>
      <c r="DL7" s="756">
        <v>2016</v>
      </c>
      <c r="DM7" s="755">
        <v>2016</v>
      </c>
      <c r="DN7" s="756">
        <v>2016</v>
      </c>
      <c r="DO7" s="755">
        <v>2016</v>
      </c>
      <c r="DP7" s="755">
        <v>2016</v>
      </c>
      <c r="DQ7" s="756">
        <v>2016</v>
      </c>
      <c r="DR7" s="764">
        <v>2016</v>
      </c>
      <c r="DU7" s="2001"/>
      <c r="DV7" s="2034"/>
      <c r="DW7" s="889">
        <v>2017</v>
      </c>
      <c r="DX7" s="890">
        <v>2017</v>
      </c>
      <c r="DY7" s="890">
        <v>2017</v>
      </c>
      <c r="DZ7" s="890">
        <v>2017</v>
      </c>
      <c r="EA7" s="889">
        <v>2017</v>
      </c>
      <c r="EB7" s="890">
        <v>2017</v>
      </c>
      <c r="EC7" s="890">
        <v>2017</v>
      </c>
      <c r="ED7" s="890">
        <v>2017</v>
      </c>
      <c r="EE7" s="889">
        <v>2017</v>
      </c>
      <c r="EF7" s="889">
        <v>2017</v>
      </c>
      <c r="EG7" s="889">
        <v>2017</v>
      </c>
      <c r="EH7" s="1037">
        <v>2017</v>
      </c>
      <c r="EJ7" s="2001"/>
      <c r="EK7" s="2034"/>
      <c r="EL7" s="889">
        <v>2018</v>
      </c>
      <c r="EM7" s="889">
        <v>2018</v>
      </c>
      <c r="EN7" s="889">
        <v>2018</v>
      </c>
      <c r="EO7" s="889">
        <v>2018</v>
      </c>
      <c r="EP7" s="889">
        <v>2018</v>
      </c>
      <c r="EQ7" s="889">
        <v>2018</v>
      </c>
      <c r="ER7" s="889">
        <v>2018</v>
      </c>
      <c r="ES7" s="889">
        <v>2018</v>
      </c>
      <c r="ET7" s="889">
        <v>2018</v>
      </c>
      <c r="EU7" s="889">
        <v>2018</v>
      </c>
      <c r="EV7" s="889">
        <v>2018</v>
      </c>
      <c r="EW7" s="889">
        <v>2018</v>
      </c>
      <c r="EY7" s="2001"/>
      <c r="EZ7" s="2034"/>
      <c r="FA7" s="1441">
        <v>43466</v>
      </c>
      <c r="FB7" s="1442">
        <v>43497</v>
      </c>
      <c r="FC7" s="1442">
        <v>43525</v>
      </c>
      <c r="FD7" s="1442">
        <v>43556</v>
      </c>
      <c r="FE7" s="1442">
        <v>43586</v>
      </c>
      <c r="FF7" s="1442">
        <v>43617</v>
      </c>
      <c r="FG7" s="1442">
        <v>43647</v>
      </c>
      <c r="FH7" s="1442">
        <v>43678</v>
      </c>
      <c r="FI7" s="1442">
        <v>43709</v>
      </c>
      <c r="FJ7" s="1442">
        <v>43739</v>
      </c>
      <c r="FK7" s="1442">
        <v>43770</v>
      </c>
      <c r="FL7" s="1455">
        <v>43800</v>
      </c>
    </row>
    <row r="8" spans="2:168" ht="16.5" customHeight="1" thickBot="1">
      <c r="B8" s="1118"/>
      <c r="C8" s="1119"/>
      <c r="D8" s="1120" t="s">
        <v>206</v>
      </c>
      <c r="E8" s="1120" t="s">
        <v>207</v>
      </c>
      <c r="F8" s="1121" t="s">
        <v>208</v>
      </c>
      <c r="G8" s="1121" t="s">
        <v>197</v>
      </c>
      <c r="H8" s="1121" t="s">
        <v>198</v>
      </c>
      <c r="I8" s="1121" t="s">
        <v>199</v>
      </c>
      <c r="J8" s="1121" t="s">
        <v>200</v>
      </c>
      <c r="K8" s="1121" t="s">
        <v>201</v>
      </c>
      <c r="L8" s="1121" t="s">
        <v>202</v>
      </c>
      <c r="M8" s="1121" t="s">
        <v>203</v>
      </c>
      <c r="N8" s="1121" t="s">
        <v>204</v>
      </c>
      <c r="O8" s="1122" t="s">
        <v>205</v>
      </c>
      <c r="Q8" s="1118"/>
      <c r="R8" s="1119"/>
      <c r="S8" s="1123" t="s">
        <v>206</v>
      </c>
      <c r="T8" s="1124" t="s">
        <v>207</v>
      </c>
      <c r="U8" s="1124" t="s">
        <v>208</v>
      </c>
      <c r="V8" s="1124" t="s">
        <v>197</v>
      </c>
      <c r="W8" s="1124" t="s">
        <v>198</v>
      </c>
      <c r="X8" s="1124" t="s">
        <v>199</v>
      </c>
      <c r="Y8" s="1124" t="s">
        <v>200</v>
      </c>
      <c r="Z8" s="1124" t="s">
        <v>201</v>
      </c>
      <c r="AA8" s="1125" t="s">
        <v>202</v>
      </c>
      <c r="AB8" s="1125" t="s">
        <v>203</v>
      </c>
      <c r="AC8" s="1125" t="s">
        <v>204</v>
      </c>
      <c r="AD8" s="1125" t="s">
        <v>205</v>
      </c>
      <c r="AG8" s="1126"/>
      <c r="AH8" s="1127"/>
      <c r="AI8" s="1128" t="s">
        <v>206</v>
      </c>
      <c r="AJ8" s="1128" t="s">
        <v>207</v>
      </c>
      <c r="AK8" s="1128" t="s">
        <v>208</v>
      </c>
      <c r="AL8" s="1128" t="s">
        <v>197</v>
      </c>
      <c r="AM8" s="1128" t="s">
        <v>198</v>
      </c>
      <c r="AN8" s="1128" t="s">
        <v>199</v>
      </c>
      <c r="AO8" s="1129" t="s">
        <v>200</v>
      </c>
      <c r="AP8" s="1129" t="s">
        <v>201</v>
      </c>
      <c r="AQ8" s="1129" t="s">
        <v>202</v>
      </c>
      <c r="AR8" s="1129" t="s">
        <v>203</v>
      </c>
      <c r="AS8" s="1129" t="s">
        <v>204</v>
      </c>
      <c r="AT8" s="1130" t="s">
        <v>205</v>
      </c>
      <c r="AV8" s="283"/>
      <c r="AW8" s="1131"/>
      <c r="AX8" s="1128" t="s">
        <v>206</v>
      </c>
      <c r="AY8" s="1128" t="s">
        <v>207</v>
      </c>
      <c r="AZ8" s="1128" t="s">
        <v>208</v>
      </c>
      <c r="BA8" s="1128" t="s">
        <v>197</v>
      </c>
      <c r="BB8" s="1128" t="s">
        <v>198</v>
      </c>
      <c r="BC8" s="1128" t="s">
        <v>199</v>
      </c>
      <c r="BD8" s="1129" t="s">
        <v>200</v>
      </c>
      <c r="BE8" s="1129" t="s">
        <v>201</v>
      </c>
      <c r="BF8" s="1129" t="s">
        <v>202</v>
      </c>
      <c r="BG8" s="1129" t="s">
        <v>203</v>
      </c>
      <c r="BH8" s="1129" t="s">
        <v>204</v>
      </c>
      <c r="BI8" s="1130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38"/>
      <c r="CA8" s="2039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38"/>
      <c r="CP8" s="2039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38"/>
      <c r="DF8" s="2039"/>
      <c r="DG8" s="757" t="s">
        <v>206</v>
      </c>
      <c r="DH8" s="757" t="s">
        <v>207</v>
      </c>
      <c r="DI8" s="757" t="s">
        <v>208</v>
      </c>
      <c r="DJ8" s="757" t="s">
        <v>197</v>
      </c>
      <c r="DK8" s="757" t="s">
        <v>198</v>
      </c>
      <c r="DL8" s="757" t="s">
        <v>199</v>
      </c>
      <c r="DM8" s="757" t="s">
        <v>200</v>
      </c>
      <c r="DN8" s="757" t="s">
        <v>201</v>
      </c>
      <c r="DO8" s="757" t="s">
        <v>202</v>
      </c>
      <c r="DP8" s="757" t="s">
        <v>203</v>
      </c>
      <c r="DQ8" s="757" t="s">
        <v>204</v>
      </c>
      <c r="DR8" s="758" t="s">
        <v>205</v>
      </c>
      <c r="DU8" s="2003"/>
      <c r="DV8" s="2035"/>
      <c r="DW8" s="891" t="s">
        <v>206</v>
      </c>
      <c r="DX8" s="891" t="s">
        <v>207</v>
      </c>
      <c r="DY8" s="891" t="s">
        <v>208</v>
      </c>
      <c r="DZ8" s="891" t="s">
        <v>197</v>
      </c>
      <c r="EA8" s="891" t="s">
        <v>198</v>
      </c>
      <c r="EB8" s="891" t="s">
        <v>199</v>
      </c>
      <c r="EC8" s="891" t="s">
        <v>200</v>
      </c>
      <c r="ED8" s="891" t="s">
        <v>201</v>
      </c>
      <c r="EE8" s="891" t="s">
        <v>202</v>
      </c>
      <c r="EF8" s="891" t="s">
        <v>203</v>
      </c>
      <c r="EG8" s="891" t="s">
        <v>204</v>
      </c>
      <c r="EH8" s="1132" t="s">
        <v>205</v>
      </c>
      <c r="EJ8" s="2003"/>
      <c r="EK8" s="2035"/>
      <c r="EL8" s="891" t="s">
        <v>206</v>
      </c>
      <c r="EM8" s="891" t="s">
        <v>207</v>
      </c>
      <c r="EN8" s="891" t="s">
        <v>208</v>
      </c>
      <c r="EO8" s="891" t="s">
        <v>197</v>
      </c>
      <c r="EP8" s="891" t="s">
        <v>198</v>
      </c>
      <c r="EQ8" s="891" t="s">
        <v>199</v>
      </c>
      <c r="ER8" s="891" t="s">
        <v>200</v>
      </c>
      <c r="ES8" s="891" t="s">
        <v>201</v>
      </c>
      <c r="ET8" s="891" t="s">
        <v>202</v>
      </c>
      <c r="EU8" s="891" t="s">
        <v>203</v>
      </c>
      <c r="EV8" s="891" t="s">
        <v>204</v>
      </c>
      <c r="EW8" s="1132" t="s">
        <v>205</v>
      </c>
      <c r="EY8" s="2003"/>
      <c r="EZ8" s="2035"/>
      <c r="FA8" s="1443"/>
      <c r="FB8" s="1444"/>
      <c r="FC8" s="1444"/>
      <c r="FD8" s="1444"/>
      <c r="FE8" s="1444"/>
      <c r="FF8" s="1444"/>
      <c r="FG8" s="1444"/>
      <c r="FH8" s="1444"/>
      <c r="FI8" s="1444"/>
      <c r="FJ8" s="1444"/>
      <c r="FK8" s="1444"/>
      <c r="FL8" s="1456"/>
    </row>
    <row r="9" spans="2:168" ht="15.95" customHeight="1">
      <c r="B9" s="292" t="s">
        <v>104</v>
      </c>
      <c r="C9" s="1133" t="s">
        <v>105</v>
      </c>
      <c r="D9" s="1134">
        <v>128.29680000000002</v>
      </c>
      <c r="E9" s="1135">
        <v>126.47499999999999</v>
      </c>
      <c r="F9" s="1136">
        <v>127.70650000000001</v>
      </c>
      <c r="G9" s="1136">
        <v>136.15</v>
      </c>
      <c r="H9" s="1136">
        <v>138.4871</v>
      </c>
      <c r="I9" s="1137">
        <v>141.66670000000002</v>
      </c>
      <c r="J9" s="1137">
        <v>143.70650000000001</v>
      </c>
      <c r="K9" s="1137">
        <v>145.26770000000002</v>
      </c>
      <c r="L9" s="1137">
        <v>137.8167</v>
      </c>
      <c r="M9" s="1137">
        <v>126.64190000000001</v>
      </c>
      <c r="N9" s="1137">
        <v>124.81670000000001</v>
      </c>
      <c r="O9" s="1138">
        <v>121.79350000000001</v>
      </c>
      <c r="Q9" s="293" t="s">
        <v>104</v>
      </c>
      <c r="R9" s="1139" t="s">
        <v>105</v>
      </c>
      <c r="S9" s="1136">
        <v>121.0839</v>
      </c>
      <c r="T9" s="1136">
        <v>126.375</v>
      </c>
      <c r="U9" s="1136">
        <v>122.3516</v>
      </c>
      <c r="V9" s="1137">
        <v>123.86670000000001</v>
      </c>
      <c r="W9" s="1137">
        <v>131.9194</v>
      </c>
      <c r="X9" s="1137">
        <v>142.67670000000001</v>
      </c>
      <c r="Y9" s="1137">
        <v>135.89680000000001</v>
      </c>
      <c r="Z9" s="1137">
        <v>139.21610000000001</v>
      </c>
      <c r="AA9" s="1137">
        <v>131.30000000000001</v>
      </c>
      <c r="AB9" s="1137">
        <v>127.2968</v>
      </c>
      <c r="AC9" s="1137">
        <v>128.48330000000001</v>
      </c>
      <c r="AD9" s="1140">
        <v>132.57740000000001</v>
      </c>
      <c r="AG9" s="283" t="s">
        <v>104</v>
      </c>
      <c r="AH9" s="1117" t="s">
        <v>105</v>
      </c>
      <c r="AI9" s="1141">
        <v>123.92580000000001</v>
      </c>
      <c r="AJ9" s="1142">
        <v>129.0821</v>
      </c>
      <c r="AK9" s="1142">
        <v>134.1097</v>
      </c>
      <c r="AL9" s="1142">
        <v>143.65</v>
      </c>
      <c r="AM9" s="1143">
        <v>146.51609999999999</v>
      </c>
      <c r="AN9" s="1143">
        <v>143.8433</v>
      </c>
      <c r="AO9" s="1143">
        <v>144.49350000000001</v>
      </c>
      <c r="AP9" s="1143">
        <v>141.12260000000001</v>
      </c>
      <c r="AQ9" s="1143">
        <v>141.33330000000001</v>
      </c>
      <c r="AR9" s="1143">
        <v>144.60320000000002</v>
      </c>
      <c r="AS9" s="1143">
        <v>152.0333</v>
      </c>
      <c r="AT9" s="1144">
        <v>150.7903</v>
      </c>
      <c r="AU9" s="1145"/>
      <c r="AV9" s="283" t="s">
        <v>104</v>
      </c>
      <c r="AW9" s="1131" t="s">
        <v>105</v>
      </c>
      <c r="AX9" s="1142">
        <v>142.79679999999999</v>
      </c>
      <c r="AY9" s="1142">
        <v>151.03790000000001</v>
      </c>
      <c r="AZ9" s="1142">
        <v>152.85480000000001</v>
      </c>
      <c r="BA9" s="1143">
        <v>156.7867</v>
      </c>
      <c r="BB9" s="1143">
        <v>153.91290000000001</v>
      </c>
      <c r="BC9" s="1143">
        <v>155.94329999999999</v>
      </c>
      <c r="BD9" s="1143">
        <v>153.4742</v>
      </c>
      <c r="BE9" s="1143">
        <v>169.8484</v>
      </c>
      <c r="BF9" s="1143">
        <v>181.88</v>
      </c>
      <c r="BG9" s="1143">
        <v>180.04839999999999</v>
      </c>
      <c r="BH9" s="1143">
        <v>168.88</v>
      </c>
      <c r="BI9" s="1142">
        <v>158.65809999999999</v>
      </c>
      <c r="BK9" s="273" t="s">
        <v>104</v>
      </c>
      <c r="BL9" s="1117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104</v>
      </c>
      <c r="DV9" s="892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104</v>
      </c>
      <c r="EK9" s="892" t="s">
        <v>105</v>
      </c>
      <c r="EL9" s="1038">
        <v>111.5548</v>
      </c>
      <c r="EM9" s="1038">
        <v>117.31790000000001</v>
      </c>
      <c r="EN9" s="1038">
        <v>125.7774</v>
      </c>
      <c r="EO9" s="1038">
        <v>119.69670000000001</v>
      </c>
      <c r="EP9" s="1038">
        <v>116.81610000000001</v>
      </c>
      <c r="EQ9" s="1038">
        <v>120.5</v>
      </c>
      <c r="ER9" s="1038">
        <v>119.2129</v>
      </c>
      <c r="ES9" s="1038">
        <v>125.1516</v>
      </c>
      <c r="ET9" s="1038">
        <v>121.27670000000001</v>
      </c>
      <c r="EU9" s="1038">
        <v>104.47420000000001</v>
      </c>
      <c r="EV9" s="1038">
        <v>104.41670000000001</v>
      </c>
      <c r="EW9" s="1146">
        <v>105.8032</v>
      </c>
      <c r="EY9" s="208" t="s">
        <v>104</v>
      </c>
      <c r="EZ9" s="1217" t="s">
        <v>105</v>
      </c>
      <c r="FA9" s="1362">
        <v>104.67</v>
      </c>
      <c r="FB9" s="1363">
        <v>105.9</v>
      </c>
      <c r="FC9" s="1363">
        <v>114.14</v>
      </c>
      <c r="FD9" s="1363">
        <v>143.44</v>
      </c>
      <c r="FE9" s="1363">
        <v>148.78</v>
      </c>
      <c r="FF9" s="1363">
        <v>151.80000000000001</v>
      </c>
      <c r="FG9" s="1363">
        <v>146.99</v>
      </c>
      <c r="FH9" s="1363">
        <v>154.82</v>
      </c>
      <c r="FI9" s="1363">
        <v>155.24</v>
      </c>
      <c r="FJ9" s="1363">
        <v>154.82</v>
      </c>
      <c r="FK9" s="1363">
        <v>158.62</v>
      </c>
      <c r="FL9" s="1364">
        <v>171.33</v>
      </c>
    </row>
    <row r="10" spans="2:168" ht="15.95" customHeight="1">
      <c r="B10" s="293" t="s">
        <v>150</v>
      </c>
      <c r="C10" s="1147" t="s">
        <v>105</v>
      </c>
      <c r="D10" s="1148">
        <v>176.8167</v>
      </c>
      <c r="E10" s="1148">
        <v>176.61660000000001</v>
      </c>
      <c r="F10" s="1149">
        <v>175.88910000000001</v>
      </c>
      <c r="G10" s="1149">
        <v>175.28280000000001</v>
      </c>
      <c r="H10" s="1149">
        <v>174.99780000000001</v>
      </c>
      <c r="I10" s="1149">
        <v>174.33940000000001</v>
      </c>
      <c r="J10" s="1149">
        <v>174.7355</v>
      </c>
      <c r="K10" s="1149">
        <v>175.27870000000001</v>
      </c>
      <c r="L10" s="1149">
        <v>175.1994</v>
      </c>
      <c r="M10" s="1149">
        <v>174.71690000000001</v>
      </c>
      <c r="N10" s="1149">
        <v>172.5676</v>
      </c>
      <c r="O10" s="1150">
        <v>167.78400000000002</v>
      </c>
      <c r="Q10" s="293" t="s">
        <v>150</v>
      </c>
      <c r="R10" s="1147" t="s">
        <v>105</v>
      </c>
      <c r="S10" s="1149">
        <v>167.77590000000001</v>
      </c>
      <c r="T10" s="1149">
        <v>167.50560000000002</v>
      </c>
      <c r="U10" s="1149">
        <v>167.86680000000001</v>
      </c>
      <c r="V10" s="1149">
        <v>166.01230000000001</v>
      </c>
      <c r="W10" s="1149">
        <v>157.6233</v>
      </c>
      <c r="X10" s="1149">
        <v>154.70340000000002</v>
      </c>
      <c r="Y10" s="1149">
        <v>155.0693</v>
      </c>
      <c r="Z10" s="1149">
        <v>158.6123</v>
      </c>
      <c r="AA10" s="1149">
        <v>161.7105</v>
      </c>
      <c r="AB10" s="1149">
        <v>165.083</v>
      </c>
      <c r="AC10" s="1149">
        <v>168.3013</v>
      </c>
      <c r="AD10" s="1150">
        <v>172.0453</v>
      </c>
      <c r="AG10" s="283" t="s">
        <v>150</v>
      </c>
      <c r="AH10" s="1131" t="s">
        <v>105</v>
      </c>
      <c r="AI10" s="1151">
        <v>170.89420000000001</v>
      </c>
      <c r="AJ10" s="1152">
        <v>164.4024</v>
      </c>
      <c r="AK10" s="1152">
        <v>165.17490000000001</v>
      </c>
      <c r="AL10" s="1152">
        <v>163.3432</v>
      </c>
      <c r="AM10" s="1152">
        <v>164.1557</v>
      </c>
      <c r="AN10" s="1152">
        <v>167.7551</v>
      </c>
      <c r="AO10" s="1152">
        <v>170.76340000000002</v>
      </c>
      <c r="AP10" s="1152">
        <v>170.99080000000001</v>
      </c>
      <c r="AQ10" s="1152">
        <v>171.44990000000001</v>
      </c>
      <c r="AR10" s="1152">
        <v>171.43520000000001</v>
      </c>
      <c r="AS10" s="1152">
        <v>171.56800000000001</v>
      </c>
      <c r="AT10" s="1153">
        <v>172.68040000000002</v>
      </c>
      <c r="AV10" s="283" t="s">
        <v>150</v>
      </c>
      <c r="AW10" s="1154" t="s">
        <v>105</v>
      </c>
      <c r="AX10" s="1152">
        <v>176.23859999999999</v>
      </c>
      <c r="AY10" s="1152">
        <v>177.1054</v>
      </c>
      <c r="AZ10" s="1152">
        <v>178.94470000000001</v>
      </c>
      <c r="BA10" s="1152">
        <v>179.3554</v>
      </c>
      <c r="BB10" s="1152">
        <v>178.84180000000001</v>
      </c>
      <c r="BC10" s="1152">
        <v>179.05359999999999</v>
      </c>
      <c r="BD10" s="1152">
        <v>179.1644</v>
      </c>
      <c r="BE10" s="1152">
        <v>180.24879999999999</v>
      </c>
      <c r="BF10" s="1152">
        <v>190.07130000000001</v>
      </c>
      <c r="BG10" s="1152">
        <v>200.6353</v>
      </c>
      <c r="BH10" s="1152">
        <v>206.26140000000001</v>
      </c>
      <c r="BI10" s="1152">
        <v>207.24119999999999</v>
      </c>
      <c r="BK10" s="283" t="s">
        <v>150</v>
      </c>
      <c r="BL10" s="1131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150</v>
      </c>
      <c r="DV10" s="895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150</v>
      </c>
      <c r="EK10" s="895" t="s">
        <v>105</v>
      </c>
      <c r="EL10" s="1039">
        <v>185.2919</v>
      </c>
      <c r="EM10" s="1039">
        <v>177.577</v>
      </c>
      <c r="EN10" s="1039">
        <v>155.91240000000002</v>
      </c>
      <c r="EO10" s="1039">
        <v>146.66630000000001</v>
      </c>
      <c r="EP10" s="1039">
        <v>147.07650000000001</v>
      </c>
      <c r="EQ10" s="1039">
        <v>162.96790000000001</v>
      </c>
      <c r="ER10" s="1039">
        <v>171.96790000000001</v>
      </c>
      <c r="ES10" s="1039">
        <v>171.69330000000002</v>
      </c>
      <c r="ET10" s="1039">
        <v>170.05520000000001</v>
      </c>
      <c r="EU10" s="1039">
        <v>172.30070000000001</v>
      </c>
      <c r="EV10" s="1039">
        <v>174.64160000000001</v>
      </c>
      <c r="EW10" s="1155">
        <v>169.25290000000001</v>
      </c>
      <c r="EY10" s="208" t="s">
        <v>150</v>
      </c>
      <c r="EZ10" s="895" t="s">
        <v>105</v>
      </c>
      <c r="FA10" s="1365">
        <v>164.44</v>
      </c>
      <c r="FB10" s="1343">
        <v>158.54</v>
      </c>
      <c r="FC10" s="1343">
        <v>161.21</v>
      </c>
      <c r="FD10" s="1343">
        <v>177.85</v>
      </c>
      <c r="FE10" s="1343">
        <v>191.22</v>
      </c>
      <c r="FF10" s="1343">
        <v>194.47</v>
      </c>
      <c r="FG10" s="1343">
        <v>194.49</v>
      </c>
      <c r="FH10" s="1343">
        <v>196.55</v>
      </c>
      <c r="FI10" s="1343">
        <v>197.92</v>
      </c>
      <c r="FJ10" s="1343">
        <v>199.07</v>
      </c>
      <c r="FK10" s="1343">
        <v>202.93</v>
      </c>
      <c r="FL10" s="1366">
        <v>211.41</v>
      </c>
    </row>
    <row r="11" spans="2:168" ht="15.95" customHeight="1">
      <c r="B11" s="293"/>
      <c r="C11" s="1147" t="s">
        <v>152</v>
      </c>
      <c r="D11" s="1148">
        <v>345.81810000000002</v>
      </c>
      <c r="E11" s="1148">
        <v>345.42680000000001</v>
      </c>
      <c r="F11" s="1149">
        <v>344.00390000000004</v>
      </c>
      <c r="G11" s="1149">
        <v>342.81800000000004</v>
      </c>
      <c r="H11" s="1149">
        <v>342.26060000000001</v>
      </c>
      <c r="I11" s="1149">
        <v>340.97300000000001</v>
      </c>
      <c r="J11" s="1149">
        <v>341.74770000000001</v>
      </c>
      <c r="K11" s="1149">
        <v>342.81</v>
      </c>
      <c r="L11" s="1149">
        <v>342.65499999999997</v>
      </c>
      <c r="M11" s="1149">
        <v>341.71129999999999</v>
      </c>
      <c r="N11" s="1149">
        <v>337.5077</v>
      </c>
      <c r="O11" s="1150">
        <v>328.15190000000001</v>
      </c>
      <c r="Q11" s="293"/>
      <c r="R11" s="1147" t="s">
        <v>152</v>
      </c>
      <c r="S11" s="1149">
        <v>328.1361</v>
      </c>
      <c r="T11" s="1149">
        <v>327.60750000000002</v>
      </c>
      <c r="U11" s="1149">
        <v>328.31389999999999</v>
      </c>
      <c r="V11" s="1149">
        <v>324.68729999999999</v>
      </c>
      <c r="W11" s="1149">
        <v>308.27969999999999</v>
      </c>
      <c r="X11" s="1149">
        <v>302.56900000000002</v>
      </c>
      <c r="Y11" s="1149">
        <v>303.28450000000004</v>
      </c>
      <c r="Z11" s="1149">
        <v>310.21390000000002</v>
      </c>
      <c r="AA11" s="1149">
        <v>316.27330000000001</v>
      </c>
      <c r="AB11" s="1149">
        <v>322.86940000000004</v>
      </c>
      <c r="AC11" s="1149">
        <v>329.16370000000001</v>
      </c>
      <c r="AD11" s="1150">
        <v>336.48610000000002</v>
      </c>
      <c r="AG11" s="283"/>
      <c r="AH11" s="1131" t="s">
        <v>152</v>
      </c>
      <c r="AI11" s="1151">
        <v>334.23480000000001</v>
      </c>
      <c r="AJ11" s="1152">
        <v>321.53820000000002</v>
      </c>
      <c r="AK11" s="1152">
        <v>323.04900000000004</v>
      </c>
      <c r="AL11" s="1152">
        <v>319.4667</v>
      </c>
      <c r="AM11" s="1152">
        <v>321.05580000000003</v>
      </c>
      <c r="AN11" s="1152">
        <v>328.09530000000001</v>
      </c>
      <c r="AO11" s="1152">
        <v>333.97900000000004</v>
      </c>
      <c r="AP11" s="1152">
        <v>334.4239</v>
      </c>
      <c r="AQ11" s="1152">
        <v>335.32170000000002</v>
      </c>
      <c r="AR11" s="1152">
        <v>335.29290000000003</v>
      </c>
      <c r="AS11" s="1152">
        <v>335.55270000000002</v>
      </c>
      <c r="AT11" s="1153">
        <v>337.72840000000002</v>
      </c>
      <c r="AV11" s="283"/>
      <c r="AW11" s="1154" t="s">
        <v>152</v>
      </c>
      <c r="AX11" s="1152">
        <v>344.68740000000003</v>
      </c>
      <c r="AY11" s="1152">
        <v>346.38279999999997</v>
      </c>
      <c r="AZ11" s="1152">
        <v>349.98</v>
      </c>
      <c r="BA11" s="1152">
        <v>350.7833</v>
      </c>
      <c r="BB11" s="1152">
        <v>349.77870000000001</v>
      </c>
      <c r="BC11" s="1152">
        <v>350.19299999999998</v>
      </c>
      <c r="BD11" s="1152">
        <v>350.40969999999999</v>
      </c>
      <c r="BE11" s="1152">
        <v>352.53059999999999</v>
      </c>
      <c r="BF11" s="1152">
        <v>371.74130000000002</v>
      </c>
      <c r="BG11" s="1152">
        <v>392.40260000000001</v>
      </c>
      <c r="BH11" s="1152">
        <v>403.40600000000001</v>
      </c>
      <c r="BI11" s="1152">
        <v>405.32229999999998</v>
      </c>
      <c r="BK11" s="283"/>
      <c r="BL11" s="1131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5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5" t="s">
        <v>152</v>
      </c>
      <c r="EL11" s="1040">
        <v>362.39390000000003</v>
      </c>
      <c r="EM11" s="1040">
        <v>347.30500000000001</v>
      </c>
      <c r="EN11" s="1040">
        <v>304.93350000000004</v>
      </c>
      <c r="EO11" s="1040">
        <v>286.85000000000002</v>
      </c>
      <c r="EP11" s="1040">
        <v>287.65230000000003</v>
      </c>
      <c r="EQ11" s="1040">
        <v>318.73270000000002</v>
      </c>
      <c r="ER11" s="1040">
        <v>336.33480000000003</v>
      </c>
      <c r="ES11" s="1040">
        <v>335.79770000000002</v>
      </c>
      <c r="ET11" s="1040">
        <v>332.59399999999999</v>
      </c>
      <c r="EU11" s="1040">
        <v>336.98580000000004</v>
      </c>
      <c r="EV11" s="1040">
        <v>341.56400000000002</v>
      </c>
      <c r="EW11" s="1156">
        <v>331.02480000000003</v>
      </c>
      <c r="EY11" s="208"/>
      <c r="EZ11" s="895" t="s">
        <v>152</v>
      </c>
      <c r="FA11" s="1367">
        <v>321.61</v>
      </c>
      <c r="FB11" s="1344">
        <v>310.07</v>
      </c>
      <c r="FC11" s="1344">
        <v>315.29000000000002</v>
      </c>
      <c r="FD11" s="1344">
        <v>347.83</v>
      </c>
      <c r="FE11" s="1344">
        <v>373.99</v>
      </c>
      <c r="FF11" s="1344">
        <v>380.34</v>
      </c>
      <c r="FG11" s="1344">
        <v>380.38</v>
      </c>
      <c r="FH11" s="1344">
        <v>384.41</v>
      </c>
      <c r="FI11" s="1344">
        <v>387.1</v>
      </c>
      <c r="FJ11" s="1344">
        <v>389.34</v>
      </c>
      <c r="FK11" s="1344">
        <v>396.89</v>
      </c>
      <c r="FL11" s="1368">
        <v>413.48</v>
      </c>
    </row>
    <row r="12" spans="2:168" ht="15.95" customHeight="1">
      <c r="B12" s="293" t="s">
        <v>127</v>
      </c>
      <c r="C12" s="1157" t="s">
        <v>105</v>
      </c>
      <c r="D12" s="1148">
        <v>143.7972</v>
      </c>
      <c r="E12" s="1148">
        <v>133.1628</v>
      </c>
      <c r="F12" s="1149">
        <v>145.10599999999999</v>
      </c>
      <c r="G12" s="1149">
        <v>153.3323</v>
      </c>
      <c r="H12" s="1149">
        <v>153.83180000000002</v>
      </c>
      <c r="I12" s="1149">
        <v>162.26650000000001</v>
      </c>
      <c r="J12" s="1149">
        <v>165.5077</v>
      </c>
      <c r="K12" s="1149">
        <v>162.78660000000002</v>
      </c>
      <c r="L12" s="1149">
        <v>161.084</v>
      </c>
      <c r="M12" s="1149">
        <v>145.42740000000001</v>
      </c>
      <c r="N12" s="1149">
        <v>136.7998</v>
      </c>
      <c r="O12" s="1150">
        <v>136.39930000000001</v>
      </c>
      <c r="Q12" s="293" t="s">
        <v>127</v>
      </c>
      <c r="R12" s="1157" t="s">
        <v>105</v>
      </c>
      <c r="S12" s="1149">
        <v>133.023</v>
      </c>
      <c r="T12" s="1149">
        <v>130.82150000000001</v>
      </c>
      <c r="U12" s="1149">
        <v>134.3742</v>
      </c>
      <c r="V12" s="1149">
        <v>135.70760000000001</v>
      </c>
      <c r="W12" s="1149">
        <v>137.58020000000002</v>
      </c>
      <c r="X12" s="1149">
        <v>151.79170000000002</v>
      </c>
      <c r="Y12" s="1149">
        <v>155.29499999999999</v>
      </c>
      <c r="Z12" s="1149">
        <v>154.00630000000001</v>
      </c>
      <c r="AA12" s="1149">
        <v>149.99680000000001</v>
      </c>
      <c r="AB12" s="1149">
        <v>143.9314</v>
      </c>
      <c r="AC12" s="1149">
        <v>140.12049999999999</v>
      </c>
      <c r="AD12" s="1150">
        <v>138.369</v>
      </c>
      <c r="AG12" s="283" t="s">
        <v>127</v>
      </c>
      <c r="AH12" s="1154" t="s">
        <v>105</v>
      </c>
      <c r="AI12" s="1151">
        <v>142.0736</v>
      </c>
      <c r="AJ12" s="1152">
        <v>139.56050000000002</v>
      </c>
      <c r="AK12" s="1152">
        <v>145.4006</v>
      </c>
      <c r="AL12" s="1152">
        <v>154.69110000000001</v>
      </c>
      <c r="AM12" s="1152">
        <v>161.40440000000001</v>
      </c>
      <c r="AN12" s="1152">
        <v>160.7704</v>
      </c>
      <c r="AO12" s="1152">
        <v>162.70510000000002</v>
      </c>
      <c r="AP12" s="1152">
        <v>161.99190000000002</v>
      </c>
      <c r="AQ12" s="1152">
        <v>157.9888</v>
      </c>
      <c r="AR12" s="1152">
        <v>156.3887</v>
      </c>
      <c r="AS12" s="1152">
        <v>161.78400000000002</v>
      </c>
      <c r="AT12" s="1153">
        <v>169.916</v>
      </c>
      <c r="AV12" s="283" t="s">
        <v>127</v>
      </c>
      <c r="AW12" s="1154" t="s">
        <v>105</v>
      </c>
      <c r="AX12" s="1152">
        <v>164.33080000000001</v>
      </c>
      <c r="AY12" s="1152">
        <v>163.61410000000001</v>
      </c>
      <c r="AZ12" s="1152">
        <v>170.10839999999999</v>
      </c>
      <c r="BA12" s="1152">
        <v>175.79560000000001</v>
      </c>
      <c r="BB12" s="1152">
        <v>172.4359</v>
      </c>
      <c r="BC12" s="1152">
        <v>172.77010000000001</v>
      </c>
      <c r="BD12" s="1152">
        <v>170.696</v>
      </c>
      <c r="BE12" s="1152">
        <v>178.5247</v>
      </c>
      <c r="BF12" s="1152">
        <v>194.05119999999999</v>
      </c>
      <c r="BG12" s="1152">
        <v>195.29509999999999</v>
      </c>
      <c r="BH12" s="1152">
        <v>188.16210000000001</v>
      </c>
      <c r="BI12" s="1152">
        <v>182.8158</v>
      </c>
      <c r="BK12" s="283" t="s">
        <v>127</v>
      </c>
      <c r="BL12" s="1154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127</v>
      </c>
      <c r="DV12" s="896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127</v>
      </c>
      <c r="EK12" s="896" t="s">
        <v>105</v>
      </c>
      <c r="EL12" s="1039">
        <v>139.42449999999999</v>
      </c>
      <c r="EM12" s="1039">
        <v>136.0044</v>
      </c>
      <c r="EN12" s="1039">
        <v>142.012</v>
      </c>
      <c r="EO12" s="1039">
        <v>139.78919999999999</v>
      </c>
      <c r="EP12" s="1039">
        <v>134.74379999999999</v>
      </c>
      <c r="EQ12" s="1039">
        <v>140.50130000000001</v>
      </c>
      <c r="ER12" s="1039">
        <v>141.76760000000002</v>
      </c>
      <c r="ES12" s="1039">
        <v>144.2756</v>
      </c>
      <c r="ET12" s="1039">
        <v>145.5454</v>
      </c>
      <c r="EU12" s="1039">
        <v>138.59870000000001</v>
      </c>
      <c r="EV12" s="1039">
        <v>136.02340000000001</v>
      </c>
      <c r="EW12" s="1155">
        <v>136.5651</v>
      </c>
      <c r="EY12" s="208" t="s">
        <v>127</v>
      </c>
      <c r="EZ12" s="896" t="s">
        <v>105</v>
      </c>
      <c r="FA12" s="1365">
        <v>137.58000000000001</v>
      </c>
      <c r="FB12" s="1343">
        <v>137.71</v>
      </c>
      <c r="FC12" s="1343">
        <v>140.04</v>
      </c>
      <c r="FD12" s="1343">
        <v>156.66</v>
      </c>
      <c r="FE12" s="1343">
        <v>166.25</v>
      </c>
      <c r="FF12" s="1343">
        <v>176.85</v>
      </c>
      <c r="FG12" s="1343">
        <v>178.2</v>
      </c>
      <c r="FH12" s="1343">
        <v>177.34</v>
      </c>
      <c r="FI12" s="1343">
        <v>178.47</v>
      </c>
      <c r="FJ12" s="1343">
        <v>179.82</v>
      </c>
      <c r="FK12" s="1343">
        <v>183.22</v>
      </c>
      <c r="FL12" s="1366">
        <v>194.03</v>
      </c>
    </row>
    <row r="13" spans="2:168" ht="15.95" customHeight="1">
      <c r="B13" s="293"/>
      <c r="C13" s="1157" t="s">
        <v>209</v>
      </c>
      <c r="D13" s="1148">
        <v>3898.4194000000002</v>
      </c>
      <c r="E13" s="1158">
        <v>3783.75</v>
      </c>
      <c r="F13" s="1159">
        <v>3950.6774</v>
      </c>
      <c r="G13" s="1159">
        <v>4104.3667000000005</v>
      </c>
      <c r="H13" s="1159">
        <v>4113.8387000000002</v>
      </c>
      <c r="I13" s="1159">
        <v>4308.2332999999999</v>
      </c>
      <c r="J13" s="1159">
        <v>4273.6129000000001</v>
      </c>
      <c r="K13" s="1159">
        <v>4174.7741999999998</v>
      </c>
      <c r="L13" s="1159">
        <v>4084.5</v>
      </c>
      <c r="M13" s="1159">
        <v>3751.7419</v>
      </c>
      <c r="N13" s="1159">
        <v>3533.4666999999999</v>
      </c>
      <c r="O13" s="1160">
        <v>3558.9355</v>
      </c>
      <c r="Q13" s="293"/>
      <c r="R13" s="1157" t="s">
        <v>209</v>
      </c>
      <c r="S13" s="1159">
        <v>3482.5161000000003</v>
      </c>
      <c r="T13" s="1159">
        <v>3400</v>
      </c>
      <c r="U13" s="1159">
        <v>3433</v>
      </c>
      <c r="V13" s="1159">
        <v>3434.9666999999999</v>
      </c>
      <c r="W13" s="1159">
        <v>3533.7097000000003</v>
      </c>
      <c r="X13" s="1159">
        <v>3913.4333000000001</v>
      </c>
      <c r="Y13" s="1159">
        <v>3938.7742000000003</v>
      </c>
      <c r="Z13" s="1159">
        <v>3820.0645000000004</v>
      </c>
      <c r="AA13" s="1159">
        <v>3699.1333</v>
      </c>
      <c r="AB13" s="1159">
        <v>3531.6774</v>
      </c>
      <c r="AC13" s="1159">
        <v>3452.8667</v>
      </c>
      <c r="AD13" s="1160">
        <v>3479.9032000000002</v>
      </c>
      <c r="AG13" s="283"/>
      <c r="AH13" s="1154" t="s">
        <v>209</v>
      </c>
      <c r="AI13" s="1161">
        <v>3481.0968000000003</v>
      </c>
      <c r="AJ13" s="1162">
        <v>3387.6071000000002</v>
      </c>
      <c r="AK13" s="1162">
        <v>3546.5806000000002</v>
      </c>
      <c r="AL13" s="1162">
        <v>3760.4</v>
      </c>
      <c r="AM13" s="1162">
        <v>3932.1290000000004</v>
      </c>
      <c r="AN13" s="1162">
        <v>3904.6</v>
      </c>
      <c r="AO13" s="1162">
        <v>3960.2581</v>
      </c>
      <c r="AP13" s="1162">
        <v>3932.9677000000001</v>
      </c>
      <c r="AQ13" s="1162">
        <v>3874.2667000000001</v>
      </c>
      <c r="AR13" s="1162">
        <v>3882.4839000000002</v>
      </c>
      <c r="AS13" s="1162">
        <v>4114.5667000000003</v>
      </c>
      <c r="AT13" s="1163">
        <v>4338.4839000000002</v>
      </c>
      <c r="AV13" s="283"/>
      <c r="AW13" s="1154" t="s">
        <v>209</v>
      </c>
      <c r="AX13" s="1162">
        <v>4197.9031999999997</v>
      </c>
      <c r="AY13" s="1162">
        <v>4099.7930999999999</v>
      </c>
      <c r="AZ13" s="1162">
        <v>4200.0645000000004</v>
      </c>
      <c r="BA13" s="1162">
        <v>4358.9332999999997</v>
      </c>
      <c r="BB13" s="1162">
        <v>4357.4516000000003</v>
      </c>
      <c r="BC13" s="1162">
        <v>4427.2667000000001</v>
      </c>
      <c r="BD13" s="1162">
        <v>4349.8710000000001</v>
      </c>
      <c r="BE13" s="1162">
        <v>4472.0645000000004</v>
      </c>
      <c r="BF13" s="1162">
        <v>4801.7</v>
      </c>
      <c r="BG13" s="1162">
        <v>4870.9354999999996</v>
      </c>
      <c r="BH13" s="1162">
        <v>4769.4332999999997</v>
      </c>
      <c r="BI13" s="1162">
        <v>4609.4516000000003</v>
      </c>
      <c r="BK13" s="283"/>
      <c r="BL13" s="1154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6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6" t="s">
        <v>209</v>
      </c>
      <c r="EL13" s="1040">
        <v>3550.6129000000001</v>
      </c>
      <c r="EM13" s="1040">
        <v>3443.3571000000002</v>
      </c>
      <c r="EN13" s="1040">
        <v>3610.4839000000002</v>
      </c>
      <c r="EO13" s="1040">
        <v>3546.0333000000001</v>
      </c>
      <c r="EP13" s="1040">
        <v>3451.3871000000004</v>
      </c>
      <c r="EQ13" s="1040">
        <v>3622.5333000000001</v>
      </c>
      <c r="ER13" s="1040">
        <v>3666.5806000000002</v>
      </c>
      <c r="ES13" s="1040">
        <v>3705.0968000000003</v>
      </c>
      <c r="ET13" s="1040">
        <v>3729.6</v>
      </c>
      <c r="EU13" s="1040">
        <v>3577.1935000000003</v>
      </c>
      <c r="EV13" s="1040">
        <v>3527.1</v>
      </c>
      <c r="EW13" s="1156">
        <v>3529.9677000000001</v>
      </c>
      <c r="EY13" s="208"/>
      <c r="EZ13" s="896" t="s">
        <v>209</v>
      </c>
      <c r="FA13" s="1367">
        <v>3528.52</v>
      </c>
      <c r="FB13" s="1344">
        <v>3543.07</v>
      </c>
      <c r="FC13" s="1344">
        <v>3595.9</v>
      </c>
      <c r="FD13" s="1344">
        <v>4022.33</v>
      </c>
      <c r="FE13" s="1344">
        <v>4282</v>
      </c>
      <c r="FF13" s="1344">
        <v>4530.7</v>
      </c>
      <c r="FG13" s="1344">
        <v>4552.0600000000004</v>
      </c>
      <c r="FH13" s="1344">
        <v>4572.8100000000004</v>
      </c>
      <c r="FI13" s="1344">
        <v>4616.2299999999996</v>
      </c>
      <c r="FJ13" s="1344">
        <v>4621.68</v>
      </c>
      <c r="FK13" s="1344">
        <v>4677.33</v>
      </c>
      <c r="FL13" s="1368">
        <v>4946.9399999999996</v>
      </c>
    </row>
    <row r="14" spans="2:168" ht="15.95" customHeight="1">
      <c r="B14" s="293" t="s">
        <v>106</v>
      </c>
      <c r="C14" s="1157" t="s">
        <v>105</v>
      </c>
      <c r="D14" s="1164">
        <v>119.90600000000001</v>
      </c>
      <c r="E14" s="1164">
        <v>114.68440000000001</v>
      </c>
      <c r="F14" s="1165">
        <v>113.8536</v>
      </c>
      <c r="G14" s="1165">
        <v>121.7307</v>
      </c>
      <c r="H14" s="1165">
        <v>125.9093</v>
      </c>
      <c r="I14" s="1165">
        <v>132.05110000000002</v>
      </c>
      <c r="J14" s="1165">
        <v>134.2689</v>
      </c>
      <c r="K14" s="1165">
        <v>131.54160000000002</v>
      </c>
      <c r="L14" s="1165">
        <v>130.22320000000002</v>
      </c>
      <c r="M14" s="1165">
        <v>120.06960000000001</v>
      </c>
      <c r="N14" s="1165">
        <v>116.4316</v>
      </c>
      <c r="O14" s="1166">
        <v>113.7775</v>
      </c>
      <c r="Q14" s="293" t="s">
        <v>106</v>
      </c>
      <c r="R14" s="1157" t="s">
        <v>105</v>
      </c>
      <c r="S14" s="1165">
        <v>108.83540000000001</v>
      </c>
      <c r="T14" s="1165">
        <v>114.62270000000001</v>
      </c>
      <c r="U14" s="1165">
        <v>116.96990000000001</v>
      </c>
      <c r="V14" s="1165">
        <v>120.27040000000001</v>
      </c>
      <c r="W14" s="1165">
        <v>130.87450000000001</v>
      </c>
      <c r="X14" s="1165">
        <v>141.482</v>
      </c>
      <c r="Y14" s="1165">
        <v>137.41800000000001</v>
      </c>
      <c r="Z14" s="1165">
        <v>135.5736</v>
      </c>
      <c r="AA14" s="1165">
        <v>130.96360000000001</v>
      </c>
      <c r="AB14" s="1165">
        <v>126.2038</v>
      </c>
      <c r="AC14" s="1165">
        <v>126.23140000000001</v>
      </c>
      <c r="AD14" s="1166">
        <v>126.26230000000001</v>
      </c>
      <c r="AG14" s="283" t="s">
        <v>106</v>
      </c>
      <c r="AH14" s="1154" t="s">
        <v>105</v>
      </c>
      <c r="AI14" s="1151">
        <v>123.70450000000001</v>
      </c>
      <c r="AJ14" s="1152">
        <v>128.28270000000001</v>
      </c>
      <c r="AK14" s="1152">
        <v>134.02350000000001</v>
      </c>
      <c r="AL14" s="1152">
        <v>138.05070000000001</v>
      </c>
      <c r="AM14" s="1152">
        <v>141.55930000000001</v>
      </c>
      <c r="AN14" s="1152">
        <v>140.44400000000002</v>
      </c>
      <c r="AO14" s="1152">
        <v>141.49370000000002</v>
      </c>
      <c r="AP14" s="1152">
        <v>139.64230000000001</v>
      </c>
      <c r="AQ14" s="1152">
        <v>139.11590000000001</v>
      </c>
      <c r="AR14" s="1152">
        <v>142.90300000000002</v>
      </c>
      <c r="AS14" s="1152">
        <v>148.5515</v>
      </c>
      <c r="AT14" s="1153">
        <v>149.21280000000002</v>
      </c>
      <c r="AV14" s="283" t="s">
        <v>106</v>
      </c>
      <c r="AW14" s="1131" t="s">
        <v>105</v>
      </c>
      <c r="AX14" s="1152">
        <v>139.8372</v>
      </c>
      <c r="AY14" s="1152">
        <v>141.3596</v>
      </c>
      <c r="AZ14" s="1152">
        <v>143.24889999999999</v>
      </c>
      <c r="BA14" s="1152">
        <v>147.22540000000001</v>
      </c>
      <c r="BB14" s="1152">
        <v>151.47989999999999</v>
      </c>
      <c r="BC14" s="1152">
        <v>157.4375</v>
      </c>
      <c r="BD14" s="1152">
        <v>158.9699</v>
      </c>
      <c r="BE14" s="1152">
        <v>164.1054</v>
      </c>
      <c r="BF14" s="1152">
        <v>172.28540000000001</v>
      </c>
      <c r="BG14" s="1152">
        <v>175.61930000000001</v>
      </c>
      <c r="BH14" s="1152">
        <v>169.85040000000001</v>
      </c>
      <c r="BI14" s="1152">
        <v>167.26926785481109</v>
      </c>
      <c r="BK14" s="283" t="s">
        <v>106</v>
      </c>
      <c r="BL14" s="1154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106</v>
      </c>
      <c r="DV14" s="895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106</v>
      </c>
      <c r="EK14" s="895" t="s">
        <v>105</v>
      </c>
      <c r="EL14" s="1039">
        <v>126.84650000000001</v>
      </c>
      <c r="EM14" s="1039">
        <v>124.96430000000001</v>
      </c>
      <c r="EN14" s="1039">
        <v>130.2724</v>
      </c>
      <c r="EO14" s="1039">
        <v>127.14400000000001</v>
      </c>
      <c r="EP14" s="1039">
        <v>127.1384</v>
      </c>
      <c r="EQ14" s="1039">
        <v>126.7539</v>
      </c>
      <c r="ER14" s="1039">
        <v>127.12740000000001</v>
      </c>
      <c r="ES14" s="1039">
        <v>130.0094</v>
      </c>
      <c r="ET14" s="1039">
        <v>131.8049</v>
      </c>
      <c r="EU14" s="1039">
        <v>126.88500000000001</v>
      </c>
      <c r="EV14" s="1039">
        <v>127.09500000000001</v>
      </c>
      <c r="EW14" s="1155">
        <v>130.08360000000002</v>
      </c>
      <c r="EY14" s="208" t="s">
        <v>106</v>
      </c>
      <c r="EZ14" s="895" t="s">
        <v>105</v>
      </c>
      <c r="FA14" s="1365">
        <v>127.18</v>
      </c>
      <c r="FB14" s="1343">
        <v>129.26</v>
      </c>
      <c r="FC14" s="1343">
        <v>133.69</v>
      </c>
      <c r="FD14" s="1343">
        <v>154.33000000000001</v>
      </c>
      <c r="FE14" s="1343">
        <v>165.19</v>
      </c>
      <c r="FF14" s="1343">
        <v>172.64</v>
      </c>
      <c r="FG14" s="1343">
        <v>170.75</v>
      </c>
      <c r="FH14" s="1343">
        <v>170.38</v>
      </c>
      <c r="FI14" s="1343">
        <v>176.67</v>
      </c>
      <c r="FJ14" s="1343">
        <v>183.46</v>
      </c>
      <c r="FK14" s="1343">
        <v>194.69</v>
      </c>
      <c r="FL14" s="1366">
        <v>194.77</v>
      </c>
    </row>
    <row r="15" spans="2:168" ht="15.95" customHeight="1">
      <c r="B15" s="293"/>
      <c r="C15" s="1157" t="s">
        <v>107</v>
      </c>
      <c r="D15" s="1164">
        <v>893.51610000000005</v>
      </c>
      <c r="E15" s="1164">
        <v>854.57140000000004</v>
      </c>
      <c r="F15" s="1165">
        <v>848.32260000000008</v>
      </c>
      <c r="G15" s="1165">
        <v>906.8</v>
      </c>
      <c r="H15" s="1165">
        <v>937.64520000000005</v>
      </c>
      <c r="I15" s="1165">
        <v>983.2</v>
      </c>
      <c r="J15" s="1165">
        <v>999.7419000000001</v>
      </c>
      <c r="K15" s="1165">
        <v>979.22580000000005</v>
      </c>
      <c r="L15" s="1165">
        <v>969.2333000000001</v>
      </c>
      <c r="M15" s="1165">
        <v>893.77420000000006</v>
      </c>
      <c r="N15" s="1165">
        <v>866.43330000000003</v>
      </c>
      <c r="O15" s="1166">
        <v>846.74189999999999</v>
      </c>
      <c r="Q15" s="293"/>
      <c r="R15" s="1157" t="s">
        <v>107</v>
      </c>
      <c r="S15" s="1165">
        <v>810</v>
      </c>
      <c r="T15" s="1165">
        <v>853.25</v>
      </c>
      <c r="U15" s="1165">
        <v>870.45159999999998</v>
      </c>
      <c r="V15" s="1165">
        <v>895.16669999999999</v>
      </c>
      <c r="W15" s="1165">
        <v>973.90320000000008</v>
      </c>
      <c r="X15" s="1165">
        <v>1052.7333000000001</v>
      </c>
      <c r="Y15" s="1165">
        <v>1024</v>
      </c>
      <c r="Z15" s="1165">
        <v>1010</v>
      </c>
      <c r="AA15" s="1165">
        <v>975.33330000000001</v>
      </c>
      <c r="AB15" s="1165">
        <v>941</v>
      </c>
      <c r="AC15" s="1165">
        <v>941</v>
      </c>
      <c r="AD15" s="1166">
        <v>941</v>
      </c>
      <c r="AG15" s="283"/>
      <c r="AH15" s="1154" t="s">
        <v>107</v>
      </c>
      <c r="AI15" s="1151">
        <v>921.83870000000002</v>
      </c>
      <c r="AJ15" s="1152">
        <v>956.39290000000005</v>
      </c>
      <c r="AK15" s="1152">
        <v>999.4516000000001</v>
      </c>
      <c r="AL15" s="1152">
        <v>1029.5</v>
      </c>
      <c r="AM15" s="1152">
        <v>1055.5484000000001</v>
      </c>
      <c r="AN15" s="1152">
        <v>1047.4000000000001</v>
      </c>
      <c r="AO15" s="1152">
        <v>1055</v>
      </c>
      <c r="AP15" s="1152">
        <v>1040.2903000000001</v>
      </c>
      <c r="AQ15" s="1152">
        <v>1036</v>
      </c>
      <c r="AR15" s="1152">
        <v>1063.7742000000001</v>
      </c>
      <c r="AS15" s="1152">
        <v>1105.5</v>
      </c>
      <c r="AT15" s="1153">
        <v>1109.2903000000001</v>
      </c>
      <c r="AV15" s="283"/>
      <c r="AW15" s="1131" t="s">
        <v>107</v>
      </c>
      <c r="AX15" s="1152">
        <v>1039.7419</v>
      </c>
      <c r="AY15" s="1152">
        <v>1050.8621000000001</v>
      </c>
      <c r="AZ15" s="1152">
        <v>1065.1289999999999</v>
      </c>
      <c r="BA15" s="1152">
        <v>1095.2333000000001</v>
      </c>
      <c r="BB15" s="1152">
        <v>1126.0968</v>
      </c>
      <c r="BC15" s="1152">
        <v>1170.1333</v>
      </c>
      <c r="BD15" s="1152">
        <v>1182.4838999999999</v>
      </c>
      <c r="BE15" s="1152">
        <v>1221.7419</v>
      </c>
      <c r="BF15" s="1152">
        <v>1284.1333</v>
      </c>
      <c r="BG15" s="1152">
        <v>1309.7742000000001</v>
      </c>
      <c r="BH15" s="1152">
        <v>1266.8667</v>
      </c>
      <c r="BI15" s="1152">
        <v>1247.9032</v>
      </c>
      <c r="BK15" s="283"/>
      <c r="BL15" s="1154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6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6" t="s">
        <v>107</v>
      </c>
      <c r="EL15" s="1040">
        <v>944.4516000000001</v>
      </c>
      <c r="EM15" s="1040">
        <v>930.42860000000007</v>
      </c>
      <c r="EN15" s="1040">
        <v>970.38710000000003</v>
      </c>
      <c r="EO15" s="1040">
        <v>947</v>
      </c>
      <c r="EP15" s="1040">
        <v>947</v>
      </c>
      <c r="EQ15" s="1040">
        <v>944.2</v>
      </c>
      <c r="ER15" s="1040">
        <v>947.4194</v>
      </c>
      <c r="ES15" s="1040">
        <v>969.2903</v>
      </c>
      <c r="ET15" s="1040">
        <v>983.03330000000005</v>
      </c>
      <c r="EU15" s="1040">
        <v>946.51610000000005</v>
      </c>
      <c r="EV15" s="1040">
        <v>948.26670000000001</v>
      </c>
      <c r="EW15" s="1156">
        <v>971.09680000000003</v>
      </c>
      <c r="EY15" s="208"/>
      <c r="EZ15" s="896" t="s">
        <v>107</v>
      </c>
      <c r="FA15" s="1367">
        <v>949.52</v>
      </c>
      <c r="FB15" s="1344">
        <v>964.64</v>
      </c>
      <c r="FC15" s="1344">
        <v>997.65</v>
      </c>
      <c r="FD15" s="1344">
        <v>1152.0999999999999</v>
      </c>
      <c r="FE15" s="1344">
        <v>1233.48</v>
      </c>
      <c r="FF15" s="1344">
        <v>1289.1300000000001</v>
      </c>
      <c r="FG15" s="1344">
        <v>1274.71</v>
      </c>
      <c r="FH15" s="1344">
        <v>1271.1600000000001</v>
      </c>
      <c r="FI15" s="1344">
        <v>1318.6</v>
      </c>
      <c r="FJ15" s="1344">
        <v>1370.29</v>
      </c>
      <c r="FK15" s="1344">
        <v>1454.73</v>
      </c>
      <c r="FL15" s="1368">
        <v>1455.35</v>
      </c>
    </row>
    <row r="16" spans="2:168" ht="15.95" customHeight="1">
      <c r="B16" s="293" t="s">
        <v>108</v>
      </c>
      <c r="C16" s="1147" t="s">
        <v>105</v>
      </c>
      <c r="D16" s="1164">
        <v>140.82740000000001</v>
      </c>
      <c r="E16" s="1167">
        <v>139.39930000000001</v>
      </c>
      <c r="F16" s="1168">
        <v>141.3287</v>
      </c>
      <c r="G16" s="1168">
        <v>147.21</v>
      </c>
      <c r="H16" s="1168">
        <v>149.61610000000002</v>
      </c>
      <c r="I16" s="1168">
        <v>154.90300000000002</v>
      </c>
      <c r="J16" s="1168">
        <v>158.40350000000001</v>
      </c>
      <c r="K16" s="1168">
        <v>160.0703</v>
      </c>
      <c r="L16" s="1168">
        <v>150.4367</v>
      </c>
      <c r="M16" s="1165">
        <v>138.20770000000002</v>
      </c>
      <c r="N16" s="1165">
        <v>137.56900000000002</v>
      </c>
      <c r="O16" s="1169">
        <v>134.33580000000001</v>
      </c>
      <c r="Q16" s="293" t="s">
        <v>108</v>
      </c>
      <c r="R16" s="1147" t="s">
        <v>105</v>
      </c>
      <c r="S16" s="1168">
        <v>134.03579999999999</v>
      </c>
      <c r="T16" s="1168">
        <v>140.47749999999999</v>
      </c>
      <c r="U16" s="1168">
        <v>135.6671</v>
      </c>
      <c r="V16" s="1168">
        <v>137.03400000000002</v>
      </c>
      <c r="W16" s="1168">
        <v>145.251</v>
      </c>
      <c r="X16" s="1168">
        <v>156.28530000000001</v>
      </c>
      <c r="Y16" s="1168">
        <v>150.59710000000001</v>
      </c>
      <c r="Z16" s="1165">
        <v>153.2081</v>
      </c>
      <c r="AA16" s="1165">
        <v>144.79430000000002</v>
      </c>
      <c r="AB16" s="1168">
        <v>141.0187</v>
      </c>
      <c r="AC16" s="1168">
        <v>144.6163</v>
      </c>
      <c r="AD16" s="1169">
        <v>149.4</v>
      </c>
      <c r="AG16" s="283" t="s">
        <v>108</v>
      </c>
      <c r="AH16" s="1131" t="s">
        <v>105</v>
      </c>
      <c r="AI16" s="1170">
        <v>130.4948</v>
      </c>
      <c r="AJ16" s="1171">
        <v>144.7671</v>
      </c>
      <c r="AK16" s="1171">
        <v>151.19030000000001</v>
      </c>
      <c r="AL16" s="1171">
        <v>159.494</v>
      </c>
      <c r="AM16" s="1171">
        <v>160.30450000000002</v>
      </c>
      <c r="AN16" s="1171">
        <v>159.63</v>
      </c>
      <c r="AO16" s="1171">
        <v>160.83100000000002</v>
      </c>
      <c r="AP16" s="1171">
        <v>158.1</v>
      </c>
      <c r="AQ16" s="1152">
        <v>158.1</v>
      </c>
      <c r="AR16" s="1152">
        <v>158.0342</v>
      </c>
      <c r="AS16" s="1171">
        <v>164.83200000000002</v>
      </c>
      <c r="AT16" s="1172">
        <v>162.93680000000001</v>
      </c>
      <c r="AV16" s="283" t="s">
        <v>108</v>
      </c>
      <c r="AW16" s="1131" t="s">
        <v>105</v>
      </c>
      <c r="AX16" s="1171">
        <v>154.4477</v>
      </c>
      <c r="AY16" s="1171">
        <v>162.28550000000001</v>
      </c>
      <c r="AZ16" s="1171">
        <v>164.84520000000001</v>
      </c>
      <c r="BA16" s="1171">
        <v>170.952</v>
      </c>
      <c r="BB16" s="1171">
        <v>168.92519999999999</v>
      </c>
      <c r="BC16" s="1171">
        <v>168.91200000000001</v>
      </c>
      <c r="BD16" s="1171">
        <v>165.33869999999999</v>
      </c>
      <c r="BE16" s="1152">
        <v>183.6</v>
      </c>
      <c r="BF16" s="1152">
        <v>194.99</v>
      </c>
      <c r="BG16" s="1171">
        <v>193.20769999999999</v>
      </c>
      <c r="BH16" s="1171">
        <v>184.72200000000001</v>
      </c>
      <c r="BI16" s="1171">
        <v>173.89349999999999</v>
      </c>
      <c r="BK16" s="283" t="s">
        <v>108</v>
      </c>
      <c r="BL16" s="1131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108</v>
      </c>
      <c r="DV16" s="895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108</v>
      </c>
      <c r="EK16" s="895" t="s">
        <v>105</v>
      </c>
      <c r="EL16" s="1039">
        <v>137.1129</v>
      </c>
      <c r="EM16" s="1039">
        <v>146.43110000000001</v>
      </c>
      <c r="EN16" s="1039">
        <v>152.2842</v>
      </c>
      <c r="EO16" s="1039">
        <v>147.90470000000002</v>
      </c>
      <c r="EP16" s="1039">
        <v>144.97450000000001</v>
      </c>
      <c r="EQ16" s="1039">
        <v>148.94200000000001</v>
      </c>
      <c r="ER16" s="1039">
        <v>147.12610000000001</v>
      </c>
      <c r="ES16" s="1039">
        <v>154.2071</v>
      </c>
      <c r="ET16" s="1039">
        <v>150.27930000000001</v>
      </c>
      <c r="EU16" s="1039">
        <v>141.4803</v>
      </c>
      <c r="EV16" s="1039">
        <v>140.3963</v>
      </c>
      <c r="EW16" s="1155">
        <v>140.26900000000001</v>
      </c>
      <c r="EY16" s="208" t="s">
        <v>108</v>
      </c>
      <c r="EZ16" s="895" t="s">
        <v>105</v>
      </c>
      <c r="FA16" s="1365">
        <v>140.09</v>
      </c>
      <c r="FB16" s="1343">
        <v>143.1</v>
      </c>
      <c r="FC16" s="1343">
        <v>149.97999999999999</v>
      </c>
      <c r="FD16" s="1343">
        <v>175.77</v>
      </c>
      <c r="FE16" s="1343">
        <v>182.07</v>
      </c>
      <c r="FF16" s="1343">
        <v>187.42</v>
      </c>
      <c r="FG16" s="1343">
        <v>182.92</v>
      </c>
      <c r="FH16" s="1343">
        <v>188.79</v>
      </c>
      <c r="FI16" s="1343">
        <v>190.3</v>
      </c>
      <c r="FJ16" s="1343">
        <v>190.32</v>
      </c>
      <c r="FK16" s="1343">
        <v>194.79</v>
      </c>
      <c r="FL16" s="1366">
        <v>204.65</v>
      </c>
    </row>
    <row r="17" spans="2:168" ht="15.95" customHeight="1">
      <c r="B17" s="293" t="s">
        <v>126</v>
      </c>
      <c r="C17" s="1147" t="s">
        <v>105</v>
      </c>
      <c r="D17" s="1164">
        <v>151.9025</v>
      </c>
      <c r="E17" s="1167">
        <v>148.95600000000002</v>
      </c>
      <c r="F17" s="1168">
        <v>146.7054</v>
      </c>
      <c r="G17" s="1168">
        <v>147.98439999999999</v>
      </c>
      <c r="H17" s="1168">
        <v>150.5617</v>
      </c>
      <c r="I17" s="1168">
        <v>152.39619999999999</v>
      </c>
      <c r="J17" s="1168">
        <v>156.04470000000001</v>
      </c>
      <c r="K17" s="1168">
        <v>155.23869999999999</v>
      </c>
      <c r="L17" s="1168">
        <v>153.95529999999999</v>
      </c>
      <c r="M17" s="1165">
        <v>148.22410000000002</v>
      </c>
      <c r="N17" s="1165">
        <v>142.97749999999999</v>
      </c>
      <c r="O17" s="1169">
        <v>142.70099999999999</v>
      </c>
      <c r="Q17" s="293" t="s">
        <v>126</v>
      </c>
      <c r="R17" s="1147" t="s">
        <v>105</v>
      </c>
      <c r="S17" s="1168">
        <v>138.46850000000001</v>
      </c>
      <c r="T17" s="1168">
        <v>139.36860000000001</v>
      </c>
      <c r="U17" s="1168">
        <v>141.0284</v>
      </c>
      <c r="V17" s="1168">
        <v>138.8229</v>
      </c>
      <c r="W17" s="1168">
        <v>139.44140000000002</v>
      </c>
      <c r="X17" s="1168">
        <v>144.54310000000001</v>
      </c>
      <c r="Y17" s="1168">
        <v>149.5137</v>
      </c>
      <c r="Z17" s="1165">
        <v>145.81100000000001</v>
      </c>
      <c r="AA17" s="1165">
        <v>145.3776</v>
      </c>
      <c r="AB17" s="1168">
        <v>143.2998</v>
      </c>
      <c r="AC17" s="1168">
        <v>141.5325</v>
      </c>
      <c r="AD17" s="1169">
        <v>143.16650000000001</v>
      </c>
      <c r="AG17" s="283" t="s">
        <v>126</v>
      </c>
      <c r="AH17" s="1131" t="s">
        <v>105</v>
      </c>
      <c r="AI17" s="1170">
        <v>146.11760000000001</v>
      </c>
      <c r="AJ17" s="1171">
        <v>141.73140000000001</v>
      </c>
      <c r="AK17" s="1171">
        <v>149.10939999999999</v>
      </c>
      <c r="AL17" s="1171">
        <v>153.69999999999999</v>
      </c>
      <c r="AM17" s="1171">
        <v>160.60060000000001</v>
      </c>
      <c r="AN17" s="1171">
        <v>161.58770000000001</v>
      </c>
      <c r="AO17" s="1171">
        <v>159.1765</v>
      </c>
      <c r="AP17" s="1171">
        <v>160.3948</v>
      </c>
      <c r="AQ17" s="1152">
        <v>159.78400000000002</v>
      </c>
      <c r="AR17" s="1152">
        <v>159.75320000000002</v>
      </c>
      <c r="AS17" s="1171">
        <v>160.29670000000002</v>
      </c>
      <c r="AT17" s="1172">
        <v>163.3981</v>
      </c>
      <c r="AV17" s="283" t="s">
        <v>126</v>
      </c>
      <c r="AW17" s="1131" t="s">
        <v>105</v>
      </c>
      <c r="AX17" s="1171">
        <v>163.71350000000001</v>
      </c>
      <c r="AY17" s="1171">
        <v>159.04929999999999</v>
      </c>
      <c r="AZ17" s="1171">
        <v>164.62100000000001</v>
      </c>
      <c r="BA17" s="1171">
        <v>164.09870000000001</v>
      </c>
      <c r="BB17" s="1171">
        <v>165.4726</v>
      </c>
      <c r="BC17" s="1171">
        <v>166.04929999999999</v>
      </c>
      <c r="BD17" s="1171">
        <v>168.17869999999999</v>
      </c>
      <c r="BE17" s="1152">
        <v>168.66</v>
      </c>
      <c r="BF17" s="1152">
        <v>175.28800000000001</v>
      </c>
      <c r="BG17" s="1171">
        <v>183.16480000000001</v>
      </c>
      <c r="BH17" s="1171">
        <v>181.65700000000001</v>
      </c>
      <c r="BI17" s="1171">
        <v>178.4606</v>
      </c>
      <c r="BK17" s="283" t="s">
        <v>126</v>
      </c>
      <c r="BL17" s="1131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126</v>
      </c>
      <c r="DV17" s="895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126</v>
      </c>
      <c r="EK17" s="895" t="s">
        <v>105</v>
      </c>
      <c r="EL17" s="1039">
        <v>141.49549999999999</v>
      </c>
      <c r="EM17" s="1039">
        <v>142.625</v>
      </c>
      <c r="EN17" s="1039">
        <v>145.24260000000001</v>
      </c>
      <c r="EO17" s="1039">
        <v>142.42570000000001</v>
      </c>
      <c r="EP17" s="1039">
        <v>143.5942</v>
      </c>
      <c r="EQ17" s="1039">
        <v>146.8603</v>
      </c>
      <c r="ER17" s="1039">
        <v>146.0874</v>
      </c>
      <c r="ES17" s="1039">
        <v>146.34030000000001</v>
      </c>
      <c r="ET17" s="1039">
        <v>149.452</v>
      </c>
      <c r="EU17" s="1039">
        <v>148.28060000000002</v>
      </c>
      <c r="EV17" s="1039">
        <v>144.3783</v>
      </c>
      <c r="EW17" s="1155">
        <v>145.92060000000001</v>
      </c>
      <c r="EY17" s="208" t="s">
        <v>126</v>
      </c>
      <c r="EZ17" s="895" t="s">
        <v>105</v>
      </c>
      <c r="FA17" s="1365">
        <v>144.62</v>
      </c>
      <c r="FB17" s="1343">
        <v>145.9</v>
      </c>
      <c r="FC17" s="1343">
        <v>145.38999999999999</v>
      </c>
      <c r="FD17" s="1343">
        <v>149.32</v>
      </c>
      <c r="FE17" s="1343">
        <v>156.81</v>
      </c>
      <c r="FF17" s="1343">
        <v>164.37</v>
      </c>
      <c r="FG17" s="1343">
        <v>167.93</v>
      </c>
      <c r="FH17" s="1343">
        <v>167.48</v>
      </c>
      <c r="FI17" s="1343">
        <v>170.21</v>
      </c>
      <c r="FJ17" s="1343">
        <v>170.47</v>
      </c>
      <c r="FK17" s="1343">
        <v>171.4</v>
      </c>
      <c r="FL17" s="1366">
        <v>176.34</v>
      </c>
    </row>
    <row r="18" spans="2:168" ht="15.95" customHeight="1">
      <c r="B18" s="293"/>
      <c r="C18" s="1147" t="s">
        <v>245</v>
      </c>
      <c r="D18" s="1164">
        <v>2376.7577000000001</v>
      </c>
      <c r="E18" s="1173">
        <v>2330.6546000000003</v>
      </c>
      <c r="F18" s="1174">
        <v>2295.44</v>
      </c>
      <c r="G18" s="1174">
        <v>2315.4520000000002</v>
      </c>
      <c r="H18" s="1174">
        <v>2355.7787000000003</v>
      </c>
      <c r="I18" s="1174">
        <v>2384.4827</v>
      </c>
      <c r="J18" s="1174">
        <v>2441.5694000000003</v>
      </c>
      <c r="K18" s="1174">
        <v>2428.9574000000002</v>
      </c>
      <c r="L18" s="1174">
        <v>2408.8777</v>
      </c>
      <c r="M18" s="1175">
        <v>2319.2039</v>
      </c>
      <c r="N18" s="1175">
        <v>2237.1110000000003</v>
      </c>
      <c r="O18" s="1176">
        <v>2232.7861000000003</v>
      </c>
      <c r="Q18" s="293"/>
      <c r="R18" s="1147" t="s">
        <v>245</v>
      </c>
      <c r="S18" s="1174">
        <v>2166.5610000000001</v>
      </c>
      <c r="T18" s="1174">
        <v>2180.645</v>
      </c>
      <c r="U18" s="1174">
        <v>2206.6154999999999</v>
      </c>
      <c r="V18" s="1174">
        <v>2172.107</v>
      </c>
      <c r="W18" s="1174">
        <v>2181.7832000000003</v>
      </c>
      <c r="X18" s="1174">
        <v>2261.607</v>
      </c>
      <c r="Y18" s="1174">
        <v>2339.3806</v>
      </c>
      <c r="Z18" s="1175">
        <v>2281.4465</v>
      </c>
      <c r="AA18" s="1175">
        <v>2274.6657</v>
      </c>
      <c r="AB18" s="1174">
        <v>2242.1545000000001</v>
      </c>
      <c r="AC18" s="1174">
        <v>2214.5017000000003</v>
      </c>
      <c r="AD18" s="1176">
        <v>2240.069</v>
      </c>
      <c r="AG18" s="283" t="s">
        <v>109</v>
      </c>
      <c r="AH18" s="1131" t="s">
        <v>105</v>
      </c>
      <c r="AI18" s="1170">
        <v>171.36100000000002</v>
      </c>
      <c r="AJ18" s="1171">
        <v>166.40820000000002</v>
      </c>
      <c r="AK18" s="1171">
        <v>160.77260000000001</v>
      </c>
      <c r="AL18" s="1171">
        <v>156.042</v>
      </c>
      <c r="AM18" s="1171">
        <v>158.0958</v>
      </c>
      <c r="AN18" s="1171">
        <v>163.78030000000001</v>
      </c>
      <c r="AO18" s="1171">
        <v>173.86450000000002</v>
      </c>
      <c r="AP18" s="1171">
        <v>176.61</v>
      </c>
      <c r="AQ18" s="1152">
        <v>176.95</v>
      </c>
      <c r="AR18" s="1152">
        <v>180.39770000000001</v>
      </c>
      <c r="AS18" s="1171">
        <v>187.2183</v>
      </c>
      <c r="AT18" s="1172">
        <v>199.0223</v>
      </c>
      <c r="AV18" s="283" t="s">
        <v>109</v>
      </c>
      <c r="AW18" s="1154" t="s">
        <v>105</v>
      </c>
      <c r="AX18" s="1171">
        <v>191.8287</v>
      </c>
      <c r="AY18" s="1171">
        <v>179.61660000000001</v>
      </c>
      <c r="AZ18" s="1171">
        <v>168.27969999999999</v>
      </c>
      <c r="BA18" s="1171">
        <v>164.67930000000001</v>
      </c>
      <c r="BB18" s="1171">
        <v>173.0548</v>
      </c>
      <c r="BC18" s="1171">
        <v>183.02930000000001</v>
      </c>
      <c r="BD18" s="1171">
        <v>188.79679999999999</v>
      </c>
      <c r="BE18" s="1152">
        <v>201.90520000000001</v>
      </c>
      <c r="BF18" s="1152">
        <v>210.68170000000001</v>
      </c>
      <c r="BG18" s="1171">
        <v>211.1045</v>
      </c>
      <c r="BH18" s="1171">
        <v>207.94470000000001</v>
      </c>
      <c r="BI18" s="1171">
        <v>207.4365</v>
      </c>
      <c r="BK18" s="283" t="s">
        <v>109</v>
      </c>
      <c r="BL18" s="1131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112</v>
      </c>
      <c r="DV18" s="895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112</v>
      </c>
      <c r="EK18" s="895" t="s">
        <v>105</v>
      </c>
      <c r="EL18" s="1039">
        <v>140.3065</v>
      </c>
      <c r="EM18" s="1039">
        <v>138.4461</v>
      </c>
      <c r="EN18" s="1039">
        <v>138.83450000000002</v>
      </c>
      <c r="EO18" s="1039">
        <v>139.40100000000001</v>
      </c>
      <c r="EP18" s="1039">
        <v>140.19900000000001</v>
      </c>
      <c r="EQ18" s="1039">
        <v>140.66400000000002</v>
      </c>
      <c r="ER18" s="1039">
        <v>140.47130000000001</v>
      </c>
      <c r="ES18" s="1039">
        <v>137.2594</v>
      </c>
      <c r="ET18" s="1039">
        <v>137.4333</v>
      </c>
      <c r="EU18" s="1039">
        <v>139.9658</v>
      </c>
      <c r="EV18" s="1039">
        <v>138.3793</v>
      </c>
      <c r="EW18" s="1155">
        <v>138.7268</v>
      </c>
      <c r="EY18" s="208" t="s">
        <v>112</v>
      </c>
      <c r="EZ18" s="895" t="s">
        <v>105</v>
      </c>
      <c r="FA18" s="1365">
        <v>136.62</v>
      </c>
      <c r="FB18" s="1343">
        <v>137.31</v>
      </c>
      <c r="FC18" s="1343">
        <v>139.88</v>
      </c>
      <c r="FD18" s="1343">
        <v>151.19999999999999</v>
      </c>
      <c r="FE18" s="1343">
        <v>165.79</v>
      </c>
      <c r="FF18" s="1343">
        <v>172.75</v>
      </c>
      <c r="FG18" s="1343">
        <v>173.34</v>
      </c>
      <c r="FH18" s="1343">
        <v>171.43</v>
      </c>
      <c r="FI18" s="1343">
        <v>174.48</v>
      </c>
      <c r="FJ18" s="1343">
        <v>178.62</v>
      </c>
      <c r="FK18" s="1343">
        <v>186</v>
      </c>
      <c r="FL18" s="1366">
        <v>189.74</v>
      </c>
    </row>
    <row r="19" spans="2:168" ht="15.95" customHeight="1">
      <c r="B19" s="293" t="s">
        <v>109</v>
      </c>
      <c r="C19" s="1147" t="s">
        <v>105</v>
      </c>
      <c r="D19" s="1164">
        <v>196.56450000000001</v>
      </c>
      <c r="E19" s="1167">
        <v>189.8579</v>
      </c>
      <c r="F19" s="1168">
        <v>177.54770000000002</v>
      </c>
      <c r="G19" s="1168">
        <v>162.53570000000002</v>
      </c>
      <c r="H19" s="1168">
        <v>157.38550000000001</v>
      </c>
      <c r="I19" s="1168">
        <v>160.73570000000001</v>
      </c>
      <c r="J19" s="1168">
        <v>176.00030000000001</v>
      </c>
      <c r="K19" s="1168">
        <v>179.58420000000001</v>
      </c>
      <c r="L19" s="1168">
        <v>173.70500000000001</v>
      </c>
      <c r="M19" s="1165">
        <v>168.89840000000001</v>
      </c>
      <c r="N19" s="1165">
        <v>163.60599999999999</v>
      </c>
      <c r="O19" s="1169">
        <v>169.36870000000002</v>
      </c>
      <c r="Q19" s="293" t="s">
        <v>109</v>
      </c>
      <c r="R19" s="1147" t="s">
        <v>105</v>
      </c>
      <c r="S19" s="1168">
        <v>169.96290000000002</v>
      </c>
      <c r="T19" s="1168">
        <v>163.01</v>
      </c>
      <c r="U19" s="1168">
        <v>158.2784</v>
      </c>
      <c r="V19" s="1168">
        <v>150.20830000000001</v>
      </c>
      <c r="W19" s="1168">
        <v>142.70189999999999</v>
      </c>
      <c r="X19" s="1168">
        <v>146.73430000000002</v>
      </c>
      <c r="Y19" s="1168">
        <v>160.45940000000002</v>
      </c>
      <c r="Z19" s="1165">
        <v>169.95350000000002</v>
      </c>
      <c r="AA19" s="1165">
        <v>168.1277</v>
      </c>
      <c r="AB19" s="1168">
        <v>165.7174</v>
      </c>
      <c r="AC19" s="1168">
        <v>165.64500000000001</v>
      </c>
      <c r="AD19" s="1169">
        <v>169.6542</v>
      </c>
      <c r="AG19" s="283" t="s">
        <v>110</v>
      </c>
      <c r="AH19" s="1131" t="s">
        <v>105</v>
      </c>
      <c r="AI19" s="1170">
        <v>139.43350000000001</v>
      </c>
      <c r="AJ19" s="1171">
        <v>158.2304</v>
      </c>
      <c r="AK19" s="1171">
        <v>166.05030000000002</v>
      </c>
      <c r="AL19" s="1171">
        <v>166.26830000000001</v>
      </c>
      <c r="AM19" s="1171">
        <v>168.3039</v>
      </c>
      <c r="AN19" s="1171">
        <v>165.05070000000001</v>
      </c>
      <c r="AO19" s="1171">
        <v>165.49420000000001</v>
      </c>
      <c r="AP19" s="1171">
        <v>163.64230000000001</v>
      </c>
      <c r="AQ19" s="1152">
        <v>160.01730000000001</v>
      </c>
      <c r="AR19" s="1152">
        <v>157.23770000000002</v>
      </c>
      <c r="AS19" s="1171">
        <v>154.88030000000001</v>
      </c>
      <c r="AT19" s="1172">
        <v>152.40710000000001</v>
      </c>
      <c r="AV19" s="283" t="s">
        <v>110</v>
      </c>
      <c r="AW19" s="1131" t="s">
        <v>105</v>
      </c>
      <c r="AX19" s="1171">
        <v>145.79740000000001</v>
      </c>
      <c r="AY19" s="1171">
        <v>156.3134</v>
      </c>
      <c r="AZ19" s="1171">
        <v>167.95769999999999</v>
      </c>
      <c r="BA19" s="1171">
        <v>168.38200000000001</v>
      </c>
      <c r="BB19" s="1171">
        <v>170.13480000000001</v>
      </c>
      <c r="BC19" s="1171">
        <v>178.63829999999999</v>
      </c>
      <c r="BD19" s="1171">
        <v>178.97229999999999</v>
      </c>
      <c r="BE19" s="1152">
        <v>183.3477</v>
      </c>
      <c r="BF19" s="1152">
        <v>192.8937</v>
      </c>
      <c r="BG19" s="1171">
        <v>189.87610000000001</v>
      </c>
      <c r="BH19" s="1171">
        <v>178.1823</v>
      </c>
      <c r="BI19" s="1171">
        <v>174.27350000000001</v>
      </c>
      <c r="BK19" s="283" t="s">
        <v>110</v>
      </c>
      <c r="BL19" s="1131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109</v>
      </c>
      <c r="DV19" s="895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109</v>
      </c>
      <c r="EK19" s="895" t="s">
        <v>105</v>
      </c>
      <c r="EL19" s="1039">
        <v>181.80030000000002</v>
      </c>
      <c r="EM19" s="1039">
        <v>167.67500000000001</v>
      </c>
      <c r="EN19" s="1039">
        <v>159.29420000000002</v>
      </c>
      <c r="EO19" s="1039">
        <v>159.18800000000002</v>
      </c>
      <c r="EP19" s="1039">
        <v>163.06870000000001</v>
      </c>
      <c r="EQ19" s="1039">
        <v>168.256</v>
      </c>
      <c r="ER19" s="1039">
        <v>173.01260000000002</v>
      </c>
      <c r="ES19" s="1039">
        <v>175.77</v>
      </c>
      <c r="ET19" s="1039">
        <v>173.05330000000001</v>
      </c>
      <c r="EU19" s="1039">
        <v>172.50230000000002</v>
      </c>
      <c r="EV19" s="1039">
        <v>173.51600000000002</v>
      </c>
      <c r="EW19" s="1155">
        <v>173.64</v>
      </c>
      <c r="EY19" s="208" t="s">
        <v>109</v>
      </c>
      <c r="EZ19" s="895" t="s">
        <v>105</v>
      </c>
      <c r="FA19" s="1365">
        <v>174.48</v>
      </c>
      <c r="FB19" s="1343">
        <v>170.96</v>
      </c>
      <c r="FC19" s="1343">
        <v>171.04</v>
      </c>
      <c r="FD19" s="1343">
        <v>173.46</v>
      </c>
      <c r="FE19" s="1343">
        <v>180.74</v>
      </c>
      <c r="FF19" s="1343">
        <v>189.03</v>
      </c>
      <c r="FG19" s="1343">
        <v>198.37</v>
      </c>
      <c r="FH19" s="1343">
        <v>204.31</v>
      </c>
      <c r="FI19" s="1343">
        <v>205.32</v>
      </c>
      <c r="FJ19" s="1343">
        <v>208.13</v>
      </c>
      <c r="FK19" s="1343">
        <v>212.33</v>
      </c>
      <c r="FL19" s="1366">
        <v>222.31</v>
      </c>
    </row>
    <row r="20" spans="2:168" ht="15.95" customHeight="1">
      <c r="B20" s="293" t="s">
        <v>110</v>
      </c>
      <c r="C20" s="1147" t="s">
        <v>105</v>
      </c>
      <c r="D20" s="1164">
        <v>131.17189999999999</v>
      </c>
      <c r="E20" s="1167">
        <v>132.89320000000001</v>
      </c>
      <c r="F20" s="1168">
        <v>146.29940000000002</v>
      </c>
      <c r="G20" s="1168">
        <v>149.1763</v>
      </c>
      <c r="H20" s="1168">
        <v>147.65100000000001</v>
      </c>
      <c r="I20" s="1168">
        <v>156.09300000000002</v>
      </c>
      <c r="J20" s="1168">
        <v>170.25970000000001</v>
      </c>
      <c r="K20" s="1168">
        <v>162.5745</v>
      </c>
      <c r="L20" s="1168">
        <v>148.946</v>
      </c>
      <c r="M20" s="1165">
        <v>132.73609999999999</v>
      </c>
      <c r="N20" s="1165">
        <v>129.7303</v>
      </c>
      <c r="O20" s="1169">
        <v>134.51580000000001</v>
      </c>
      <c r="Q20" s="293" t="s">
        <v>110</v>
      </c>
      <c r="R20" s="1147" t="s">
        <v>105</v>
      </c>
      <c r="S20" s="1168">
        <v>133.11709999999999</v>
      </c>
      <c r="T20" s="1168">
        <v>143.20249999999999</v>
      </c>
      <c r="U20" s="1168">
        <v>145.5874</v>
      </c>
      <c r="V20" s="1168">
        <v>136.37</v>
      </c>
      <c r="W20" s="1168">
        <v>149.649</v>
      </c>
      <c r="X20" s="1168">
        <v>164.23170000000002</v>
      </c>
      <c r="Y20" s="1168">
        <v>165.07940000000002</v>
      </c>
      <c r="Z20" s="1165">
        <v>161.98350000000002</v>
      </c>
      <c r="AA20" s="1165">
        <v>146.82300000000001</v>
      </c>
      <c r="AB20" s="1168">
        <v>134.72480000000002</v>
      </c>
      <c r="AC20" s="1168">
        <v>133.27270000000001</v>
      </c>
      <c r="AD20" s="1169">
        <v>134.36969999999999</v>
      </c>
      <c r="AG20" s="283" t="s">
        <v>111</v>
      </c>
      <c r="AH20" s="1154" t="s">
        <v>105</v>
      </c>
      <c r="AI20" s="1170">
        <v>131.7097</v>
      </c>
      <c r="AJ20" s="1171">
        <v>137.8929</v>
      </c>
      <c r="AK20" s="1171">
        <v>144.51609999999999</v>
      </c>
      <c r="AL20" s="1171">
        <v>153.26670000000001</v>
      </c>
      <c r="AM20" s="1171">
        <v>155.74190000000002</v>
      </c>
      <c r="AN20" s="1171">
        <v>145.4333</v>
      </c>
      <c r="AO20" s="1171">
        <v>144.45160000000001</v>
      </c>
      <c r="AP20" s="1171">
        <v>145.03230000000002</v>
      </c>
      <c r="AQ20" s="1152">
        <v>142.9333</v>
      </c>
      <c r="AR20" s="1152">
        <v>149.54840000000002</v>
      </c>
      <c r="AS20" s="1171">
        <v>157.5333</v>
      </c>
      <c r="AT20" s="1172">
        <v>150.8065</v>
      </c>
      <c r="AV20" s="283" t="s">
        <v>111</v>
      </c>
      <c r="AW20" s="1131" t="s">
        <v>105</v>
      </c>
      <c r="AX20" s="1171">
        <v>141.93549999999999</v>
      </c>
      <c r="AY20" s="1171">
        <v>155.41380000000001</v>
      </c>
      <c r="AZ20" s="1171">
        <v>158.51609999999999</v>
      </c>
      <c r="BA20" s="1171">
        <v>149.66669999999999</v>
      </c>
      <c r="BB20" s="1171">
        <v>146.74189999999999</v>
      </c>
      <c r="BC20" s="1171">
        <v>157.80000000000001</v>
      </c>
      <c r="BD20" s="1171">
        <v>162</v>
      </c>
      <c r="BE20" s="1152">
        <v>170.03229999999999</v>
      </c>
      <c r="BF20" s="1152">
        <v>187.23330000000001</v>
      </c>
      <c r="BG20" s="1171">
        <v>179.51609999999999</v>
      </c>
      <c r="BH20" s="1171">
        <v>166.5667</v>
      </c>
      <c r="BI20" s="1171">
        <v>157.93549999999999</v>
      </c>
      <c r="BK20" s="283" t="s">
        <v>111</v>
      </c>
      <c r="BL20" s="1154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110</v>
      </c>
      <c r="DV20" s="896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110</v>
      </c>
      <c r="EK20" s="896" t="s">
        <v>105</v>
      </c>
      <c r="EL20" s="1039">
        <v>123.5184</v>
      </c>
      <c r="EM20" s="1039">
        <v>127.08320000000001</v>
      </c>
      <c r="EN20" s="1039">
        <v>140.0523</v>
      </c>
      <c r="EO20" s="1039">
        <v>140.71469999999999</v>
      </c>
      <c r="EP20" s="1039">
        <v>141.5865</v>
      </c>
      <c r="EQ20" s="1039">
        <v>147.143</v>
      </c>
      <c r="ER20" s="1039">
        <v>151.00060000000002</v>
      </c>
      <c r="ES20" s="1039">
        <v>152.3058</v>
      </c>
      <c r="ET20" s="1039">
        <v>149.1583</v>
      </c>
      <c r="EU20" s="1039">
        <v>136.13480000000001</v>
      </c>
      <c r="EV20" s="1039">
        <v>128.4333</v>
      </c>
      <c r="EW20" s="1155">
        <v>127.91520000000001</v>
      </c>
      <c r="EY20" s="208" t="s">
        <v>110</v>
      </c>
      <c r="EZ20" s="896" t="s">
        <v>105</v>
      </c>
      <c r="FA20" s="1365">
        <v>127.54</v>
      </c>
      <c r="FB20" s="1343">
        <v>130.56</v>
      </c>
      <c r="FC20" s="1343">
        <v>141.96</v>
      </c>
      <c r="FD20" s="1343">
        <v>161.12</v>
      </c>
      <c r="FE20" s="1343">
        <v>167.6</v>
      </c>
      <c r="FF20" s="1343">
        <v>177.66</v>
      </c>
      <c r="FG20" s="1343">
        <v>180.82</v>
      </c>
      <c r="FH20" s="1343">
        <v>180.87</v>
      </c>
      <c r="FI20" s="1343">
        <v>181.38</v>
      </c>
      <c r="FJ20" s="1343">
        <v>179.54</v>
      </c>
      <c r="FK20" s="1343">
        <v>178.35</v>
      </c>
      <c r="FL20" s="1366">
        <v>185.77</v>
      </c>
    </row>
    <row r="21" spans="2:168" ht="15.95" customHeight="1">
      <c r="B21" s="293" t="s">
        <v>111</v>
      </c>
      <c r="C21" s="1157" t="s">
        <v>105</v>
      </c>
      <c r="D21" s="1164">
        <v>124.3871</v>
      </c>
      <c r="E21" s="1164">
        <v>126.32140000000001</v>
      </c>
      <c r="F21" s="1165">
        <v>133.06450000000001</v>
      </c>
      <c r="G21" s="1165">
        <v>136</v>
      </c>
      <c r="H21" s="1165">
        <v>135.0968</v>
      </c>
      <c r="I21" s="1165">
        <v>139.5</v>
      </c>
      <c r="J21" s="1165">
        <v>146.3871</v>
      </c>
      <c r="K21" s="1165">
        <v>138.35480000000001</v>
      </c>
      <c r="L21" s="1165">
        <v>135.9</v>
      </c>
      <c r="M21" s="1165">
        <v>121.48390000000001</v>
      </c>
      <c r="N21" s="1165">
        <v>117.7667</v>
      </c>
      <c r="O21" s="1166">
        <v>118.51610000000001</v>
      </c>
      <c r="Q21" s="293" t="s">
        <v>111</v>
      </c>
      <c r="R21" s="1157" t="s">
        <v>105</v>
      </c>
      <c r="S21" s="1165">
        <v>117</v>
      </c>
      <c r="T21" s="1165">
        <v>123.5</v>
      </c>
      <c r="U21" s="1165">
        <v>126.03230000000001</v>
      </c>
      <c r="V21" s="1165">
        <v>123.9</v>
      </c>
      <c r="W21" s="1165">
        <v>132.1935</v>
      </c>
      <c r="X21" s="1165">
        <v>139.9667</v>
      </c>
      <c r="Y21" s="1165">
        <v>139.0968</v>
      </c>
      <c r="Z21" s="1165">
        <v>137.64520000000002</v>
      </c>
      <c r="AA21" s="1165">
        <v>136.4667</v>
      </c>
      <c r="AB21" s="1165">
        <v>128.51609999999999</v>
      </c>
      <c r="AC21" s="1165">
        <v>126.7667</v>
      </c>
      <c r="AD21" s="1166">
        <v>127.87100000000001</v>
      </c>
      <c r="AG21" s="283" t="s">
        <v>112</v>
      </c>
      <c r="AH21" s="1131" t="s">
        <v>105</v>
      </c>
      <c r="AI21" s="1151">
        <v>130.1284</v>
      </c>
      <c r="AJ21" s="1152">
        <v>133.7825</v>
      </c>
      <c r="AK21" s="1152">
        <v>136.97550000000001</v>
      </c>
      <c r="AL21" s="1152">
        <v>140.25900000000001</v>
      </c>
      <c r="AM21" s="1152">
        <v>144.661</v>
      </c>
      <c r="AN21" s="1152">
        <v>146.75570000000002</v>
      </c>
      <c r="AO21" s="1152">
        <v>147.28030000000001</v>
      </c>
      <c r="AP21" s="1152">
        <v>147.51420000000002</v>
      </c>
      <c r="AQ21" s="1152">
        <v>147.8347</v>
      </c>
      <c r="AR21" s="1152">
        <v>146.19320000000002</v>
      </c>
      <c r="AS21" s="1152">
        <v>146.03630000000001</v>
      </c>
      <c r="AT21" s="1153">
        <v>146.05420000000001</v>
      </c>
      <c r="AV21" s="283" t="s">
        <v>112</v>
      </c>
      <c r="AW21" s="1131" t="s">
        <v>105</v>
      </c>
      <c r="AX21" s="1152">
        <v>145.8458</v>
      </c>
      <c r="AY21" s="1152">
        <v>146.2062</v>
      </c>
      <c r="AZ21" s="1152">
        <v>147.98480000000001</v>
      </c>
      <c r="BA21" s="1152">
        <v>151.49369999999999</v>
      </c>
      <c r="BB21" s="1152">
        <v>154.25059999999999</v>
      </c>
      <c r="BC21" s="1152">
        <v>155.88069999999999</v>
      </c>
      <c r="BD21" s="1152">
        <v>156.06710000000001</v>
      </c>
      <c r="BE21" s="1152">
        <v>160.4194</v>
      </c>
      <c r="BF21" s="1152">
        <v>167.0257</v>
      </c>
      <c r="BG21" s="1152">
        <v>169.98390000000001</v>
      </c>
      <c r="BH21" s="1152">
        <v>170.58869999999999</v>
      </c>
      <c r="BI21" s="1152">
        <v>171.49680000000001</v>
      </c>
      <c r="BK21" s="283" t="s">
        <v>227</v>
      </c>
      <c r="BL21" s="1131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111</v>
      </c>
      <c r="DV21" s="895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111</v>
      </c>
      <c r="EK21" s="895" t="s">
        <v>105</v>
      </c>
      <c r="EL21" s="1039">
        <v>124.03230000000001</v>
      </c>
      <c r="EM21" s="1039">
        <v>125.71430000000001</v>
      </c>
      <c r="EN21" s="1039">
        <v>134.03229999999999</v>
      </c>
      <c r="EO21" s="1039">
        <v>131.33330000000001</v>
      </c>
      <c r="EP21" s="1039">
        <v>130</v>
      </c>
      <c r="EQ21" s="1039">
        <v>131.1</v>
      </c>
      <c r="ER21" s="1039">
        <v>132.45160000000001</v>
      </c>
      <c r="ES21" s="1039">
        <v>133.48390000000001</v>
      </c>
      <c r="ET21" s="1039">
        <v>138.4</v>
      </c>
      <c r="EU21" s="1039">
        <v>131.35480000000001</v>
      </c>
      <c r="EV21" s="1039">
        <v>129.13330000000002</v>
      </c>
      <c r="EW21" s="1155">
        <v>129</v>
      </c>
      <c r="EY21" s="208" t="s">
        <v>111</v>
      </c>
      <c r="EZ21" s="895" t="s">
        <v>105</v>
      </c>
      <c r="FA21" s="1365">
        <v>129</v>
      </c>
      <c r="FB21" s="1343">
        <v>129.13999999999999</v>
      </c>
      <c r="FC21" s="1343">
        <v>133.16</v>
      </c>
      <c r="FD21" s="1343">
        <v>148.80000000000001</v>
      </c>
      <c r="FE21" s="1343">
        <v>155.16</v>
      </c>
      <c r="FF21" s="1343">
        <v>161.27000000000001</v>
      </c>
      <c r="FG21" s="1343">
        <v>164.74</v>
      </c>
      <c r="FH21" s="1343">
        <v>168.65</v>
      </c>
      <c r="FI21" s="1343">
        <v>178.13</v>
      </c>
      <c r="FJ21" s="1343">
        <v>181</v>
      </c>
      <c r="FK21" s="1343">
        <v>180.3</v>
      </c>
      <c r="FL21" s="1366">
        <v>180.06</v>
      </c>
    </row>
    <row r="22" spans="2:168" ht="15.95" customHeight="1">
      <c r="B22" s="293" t="s">
        <v>112</v>
      </c>
      <c r="C22" s="1147" t="s">
        <v>105</v>
      </c>
      <c r="D22" s="1164">
        <v>130.55160000000001</v>
      </c>
      <c r="E22" s="1167">
        <v>128.24930000000001</v>
      </c>
      <c r="F22" s="1168">
        <v>130.9674</v>
      </c>
      <c r="G22" s="1168">
        <v>132.7277</v>
      </c>
      <c r="H22" s="1168">
        <v>141.4939</v>
      </c>
      <c r="I22" s="1168">
        <v>143.53900000000002</v>
      </c>
      <c r="J22" s="1168">
        <v>139.69480000000001</v>
      </c>
      <c r="K22" s="1168">
        <v>134.95740000000001</v>
      </c>
      <c r="L22" s="1168">
        <v>130.4863</v>
      </c>
      <c r="M22" s="1165">
        <v>125.3974</v>
      </c>
      <c r="N22" s="1165">
        <v>120.7497</v>
      </c>
      <c r="O22" s="1169">
        <v>120.3429</v>
      </c>
      <c r="Q22" s="293" t="s">
        <v>112</v>
      </c>
      <c r="R22" s="1147" t="s">
        <v>105</v>
      </c>
      <c r="S22" s="1168">
        <v>117.869</v>
      </c>
      <c r="T22" s="1168">
        <v>121.8625</v>
      </c>
      <c r="U22" s="1168">
        <v>122.9406</v>
      </c>
      <c r="V22" s="1168">
        <v>124.69370000000001</v>
      </c>
      <c r="W22" s="1168">
        <v>130.03059999999999</v>
      </c>
      <c r="X22" s="1168">
        <v>137.91499999999999</v>
      </c>
      <c r="Y22" s="1168">
        <v>141.2003</v>
      </c>
      <c r="Z22" s="1165">
        <v>140.36770000000001</v>
      </c>
      <c r="AA22" s="1165">
        <v>138.23600000000002</v>
      </c>
      <c r="AB22" s="1168">
        <v>132.381</v>
      </c>
      <c r="AC22" s="1168">
        <v>129.97130000000001</v>
      </c>
      <c r="AD22" s="1169">
        <v>130.1448</v>
      </c>
      <c r="AG22" s="283" t="s">
        <v>113</v>
      </c>
      <c r="AH22" s="1131" t="s">
        <v>105</v>
      </c>
      <c r="AI22" s="1170">
        <v>152.93100000000001</v>
      </c>
      <c r="AJ22" s="1171">
        <v>160.64250000000001</v>
      </c>
      <c r="AK22" s="1171">
        <v>157.4</v>
      </c>
      <c r="AL22" s="1171">
        <v>157.3827</v>
      </c>
      <c r="AM22" s="1171">
        <v>164.0223</v>
      </c>
      <c r="AN22" s="1171">
        <v>166.19670000000002</v>
      </c>
      <c r="AO22" s="1171">
        <v>173.02100000000002</v>
      </c>
      <c r="AP22" s="1171">
        <v>180.52450000000002</v>
      </c>
      <c r="AQ22" s="1152">
        <v>186.01900000000001</v>
      </c>
      <c r="AR22" s="1152">
        <v>191.1448</v>
      </c>
      <c r="AS22" s="1171">
        <v>195.30930000000001</v>
      </c>
      <c r="AT22" s="1172">
        <v>187.69390000000001</v>
      </c>
      <c r="AV22" s="283" t="s">
        <v>113</v>
      </c>
      <c r="AW22" s="1131" t="s">
        <v>105</v>
      </c>
      <c r="AX22" s="1171">
        <v>174.7732</v>
      </c>
      <c r="AY22" s="1171">
        <v>172.25720000000001</v>
      </c>
      <c r="AZ22" s="1171">
        <v>175.5471</v>
      </c>
      <c r="BA22" s="1171">
        <v>172.32570000000001</v>
      </c>
      <c r="BB22" s="1171">
        <v>161.78899999999999</v>
      </c>
      <c r="BC22" s="1171">
        <v>167.315</v>
      </c>
      <c r="BD22" s="1171">
        <v>186.63419999999999</v>
      </c>
      <c r="BE22" s="1152">
        <v>205.48740000000001</v>
      </c>
      <c r="BF22" s="1152">
        <v>215.71530000000001</v>
      </c>
      <c r="BG22" s="1171">
        <v>216.58580000000001</v>
      </c>
      <c r="BH22" s="1171">
        <v>202.483</v>
      </c>
      <c r="BI22" s="1171">
        <v>188.5745</v>
      </c>
      <c r="BK22" s="283"/>
      <c r="BL22" s="1131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227</v>
      </c>
      <c r="DV22" s="895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227</v>
      </c>
      <c r="EK22" s="895" t="s">
        <v>229</v>
      </c>
      <c r="EL22" s="1039">
        <v>140.88480000000001</v>
      </c>
      <c r="EM22" s="1039">
        <v>143.3826</v>
      </c>
      <c r="EN22" s="1039">
        <v>152.10140000000001</v>
      </c>
      <c r="EO22" s="1039">
        <v>148.46120000000002</v>
      </c>
      <c r="EP22" s="1039">
        <v>145.35580000000002</v>
      </c>
      <c r="EQ22" s="1039">
        <v>148.2029</v>
      </c>
      <c r="ER22" s="1039">
        <v>148.64330000000001</v>
      </c>
      <c r="ES22" s="1039">
        <v>152.77460000000002</v>
      </c>
      <c r="ET22" s="1039">
        <v>151.86870000000002</v>
      </c>
      <c r="EU22" s="1039">
        <v>144.191</v>
      </c>
      <c r="EV22" s="1039">
        <v>143.33150000000001</v>
      </c>
      <c r="EW22" s="1155">
        <v>143.7253</v>
      </c>
      <c r="EY22" s="208" t="s">
        <v>227</v>
      </c>
      <c r="EZ22" s="895" t="s">
        <v>229</v>
      </c>
      <c r="FA22" s="1365">
        <v>141.66</v>
      </c>
      <c r="FB22" s="1343">
        <v>141.24</v>
      </c>
      <c r="FC22" s="1343">
        <v>143.38999999999999</v>
      </c>
      <c r="FD22" s="1343">
        <v>165.07</v>
      </c>
      <c r="FE22" s="1343">
        <v>171.68</v>
      </c>
      <c r="FF22" s="1343">
        <v>173</v>
      </c>
      <c r="FG22" s="1343">
        <v>172.02</v>
      </c>
      <c r="FH22" s="1343">
        <v>178.24</v>
      </c>
      <c r="FI22" s="1343">
        <v>186.58</v>
      </c>
      <c r="FJ22" s="1343">
        <v>185.68</v>
      </c>
      <c r="FK22" s="1343">
        <v>186.33</v>
      </c>
      <c r="FL22" s="1366">
        <v>194.07</v>
      </c>
    </row>
    <row r="23" spans="2:168" ht="15.95" customHeight="1">
      <c r="B23" s="293" t="s">
        <v>113</v>
      </c>
      <c r="C23" s="1147" t="s">
        <v>105</v>
      </c>
      <c r="D23" s="1164">
        <v>157.06650000000002</v>
      </c>
      <c r="E23" s="1167">
        <v>142.65210000000002</v>
      </c>
      <c r="F23" s="1168">
        <v>136.1574</v>
      </c>
      <c r="G23" s="1168">
        <v>136.97140000000002</v>
      </c>
      <c r="H23" s="1168">
        <v>133.9555</v>
      </c>
      <c r="I23" s="1168">
        <v>148.375</v>
      </c>
      <c r="J23" s="1168">
        <v>154.315</v>
      </c>
      <c r="K23" s="1168">
        <v>165.47970000000001</v>
      </c>
      <c r="L23" s="1168">
        <v>170.34370000000001</v>
      </c>
      <c r="M23" s="1165">
        <v>166.18350000000001</v>
      </c>
      <c r="N23" s="1165">
        <v>154.54660000000001</v>
      </c>
      <c r="O23" s="1169">
        <v>157.1148</v>
      </c>
      <c r="Q23" s="293" t="s">
        <v>113</v>
      </c>
      <c r="R23" s="1147" t="s">
        <v>105</v>
      </c>
      <c r="S23" s="1168">
        <v>155.6129</v>
      </c>
      <c r="T23" s="1168">
        <v>153.88999999999999</v>
      </c>
      <c r="U23" s="1168">
        <v>145.16580000000002</v>
      </c>
      <c r="V23" s="1168">
        <v>138.92930000000001</v>
      </c>
      <c r="W23" s="1168">
        <v>137.91159999999999</v>
      </c>
      <c r="X23" s="1168">
        <v>146.21970000000002</v>
      </c>
      <c r="Y23" s="1168">
        <v>144.78030000000001</v>
      </c>
      <c r="Z23" s="1165">
        <v>153.3203</v>
      </c>
      <c r="AA23" s="1165">
        <v>163.43730000000002</v>
      </c>
      <c r="AB23" s="1168">
        <v>158.23580000000001</v>
      </c>
      <c r="AC23" s="1168">
        <v>153.5163</v>
      </c>
      <c r="AD23" s="1169">
        <v>151.69710000000001</v>
      </c>
      <c r="AG23" s="283" t="s">
        <v>128</v>
      </c>
      <c r="AH23" s="1131" t="s">
        <v>105</v>
      </c>
      <c r="AI23" s="1170">
        <v>172.06450000000001</v>
      </c>
      <c r="AJ23" s="1171">
        <v>163.5</v>
      </c>
      <c r="AK23" s="1171">
        <v>162.06450000000001</v>
      </c>
      <c r="AL23" s="1171">
        <v>161</v>
      </c>
      <c r="AM23" s="1171">
        <v>141.6129</v>
      </c>
      <c r="AN23" s="1171">
        <v>166.5667</v>
      </c>
      <c r="AO23" s="1171">
        <v>182</v>
      </c>
      <c r="AP23" s="1171">
        <v>182</v>
      </c>
      <c r="AQ23" s="1152">
        <v>179.5333</v>
      </c>
      <c r="AR23" s="1152">
        <v>177.06450000000001</v>
      </c>
      <c r="AS23" s="1171">
        <v>178.0333</v>
      </c>
      <c r="AT23" s="1172">
        <v>171.83870000000002</v>
      </c>
      <c r="AV23" s="283" t="s">
        <v>128</v>
      </c>
      <c r="AW23" s="1131" t="s">
        <v>105</v>
      </c>
      <c r="AX23" s="1171">
        <v>167.96770000000001</v>
      </c>
      <c r="AY23" s="1171">
        <v>160.89660000000001</v>
      </c>
      <c r="AZ23" s="1171">
        <v>168.93549999999999</v>
      </c>
      <c r="BA23" s="1171">
        <v>181</v>
      </c>
      <c r="BB23" s="1171">
        <v>184.9032</v>
      </c>
      <c r="BC23" s="1171">
        <v>200.26669999999999</v>
      </c>
      <c r="BD23" s="1171">
        <v>210.12899999999999</v>
      </c>
      <c r="BE23" s="1152">
        <v>215.48390000000001</v>
      </c>
      <c r="BF23" s="1152">
        <v>230.33330000000001</v>
      </c>
      <c r="BG23" s="1171">
        <v>232.83869999999999</v>
      </c>
      <c r="BH23" s="1171">
        <v>221.13329999999999</v>
      </c>
      <c r="BI23" s="1171">
        <v>198.0968</v>
      </c>
      <c r="BK23" s="283" t="s">
        <v>112</v>
      </c>
      <c r="BL23" s="1131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6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6" t="s">
        <v>230</v>
      </c>
      <c r="EL23" s="1040">
        <v>1047.7097000000001</v>
      </c>
      <c r="EM23" s="1040">
        <v>1066.5357000000001</v>
      </c>
      <c r="EN23" s="1040">
        <v>1131.3226</v>
      </c>
      <c r="EO23" s="1040">
        <v>1101.8</v>
      </c>
      <c r="EP23" s="1040">
        <v>1074.5806</v>
      </c>
      <c r="EQ23" s="1040">
        <v>1094.1333</v>
      </c>
      <c r="ER23" s="1040">
        <v>1099.5161000000001</v>
      </c>
      <c r="ES23" s="1040">
        <v>1134.3226</v>
      </c>
      <c r="ET23" s="1040">
        <v>1128.4333000000001</v>
      </c>
      <c r="EU23" s="1040">
        <v>1070.5806</v>
      </c>
      <c r="EV23" s="1040">
        <v>1064.8</v>
      </c>
      <c r="EW23" s="1156">
        <v>1064.4516000000001</v>
      </c>
      <c r="EY23" s="208"/>
      <c r="EZ23" s="896" t="s">
        <v>230</v>
      </c>
      <c r="FA23" s="1367">
        <v>1052.1600000000001</v>
      </c>
      <c r="FB23" s="1344">
        <v>1047.3599999999999</v>
      </c>
      <c r="FC23" s="1344">
        <v>1064.0999999999999</v>
      </c>
      <c r="FD23" s="1344">
        <v>1226.27</v>
      </c>
      <c r="FE23" s="1344">
        <v>1273.58</v>
      </c>
      <c r="FF23" s="1344">
        <v>1281.8</v>
      </c>
      <c r="FG23" s="1344">
        <v>1271.42</v>
      </c>
      <c r="FH23" s="1344">
        <v>1317.06</v>
      </c>
      <c r="FI23" s="1344">
        <v>1380.9</v>
      </c>
      <c r="FJ23" s="1344">
        <v>1380.48</v>
      </c>
      <c r="FK23" s="1344">
        <v>1386.47</v>
      </c>
      <c r="FL23" s="1368">
        <v>1444.16</v>
      </c>
    </row>
    <row r="24" spans="2:168" ht="15.95" customHeight="1">
      <c r="B24" s="293" t="s">
        <v>128</v>
      </c>
      <c r="C24" s="1147" t="s">
        <v>105</v>
      </c>
      <c r="D24" s="1164">
        <v>157</v>
      </c>
      <c r="E24" s="1167">
        <v>157</v>
      </c>
      <c r="F24" s="1168">
        <v>155.06450000000001</v>
      </c>
      <c r="G24" s="1168">
        <v>152.0667</v>
      </c>
      <c r="H24" s="1168">
        <v>133</v>
      </c>
      <c r="I24" s="1168">
        <v>151.4</v>
      </c>
      <c r="J24" s="1168">
        <v>159.1935</v>
      </c>
      <c r="K24" s="1168">
        <v>153.12900000000002</v>
      </c>
      <c r="L24" s="1168">
        <v>157.9333</v>
      </c>
      <c r="M24" s="1165">
        <v>162.35480000000001</v>
      </c>
      <c r="N24" s="1165">
        <v>153.80000000000001</v>
      </c>
      <c r="O24" s="1169">
        <v>144.32259999999999</v>
      </c>
      <c r="Q24" s="293" t="s">
        <v>128</v>
      </c>
      <c r="R24" s="1147" t="s">
        <v>105</v>
      </c>
      <c r="S24" s="1168">
        <v>141.32259999999999</v>
      </c>
      <c r="T24" s="1168">
        <v>139.5</v>
      </c>
      <c r="U24" s="1168">
        <v>144.8065</v>
      </c>
      <c r="V24" s="1168">
        <v>156.0333</v>
      </c>
      <c r="W24" s="1168">
        <v>155.12900000000002</v>
      </c>
      <c r="X24" s="1168">
        <v>168.5333</v>
      </c>
      <c r="Y24" s="1168">
        <v>170.77420000000001</v>
      </c>
      <c r="Z24" s="1165">
        <v>170.3871</v>
      </c>
      <c r="AA24" s="1165">
        <v>175.9</v>
      </c>
      <c r="AB24" s="1168">
        <v>175</v>
      </c>
      <c r="AC24" s="1168">
        <v>174.9333</v>
      </c>
      <c r="AD24" s="1169">
        <v>170.83870000000002</v>
      </c>
      <c r="AG24" s="283" t="s">
        <v>130</v>
      </c>
      <c r="AH24" s="1131" t="s">
        <v>105</v>
      </c>
      <c r="AI24" s="1170">
        <v>143.69910000000002</v>
      </c>
      <c r="AJ24" s="1171">
        <v>144.8844</v>
      </c>
      <c r="AK24" s="1171">
        <v>151.4418</v>
      </c>
      <c r="AL24" s="1171">
        <v>157.2998</v>
      </c>
      <c r="AM24" s="1171">
        <v>161.87720000000002</v>
      </c>
      <c r="AN24" s="1171">
        <v>168.81570000000002</v>
      </c>
      <c r="AO24" s="1171">
        <v>169.92660000000001</v>
      </c>
      <c r="AP24" s="1171">
        <v>168.1781</v>
      </c>
      <c r="AQ24" s="1152">
        <v>170.1499</v>
      </c>
      <c r="AR24" s="1152">
        <v>164.28900000000002</v>
      </c>
      <c r="AS24" s="1171">
        <v>167.00210000000001</v>
      </c>
      <c r="AT24" s="1172">
        <v>174.0633</v>
      </c>
      <c r="AV24" s="283" t="s">
        <v>130</v>
      </c>
      <c r="AW24" s="1131" t="s">
        <v>105</v>
      </c>
      <c r="AX24" s="1171">
        <v>170.77879999999999</v>
      </c>
      <c r="AY24" s="1171">
        <v>172.6754</v>
      </c>
      <c r="AZ24" s="1171">
        <v>173.83109999999999</v>
      </c>
      <c r="BA24" s="1171">
        <v>172.46709999999999</v>
      </c>
      <c r="BB24" s="1171">
        <v>173.63570000000001</v>
      </c>
      <c r="BC24" s="1171">
        <v>177.90809999999999</v>
      </c>
      <c r="BD24" s="1171">
        <v>176.3528</v>
      </c>
      <c r="BE24" s="1152">
        <v>180.744</v>
      </c>
      <c r="BF24" s="1152">
        <v>195.8657</v>
      </c>
      <c r="BG24" s="1171">
        <v>197.98490000000001</v>
      </c>
      <c r="BH24" s="1171">
        <v>196.84450000000001</v>
      </c>
      <c r="BI24" s="1171">
        <v>190.06639999999999</v>
      </c>
      <c r="BK24" s="283" t="s">
        <v>113</v>
      </c>
      <c r="BL24" s="1131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113</v>
      </c>
      <c r="DV24" s="895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364</v>
      </c>
      <c r="EG24" s="711" t="s">
        <v>364</v>
      </c>
      <c r="EH24" s="721">
        <v>167.99</v>
      </c>
      <c r="EJ24" s="208" t="s">
        <v>113</v>
      </c>
      <c r="EK24" s="895" t="s">
        <v>105</v>
      </c>
      <c r="EL24" s="1039">
        <v>167.99</v>
      </c>
      <c r="EM24" s="1039">
        <v>167.99</v>
      </c>
      <c r="EN24" s="1039">
        <v>167.99</v>
      </c>
      <c r="EO24" s="1039">
        <v>167.99</v>
      </c>
      <c r="EP24" s="1039">
        <v>167.99</v>
      </c>
      <c r="EQ24" s="1039">
        <v>167.99</v>
      </c>
      <c r="ER24" s="1039">
        <v>167.99</v>
      </c>
      <c r="ES24" s="1039">
        <v>167.99</v>
      </c>
      <c r="ET24" s="1039">
        <v>167.99</v>
      </c>
      <c r="EU24" s="1039" t="s">
        <v>421</v>
      </c>
      <c r="EV24" s="1039" t="s">
        <v>421</v>
      </c>
      <c r="EW24" s="1155" t="s">
        <v>421</v>
      </c>
      <c r="EY24" s="208" t="s">
        <v>128</v>
      </c>
      <c r="EZ24" s="895" t="s">
        <v>105</v>
      </c>
      <c r="FA24" s="1369">
        <v>161.94</v>
      </c>
      <c r="FB24" s="1345">
        <v>162.84</v>
      </c>
      <c r="FC24" s="1345">
        <v>164.02</v>
      </c>
      <c r="FD24" s="1345">
        <v>173.6</v>
      </c>
      <c r="FE24" s="1345">
        <v>190.57</v>
      </c>
      <c r="FF24" s="1345">
        <v>202.66</v>
      </c>
      <c r="FG24" s="1345">
        <v>203.21</v>
      </c>
      <c r="FH24" s="1345">
        <v>202.7</v>
      </c>
      <c r="FI24" s="1345">
        <v>202.9</v>
      </c>
      <c r="FJ24" s="1345">
        <v>202.25</v>
      </c>
      <c r="FK24" s="1345">
        <v>201</v>
      </c>
      <c r="FL24" s="1370">
        <v>201.4</v>
      </c>
    </row>
    <row r="25" spans="2:168" ht="15.95" customHeight="1">
      <c r="B25" s="293" t="s">
        <v>130</v>
      </c>
      <c r="C25" s="1147" t="s">
        <v>105</v>
      </c>
      <c r="D25" s="1148">
        <v>163.14600000000002</v>
      </c>
      <c r="E25" s="1167">
        <v>139.00970000000001</v>
      </c>
      <c r="F25" s="1168">
        <v>146.0855</v>
      </c>
      <c r="G25" s="1168">
        <v>153.9117</v>
      </c>
      <c r="H25" s="1168">
        <v>162.9736</v>
      </c>
      <c r="I25" s="1168">
        <v>163.43360000000001</v>
      </c>
      <c r="J25" s="1168">
        <v>163.5667</v>
      </c>
      <c r="K25" s="1168">
        <v>166.98420000000002</v>
      </c>
      <c r="L25" s="1168">
        <v>165.0573</v>
      </c>
      <c r="M25" s="1165">
        <v>156.13499999999999</v>
      </c>
      <c r="N25" s="1165">
        <v>143.06970000000001</v>
      </c>
      <c r="O25" s="1169">
        <v>140.13040000000001</v>
      </c>
      <c r="Q25" s="293" t="s">
        <v>130</v>
      </c>
      <c r="R25" s="1147" t="s">
        <v>105</v>
      </c>
      <c r="S25" s="1168">
        <v>133.19150000000002</v>
      </c>
      <c r="T25" s="1168">
        <v>134.33010000000002</v>
      </c>
      <c r="U25" s="1168">
        <v>131.45240000000001</v>
      </c>
      <c r="V25" s="1168">
        <v>133.88830000000002</v>
      </c>
      <c r="W25" s="1168">
        <v>145.36360000000002</v>
      </c>
      <c r="X25" s="1168">
        <v>153.04390000000001</v>
      </c>
      <c r="Y25" s="1168">
        <v>148.02780000000001</v>
      </c>
      <c r="Z25" s="1165">
        <v>149.352</v>
      </c>
      <c r="AA25" s="1165">
        <v>153.02790000000002</v>
      </c>
      <c r="AB25" s="1168">
        <v>144.06360000000001</v>
      </c>
      <c r="AC25" s="1168">
        <v>146.04130000000001</v>
      </c>
      <c r="AD25" s="1169">
        <v>148.57210000000001</v>
      </c>
      <c r="AG25" s="283"/>
      <c r="AH25" s="1131" t="s">
        <v>246</v>
      </c>
      <c r="AI25" s="1170">
        <v>101.1277</v>
      </c>
      <c r="AJ25" s="1171">
        <v>101.96610000000001</v>
      </c>
      <c r="AK25" s="1171">
        <v>107.07350000000001</v>
      </c>
      <c r="AL25" s="1171">
        <v>111.55670000000001</v>
      </c>
      <c r="AM25" s="1171">
        <v>114.8245</v>
      </c>
      <c r="AN25" s="1171">
        <v>119.71470000000001</v>
      </c>
      <c r="AO25" s="1171">
        <v>120.51900000000001</v>
      </c>
      <c r="AP25" s="1171">
        <v>119.29650000000001</v>
      </c>
      <c r="AQ25" s="1152">
        <v>120.68770000000001</v>
      </c>
      <c r="AR25" s="1152">
        <v>116.04650000000001</v>
      </c>
      <c r="AS25" s="1171">
        <v>117.20400000000001</v>
      </c>
      <c r="AT25" s="1172">
        <v>121.4161</v>
      </c>
      <c r="AV25" s="283"/>
      <c r="AW25" s="1131" t="s">
        <v>246</v>
      </c>
      <c r="AX25" s="1171">
        <v>119.3706</v>
      </c>
      <c r="AY25" s="1171">
        <v>120.67829999999999</v>
      </c>
      <c r="AZ25" s="1171">
        <v>121.27549999999999</v>
      </c>
      <c r="BA25" s="1171">
        <v>120.599</v>
      </c>
      <c r="BB25" s="1171">
        <v>121.2303</v>
      </c>
      <c r="BC25" s="1171">
        <v>124.006</v>
      </c>
      <c r="BD25" s="1171">
        <v>122.7932</v>
      </c>
      <c r="BE25" s="1152">
        <v>125.8506</v>
      </c>
      <c r="BF25" s="1152">
        <v>136.36429999999999</v>
      </c>
      <c r="BG25" s="1171">
        <v>137.83519999999999</v>
      </c>
      <c r="BH25" s="1171">
        <v>137.04230000000001</v>
      </c>
      <c r="BI25" s="1171">
        <v>132.3784</v>
      </c>
      <c r="BK25" s="283" t="s">
        <v>128</v>
      </c>
      <c r="BL25" s="1131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128</v>
      </c>
      <c r="DV25" s="895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128</v>
      </c>
      <c r="EK25" s="895" t="s">
        <v>105</v>
      </c>
      <c r="EL25" s="1041">
        <v>174.4442</v>
      </c>
      <c r="EM25" s="1041">
        <v>164.87139999999999</v>
      </c>
      <c r="EN25" s="1041">
        <v>174.65479999999999</v>
      </c>
      <c r="EO25" s="1041">
        <v>189.18470000000002</v>
      </c>
      <c r="EP25" s="1041">
        <v>200.71</v>
      </c>
      <c r="EQ25" s="1041">
        <v>202.29670000000002</v>
      </c>
      <c r="ER25" s="1041">
        <v>202.25810000000001</v>
      </c>
      <c r="ES25" s="1041">
        <v>202.32</v>
      </c>
      <c r="ET25" s="1041">
        <v>201.09730000000002</v>
      </c>
      <c r="EU25" s="1041">
        <v>185.911</v>
      </c>
      <c r="EV25" s="1041">
        <v>173.73570000000001</v>
      </c>
      <c r="EW25" s="1177">
        <v>162.3603</v>
      </c>
      <c r="EY25" s="208" t="s">
        <v>130</v>
      </c>
      <c r="EZ25" s="895" t="s">
        <v>105</v>
      </c>
      <c r="FA25" s="1369">
        <v>127.78</v>
      </c>
      <c r="FB25" s="1345">
        <v>130.72999999999999</v>
      </c>
      <c r="FC25" s="1345">
        <v>135.25</v>
      </c>
      <c r="FD25" s="1345">
        <v>169.61</v>
      </c>
      <c r="FE25" s="1345">
        <v>187.48</v>
      </c>
      <c r="FF25" s="1345">
        <v>183.46</v>
      </c>
      <c r="FG25" s="1345">
        <v>165.96</v>
      </c>
      <c r="FH25" s="1345">
        <v>177.01</v>
      </c>
      <c r="FI25" s="1345">
        <v>178.46</v>
      </c>
      <c r="FJ25" s="1345">
        <v>179.71</v>
      </c>
      <c r="FK25" s="1345">
        <v>186.39</v>
      </c>
      <c r="FL25" s="1370">
        <v>210.24</v>
      </c>
    </row>
    <row r="26" spans="2:168" ht="15.95" customHeight="1">
      <c r="B26" s="293"/>
      <c r="C26" s="1147" t="s">
        <v>246</v>
      </c>
      <c r="D26" s="1148">
        <v>115.0074</v>
      </c>
      <c r="E26" s="1148">
        <v>98.037900000000008</v>
      </c>
      <c r="F26" s="1149">
        <v>103.46610000000001</v>
      </c>
      <c r="G26" s="1149">
        <v>109.1717</v>
      </c>
      <c r="H26" s="1149">
        <v>115.58030000000001</v>
      </c>
      <c r="I26" s="1149">
        <v>114.65</v>
      </c>
      <c r="J26" s="1149">
        <v>114.5723</v>
      </c>
      <c r="K26" s="1149">
        <v>117.11160000000001</v>
      </c>
      <c r="L26" s="1149">
        <v>116.1653</v>
      </c>
      <c r="M26" s="1149">
        <v>110.6413</v>
      </c>
      <c r="N26" s="1149">
        <v>101.40270000000001</v>
      </c>
      <c r="O26" s="1150">
        <v>99.169700000000006</v>
      </c>
      <c r="Q26" s="293"/>
      <c r="R26" s="1147" t="s">
        <v>246</v>
      </c>
      <c r="S26" s="1149">
        <v>94.406800000000004</v>
      </c>
      <c r="T26" s="1149">
        <v>95.242500000000007</v>
      </c>
      <c r="U26" s="1149">
        <v>93.109700000000004</v>
      </c>
      <c r="V26" s="1149">
        <v>94.752700000000004</v>
      </c>
      <c r="W26" s="1149">
        <v>102.84870000000001</v>
      </c>
      <c r="X26" s="1149">
        <v>108.38200000000001</v>
      </c>
      <c r="Y26" s="1149">
        <v>104.95740000000001</v>
      </c>
      <c r="Z26" s="1149">
        <v>105.81740000000001</v>
      </c>
      <c r="AA26" s="1149">
        <v>108.49930000000001</v>
      </c>
      <c r="AB26" s="1149">
        <v>102.2042</v>
      </c>
      <c r="AC26" s="1149">
        <v>103.6087</v>
      </c>
      <c r="AD26" s="1150">
        <v>105.4303</v>
      </c>
      <c r="AG26" s="283" t="s">
        <v>129</v>
      </c>
      <c r="AH26" s="1131" t="s">
        <v>105</v>
      </c>
      <c r="AI26" s="1151">
        <v>148.3365</v>
      </c>
      <c r="AJ26" s="1152">
        <v>147.285</v>
      </c>
      <c r="AK26" s="1152">
        <v>154.1865</v>
      </c>
      <c r="AL26" s="1152">
        <v>158.7867</v>
      </c>
      <c r="AM26" s="1152">
        <v>165.1105</v>
      </c>
      <c r="AN26" s="1152">
        <v>154.08610000000002</v>
      </c>
      <c r="AO26" s="1152">
        <v>149.0051</v>
      </c>
      <c r="AP26" s="1152">
        <v>146.0556</v>
      </c>
      <c r="AQ26" s="1152">
        <v>149.7602</v>
      </c>
      <c r="AR26" s="1152">
        <v>150.19670000000002</v>
      </c>
      <c r="AS26" s="1152">
        <v>159.51660000000001</v>
      </c>
      <c r="AT26" s="1153">
        <v>165.4434</v>
      </c>
      <c r="AV26" s="283" t="s">
        <v>129</v>
      </c>
      <c r="AW26" s="1131" t="s">
        <v>105</v>
      </c>
      <c r="AX26" s="1152">
        <v>159.00049999999999</v>
      </c>
      <c r="AY26" s="1152">
        <v>164.5367</v>
      </c>
      <c r="AZ26" s="1152">
        <v>166.23</v>
      </c>
      <c r="BA26" s="1152">
        <v>167.96270000000001</v>
      </c>
      <c r="BB26" s="1152">
        <v>166.45699999999999</v>
      </c>
      <c r="BC26" s="1152">
        <v>171.9907</v>
      </c>
      <c r="BD26" s="1152">
        <v>172.23660000000001</v>
      </c>
      <c r="BE26" s="1152">
        <v>178.33920000000001</v>
      </c>
      <c r="BF26" s="1152">
        <v>188.28739999999999</v>
      </c>
      <c r="BG26" s="1152">
        <v>192.83750000000001</v>
      </c>
      <c r="BH26" s="1152">
        <v>188.32640000000001</v>
      </c>
      <c r="BI26" s="1152">
        <v>180.61709999999999</v>
      </c>
      <c r="BK26" s="283" t="s">
        <v>130</v>
      </c>
      <c r="BL26" s="1131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130</v>
      </c>
      <c r="DV26" s="895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130</v>
      </c>
      <c r="EK26" s="895" t="s">
        <v>105</v>
      </c>
      <c r="EL26" s="1041">
        <v>139.3426</v>
      </c>
      <c r="EM26" s="1041">
        <v>141.44210000000001</v>
      </c>
      <c r="EN26" s="1041">
        <v>148.86510000000001</v>
      </c>
      <c r="EO26" s="1041">
        <v>147.0377</v>
      </c>
      <c r="EP26" s="1041">
        <v>140.8612</v>
      </c>
      <c r="EQ26" s="1041">
        <v>145.09790000000001</v>
      </c>
      <c r="ER26" s="1041">
        <v>147.0669</v>
      </c>
      <c r="ES26" s="1041">
        <v>151.74979999999999</v>
      </c>
      <c r="ET26" s="1041">
        <v>153.52260000000001</v>
      </c>
      <c r="EU26" s="1041">
        <v>142.9982</v>
      </c>
      <c r="EV26" s="1041">
        <v>139.46100000000001</v>
      </c>
      <c r="EW26" s="1177">
        <v>130.37690000000001</v>
      </c>
      <c r="EY26" s="208" t="s">
        <v>129</v>
      </c>
      <c r="EZ26" s="895" t="s">
        <v>105</v>
      </c>
      <c r="FA26" s="1369">
        <v>121.87</v>
      </c>
      <c r="FB26" s="1345">
        <v>124.78</v>
      </c>
      <c r="FC26" s="1345">
        <v>129.71</v>
      </c>
      <c r="FD26" s="1345">
        <v>165.53</v>
      </c>
      <c r="FE26" s="1345">
        <v>183.08</v>
      </c>
      <c r="FF26" s="1345">
        <v>175.51</v>
      </c>
      <c r="FG26" s="1345">
        <v>159.93</v>
      </c>
      <c r="FH26" s="1345">
        <v>170.49</v>
      </c>
      <c r="FI26" s="1345">
        <v>173.16</v>
      </c>
      <c r="FJ26" s="1345">
        <v>174.24</v>
      </c>
      <c r="FK26" s="1345">
        <v>180.37</v>
      </c>
      <c r="FL26" s="1370">
        <v>197.7</v>
      </c>
    </row>
    <row r="27" spans="2:168" ht="15.95" customHeight="1">
      <c r="B27" s="293" t="s">
        <v>129</v>
      </c>
      <c r="C27" s="1147" t="s">
        <v>105</v>
      </c>
      <c r="D27" s="1164">
        <v>151.50700000000001</v>
      </c>
      <c r="E27" s="1148">
        <v>149.4205</v>
      </c>
      <c r="F27" s="1149">
        <v>155.46</v>
      </c>
      <c r="G27" s="1149">
        <v>162.15780000000001</v>
      </c>
      <c r="H27" s="1149">
        <v>164.74270000000001</v>
      </c>
      <c r="I27" s="1149">
        <v>169.48650000000001</v>
      </c>
      <c r="J27" s="1149">
        <v>164.8982</v>
      </c>
      <c r="K27" s="1149">
        <v>160.2458</v>
      </c>
      <c r="L27" s="1149">
        <v>166.2389</v>
      </c>
      <c r="M27" s="1149">
        <v>154.7319</v>
      </c>
      <c r="N27" s="1149">
        <v>141.1575</v>
      </c>
      <c r="O27" s="1150">
        <v>141.31050000000002</v>
      </c>
      <c r="Q27" s="293" t="s">
        <v>129</v>
      </c>
      <c r="R27" s="1147" t="s">
        <v>105</v>
      </c>
      <c r="S27" s="1149">
        <v>137.0181</v>
      </c>
      <c r="T27" s="1149">
        <v>137.2002</v>
      </c>
      <c r="U27" s="1149">
        <v>140.8246</v>
      </c>
      <c r="V27" s="1149">
        <v>141.68680000000001</v>
      </c>
      <c r="W27" s="1149">
        <v>145.3109</v>
      </c>
      <c r="X27" s="1149">
        <v>153.98400000000001</v>
      </c>
      <c r="Y27" s="1149">
        <v>153.6165</v>
      </c>
      <c r="Z27" s="1149">
        <v>153.6765</v>
      </c>
      <c r="AA27" s="1149">
        <v>156.0488</v>
      </c>
      <c r="AB27" s="1149">
        <v>139.78210000000001</v>
      </c>
      <c r="AC27" s="1149">
        <v>138.99379999999999</v>
      </c>
      <c r="AD27" s="1150">
        <v>146.30280000000002</v>
      </c>
      <c r="AG27" s="283"/>
      <c r="AH27" s="1131" t="s">
        <v>135</v>
      </c>
      <c r="AI27" s="1151">
        <v>512.17650000000003</v>
      </c>
      <c r="AJ27" s="1152">
        <v>508.54570000000001</v>
      </c>
      <c r="AK27" s="1152">
        <v>532.37520000000006</v>
      </c>
      <c r="AL27" s="1152">
        <v>548.25869999999998</v>
      </c>
      <c r="AM27" s="1152">
        <v>570.09350000000006</v>
      </c>
      <c r="AN27" s="1152">
        <v>532.02830000000006</v>
      </c>
      <c r="AO27" s="1152">
        <v>514.48480000000006</v>
      </c>
      <c r="AP27" s="1152">
        <v>504.30100000000004</v>
      </c>
      <c r="AQ27" s="1152">
        <v>517.09199999999998</v>
      </c>
      <c r="AR27" s="1152">
        <v>518.59940000000006</v>
      </c>
      <c r="AS27" s="1152">
        <v>550.779</v>
      </c>
      <c r="AT27" s="1153">
        <v>571.24290000000008</v>
      </c>
      <c r="AV27" s="283"/>
      <c r="AW27" s="1131" t="s">
        <v>135</v>
      </c>
      <c r="AX27" s="1152">
        <v>548.99710000000005</v>
      </c>
      <c r="AY27" s="1152">
        <v>568.11239999999998</v>
      </c>
      <c r="AZ27" s="1152">
        <v>573.95899999999995</v>
      </c>
      <c r="BA27" s="1152">
        <v>579.94169999999997</v>
      </c>
      <c r="BB27" s="1152">
        <v>574.74289999999996</v>
      </c>
      <c r="BC27" s="1152">
        <v>593.84969999999998</v>
      </c>
      <c r="BD27" s="1152">
        <v>594.69870000000003</v>
      </c>
      <c r="BE27" s="1152">
        <v>615.76969999999994</v>
      </c>
      <c r="BF27" s="1152">
        <v>650.11869999999999</v>
      </c>
      <c r="BG27" s="1152">
        <v>665.82939999999996</v>
      </c>
      <c r="BH27" s="1152">
        <v>650.25329999999997</v>
      </c>
      <c r="BI27" s="1152">
        <v>623.6345</v>
      </c>
      <c r="BK27" s="283" t="s">
        <v>129</v>
      </c>
      <c r="BL27" s="1131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129</v>
      </c>
      <c r="DV27" s="895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129</v>
      </c>
      <c r="EK27" s="895" t="s">
        <v>105</v>
      </c>
      <c r="EL27" s="1041">
        <v>138.5635</v>
      </c>
      <c r="EM27" s="1041">
        <v>143.70430000000002</v>
      </c>
      <c r="EN27" s="1041">
        <v>151.94</v>
      </c>
      <c r="EO27" s="1041">
        <v>148.68600000000001</v>
      </c>
      <c r="EP27" s="1041">
        <v>143.38230000000001</v>
      </c>
      <c r="EQ27" s="1041">
        <v>147.26770000000002</v>
      </c>
      <c r="ER27" s="1041">
        <v>143.64420000000001</v>
      </c>
      <c r="ES27" s="1041">
        <v>132.3681</v>
      </c>
      <c r="ET27" s="1041">
        <v>139.18700000000001</v>
      </c>
      <c r="EU27" s="1041">
        <v>135.70520000000002</v>
      </c>
      <c r="EV27" s="1041">
        <v>129.6233</v>
      </c>
      <c r="EW27" s="1177">
        <v>124.70650000000001</v>
      </c>
      <c r="EY27" s="208" t="s">
        <v>131</v>
      </c>
      <c r="EZ27" s="895" t="s">
        <v>105</v>
      </c>
      <c r="FA27" s="1369">
        <v>142.61000000000001</v>
      </c>
      <c r="FB27" s="1345">
        <v>141.4</v>
      </c>
      <c r="FC27" s="1345">
        <v>144.52000000000001</v>
      </c>
      <c r="FD27" s="1345">
        <v>172.27</v>
      </c>
      <c r="FE27" s="1345">
        <v>180.97</v>
      </c>
      <c r="FF27" s="1345">
        <v>187.37</v>
      </c>
      <c r="FG27" s="1345">
        <v>184.18</v>
      </c>
      <c r="FH27" s="1345">
        <v>188.09</v>
      </c>
      <c r="FI27" s="1345">
        <v>190.45</v>
      </c>
      <c r="FJ27" s="1345">
        <v>192.02</v>
      </c>
      <c r="FK27" s="1345">
        <v>194.76</v>
      </c>
      <c r="FL27" s="1370">
        <v>207.62</v>
      </c>
    </row>
    <row r="28" spans="2:168" ht="15.95" customHeight="1">
      <c r="B28" s="293"/>
      <c r="C28" s="1147" t="s">
        <v>135</v>
      </c>
      <c r="D28" s="1164">
        <v>523.1232</v>
      </c>
      <c r="E28" s="1167">
        <v>515.91890000000001</v>
      </c>
      <c r="F28" s="1168">
        <v>536.77229999999997</v>
      </c>
      <c r="G28" s="1168">
        <v>559.89830000000006</v>
      </c>
      <c r="H28" s="1168">
        <v>568.82350000000008</v>
      </c>
      <c r="I28" s="1168">
        <v>585.20299999999997</v>
      </c>
      <c r="J28" s="1168">
        <v>569.36030000000005</v>
      </c>
      <c r="K28" s="1168">
        <v>553.29680000000008</v>
      </c>
      <c r="L28" s="1168">
        <v>573.98969999999997</v>
      </c>
      <c r="M28" s="1165">
        <v>534.25840000000005</v>
      </c>
      <c r="N28" s="1165">
        <v>487.38870000000003</v>
      </c>
      <c r="O28" s="1169">
        <v>487.91680000000002</v>
      </c>
      <c r="Q28" s="293"/>
      <c r="R28" s="1147" t="s">
        <v>135</v>
      </c>
      <c r="S28" s="1168">
        <v>473.09610000000004</v>
      </c>
      <c r="T28" s="1168">
        <v>473.72500000000002</v>
      </c>
      <c r="U28" s="1168">
        <v>486.23900000000003</v>
      </c>
      <c r="V28" s="1168">
        <v>489.21600000000001</v>
      </c>
      <c r="W28" s="1168">
        <v>501.72970000000004</v>
      </c>
      <c r="X28" s="1168">
        <v>531.67600000000004</v>
      </c>
      <c r="Y28" s="1168">
        <v>530.40710000000001</v>
      </c>
      <c r="Z28" s="1165">
        <v>530.61419999999998</v>
      </c>
      <c r="AA28" s="1165">
        <v>538.80529999999999</v>
      </c>
      <c r="AB28" s="1168">
        <v>482.6397</v>
      </c>
      <c r="AC28" s="1168">
        <v>479.91770000000002</v>
      </c>
      <c r="AD28" s="1169">
        <v>505.1542</v>
      </c>
      <c r="AG28" s="283" t="s">
        <v>114</v>
      </c>
      <c r="AH28" s="1131" t="s">
        <v>105</v>
      </c>
      <c r="AI28" s="1170">
        <v>141.30970000000002</v>
      </c>
      <c r="AJ28" s="1171">
        <v>148.0607</v>
      </c>
      <c r="AK28" s="1171">
        <v>151.99680000000001</v>
      </c>
      <c r="AL28" s="1171">
        <v>158.17670000000001</v>
      </c>
      <c r="AM28" s="1171">
        <v>158.65479999999999</v>
      </c>
      <c r="AN28" s="1171">
        <v>159.13</v>
      </c>
      <c r="AO28" s="1171">
        <v>160.72900000000001</v>
      </c>
      <c r="AP28" s="1171">
        <v>157.62260000000001</v>
      </c>
      <c r="AQ28" s="1152">
        <v>156.47329999999999</v>
      </c>
      <c r="AR28" s="1152">
        <v>157.95480000000001</v>
      </c>
      <c r="AS28" s="1171">
        <v>165.2833</v>
      </c>
      <c r="AT28" s="1172">
        <v>165.45160000000001</v>
      </c>
      <c r="AV28" s="283" t="s">
        <v>114</v>
      </c>
      <c r="AW28" s="1131" t="s">
        <v>105</v>
      </c>
      <c r="AX28" s="1171">
        <v>163.8871</v>
      </c>
      <c r="AY28" s="1171">
        <v>164.0034</v>
      </c>
      <c r="AZ28" s="1171">
        <v>164.50649999999999</v>
      </c>
      <c r="BA28" s="1171">
        <v>171.22</v>
      </c>
      <c r="BB28" s="1171">
        <v>169.99350000000001</v>
      </c>
      <c r="BC28" s="1171">
        <v>170.61330000000001</v>
      </c>
      <c r="BD28" s="1171">
        <v>165.48390000000001</v>
      </c>
      <c r="BE28" s="1152">
        <v>181.66130000000001</v>
      </c>
      <c r="BF28" s="1152">
        <v>193.79</v>
      </c>
      <c r="BG28" s="1171">
        <v>192.57740000000001</v>
      </c>
      <c r="BH28" s="1171">
        <v>184.51</v>
      </c>
      <c r="BI28" s="1171">
        <v>173.29679999999999</v>
      </c>
      <c r="BK28" s="283"/>
      <c r="BL28" s="1131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114</v>
      </c>
      <c r="DV28" s="895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114</v>
      </c>
      <c r="EK28" s="895" t="s">
        <v>105</v>
      </c>
      <c r="EL28" s="1041">
        <v>136.12260000000001</v>
      </c>
      <c r="EM28" s="1041">
        <v>142.71430000000001</v>
      </c>
      <c r="EN28" s="1041">
        <v>150.59350000000001</v>
      </c>
      <c r="EO28" s="1041">
        <v>146.33670000000001</v>
      </c>
      <c r="EP28" s="1041">
        <v>141.93550000000002</v>
      </c>
      <c r="EQ28" s="1041">
        <v>146.96</v>
      </c>
      <c r="ER28" s="1041">
        <v>144.61610000000002</v>
      </c>
      <c r="ES28" s="1041">
        <v>0</v>
      </c>
      <c r="ET28" s="1041">
        <v>0</v>
      </c>
      <c r="EU28" s="1041" t="s">
        <v>421</v>
      </c>
      <c r="EV28" s="1041" t="s">
        <v>421</v>
      </c>
      <c r="EW28" s="1177" t="s">
        <v>421</v>
      </c>
      <c r="EY28" s="208"/>
      <c r="EZ28" s="895" t="s">
        <v>136</v>
      </c>
      <c r="FA28" s="1371">
        <v>45635.73</v>
      </c>
      <c r="FB28" s="1346">
        <v>44951.09</v>
      </c>
      <c r="FC28" s="1346">
        <v>45685.16</v>
      </c>
      <c r="FD28" s="1346">
        <v>55315.97</v>
      </c>
      <c r="FE28" s="1346">
        <v>58767.45</v>
      </c>
      <c r="FF28" s="1346">
        <v>60482.1</v>
      </c>
      <c r="FG28" s="1346">
        <v>59883.5</v>
      </c>
      <c r="FH28" s="1346">
        <v>61464.9</v>
      </c>
      <c r="FI28" s="1346">
        <v>63267.08</v>
      </c>
      <c r="FJ28" s="1346">
        <v>63666.67</v>
      </c>
      <c r="FK28" s="1346">
        <v>64898.1</v>
      </c>
      <c r="FL28" s="1372">
        <v>68686.69</v>
      </c>
    </row>
    <row r="29" spans="2:168" ht="15.95" customHeight="1">
      <c r="B29" s="293" t="s">
        <v>114</v>
      </c>
      <c r="C29" s="1147" t="s">
        <v>105</v>
      </c>
      <c r="D29" s="1164">
        <v>143.1645</v>
      </c>
      <c r="E29" s="1167">
        <v>140.69999999999999</v>
      </c>
      <c r="F29" s="1168">
        <v>143.0129</v>
      </c>
      <c r="G29" s="1168">
        <v>148.4667</v>
      </c>
      <c r="H29" s="1168">
        <v>150.9581</v>
      </c>
      <c r="I29" s="1168">
        <v>156.66330000000002</v>
      </c>
      <c r="J29" s="1168">
        <v>158.43550000000002</v>
      </c>
      <c r="K29" s="1168">
        <v>159.07420000000002</v>
      </c>
      <c r="L29" s="1168">
        <v>151.73670000000001</v>
      </c>
      <c r="M29" s="1165">
        <v>140.59350000000001</v>
      </c>
      <c r="N29" s="1165">
        <v>139.0933</v>
      </c>
      <c r="O29" s="1169">
        <v>135.93870000000001</v>
      </c>
      <c r="Q29" s="293" t="s">
        <v>114</v>
      </c>
      <c r="R29" s="1147" t="s">
        <v>105</v>
      </c>
      <c r="S29" s="1168">
        <v>135.0806</v>
      </c>
      <c r="T29" s="1168">
        <v>141.69999999999999</v>
      </c>
      <c r="U29" s="1168">
        <v>136.54519999999999</v>
      </c>
      <c r="V29" s="1168">
        <v>138.02000000000001</v>
      </c>
      <c r="W29" s="1168">
        <v>145.97740000000002</v>
      </c>
      <c r="X29" s="1168">
        <v>155.9933</v>
      </c>
      <c r="Y29" s="1168">
        <v>152.07740000000001</v>
      </c>
      <c r="Z29" s="1165">
        <v>154.41290000000001</v>
      </c>
      <c r="AA29" s="1165">
        <v>147.5933</v>
      </c>
      <c r="AB29" s="1168">
        <v>144.13550000000001</v>
      </c>
      <c r="AC29" s="1168">
        <v>148.9933</v>
      </c>
      <c r="AD29" s="1169">
        <v>153.9742</v>
      </c>
      <c r="AG29" s="283" t="s">
        <v>131</v>
      </c>
      <c r="AH29" s="1131" t="s">
        <v>105</v>
      </c>
      <c r="AI29" s="1170">
        <v>140.02200000000002</v>
      </c>
      <c r="AJ29" s="1171">
        <v>141.62210000000002</v>
      </c>
      <c r="AK29" s="1171">
        <v>145.44499999999999</v>
      </c>
      <c r="AL29" s="1171">
        <v>154.2133</v>
      </c>
      <c r="AM29" s="1171">
        <v>157.5857</v>
      </c>
      <c r="AN29" s="1171">
        <v>157.006</v>
      </c>
      <c r="AO29" s="1171">
        <v>160.75400000000002</v>
      </c>
      <c r="AP29" s="1171">
        <v>157.72920000000002</v>
      </c>
      <c r="AQ29" s="1152">
        <v>153.4811</v>
      </c>
      <c r="AR29" s="1152">
        <v>153.5866</v>
      </c>
      <c r="AS29" s="1171">
        <v>160.52430000000001</v>
      </c>
      <c r="AT29" s="1172">
        <v>166.84950000000001</v>
      </c>
      <c r="AV29" s="283" t="s">
        <v>131</v>
      </c>
      <c r="AW29" s="1154" t="s">
        <v>105</v>
      </c>
      <c r="AX29" s="1171">
        <v>158.63249999999999</v>
      </c>
      <c r="AY29" s="1171">
        <v>165.50110000000001</v>
      </c>
      <c r="AZ29" s="1171">
        <v>163.97890000000001</v>
      </c>
      <c r="BA29" s="1171">
        <v>165.97239999999999</v>
      </c>
      <c r="BB29" s="1171">
        <v>166.65110000000001</v>
      </c>
      <c r="BC29" s="1171">
        <v>170.1532</v>
      </c>
      <c r="BD29" s="1171">
        <v>172.91849999999999</v>
      </c>
      <c r="BE29" s="1152">
        <v>183.92449999999999</v>
      </c>
      <c r="BF29" s="1152">
        <v>188.86539999999999</v>
      </c>
      <c r="BG29" s="1171">
        <v>190.1026</v>
      </c>
      <c r="BH29" s="1171">
        <v>182.21969999999999</v>
      </c>
      <c r="BI29" s="1171">
        <v>173.34569999999999</v>
      </c>
      <c r="BK29" s="283" t="s">
        <v>114</v>
      </c>
      <c r="BL29" s="1131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131</v>
      </c>
      <c r="DV29" s="895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131</v>
      </c>
      <c r="EK29" s="895" t="s">
        <v>105</v>
      </c>
      <c r="EL29" s="1041">
        <v>142.21980000000002</v>
      </c>
      <c r="EM29" s="1041">
        <v>146.4693</v>
      </c>
      <c r="EN29" s="1041">
        <v>156.43470000000002</v>
      </c>
      <c r="EO29" s="1041">
        <v>151.57830000000001</v>
      </c>
      <c r="EP29" s="1041">
        <v>144.13630000000001</v>
      </c>
      <c r="EQ29" s="1041">
        <v>149.6987</v>
      </c>
      <c r="ER29" s="1041">
        <v>150.13750000000002</v>
      </c>
      <c r="ES29" s="1041">
        <v>153.46870000000001</v>
      </c>
      <c r="ET29" s="1041">
        <v>152.5744</v>
      </c>
      <c r="EU29" s="1041">
        <v>144.3099</v>
      </c>
      <c r="EV29" s="1041">
        <v>142.37</v>
      </c>
      <c r="EW29" s="1177">
        <v>143.5181</v>
      </c>
      <c r="EY29" s="208" t="s">
        <v>132</v>
      </c>
      <c r="EZ29" s="895" t="s">
        <v>105</v>
      </c>
      <c r="FA29" s="1369">
        <v>214</v>
      </c>
      <c r="FB29" s="1345">
        <v>214</v>
      </c>
      <c r="FC29" s="1345">
        <v>214</v>
      </c>
      <c r="FD29" s="1345">
        <v>214</v>
      </c>
      <c r="FE29" s="1345">
        <v>214</v>
      </c>
      <c r="FF29" s="1345">
        <v>214</v>
      </c>
      <c r="FG29" s="1345">
        <v>214</v>
      </c>
      <c r="FH29" s="1345">
        <v>214</v>
      </c>
      <c r="FI29" s="1345">
        <v>214</v>
      </c>
      <c r="FJ29" s="1345">
        <v>214</v>
      </c>
      <c r="FK29" s="1345">
        <v>214</v>
      </c>
      <c r="FL29" s="1370">
        <v>214</v>
      </c>
    </row>
    <row r="30" spans="2:168" ht="15.95" customHeight="1">
      <c r="B30" s="293" t="s">
        <v>131</v>
      </c>
      <c r="C30" s="1147" t="s">
        <v>105</v>
      </c>
      <c r="D30" s="1164">
        <v>147.83670000000001</v>
      </c>
      <c r="E30" s="1167">
        <v>137.48650000000001</v>
      </c>
      <c r="F30" s="1168">
        <v>138.93470000000002</v>
      </c>
      <c r="G30" s="1168">
        <v>146.60400000000001</v>
      </c>
      <c r="H30" s="1168">
        <v>154.55070000000001</v>
      </c>
      <c r="I30" s="1168">
        <v>159.9461</v>
      </c>
      <c r="J30" s="1168">
        <v>167.14690000000002</v>
      </c>
      <c r="K30" s="1168">
        <v>159.9118</v>
      </c>
      <c r="L30" s="1168">
        <v>155.9179</v>
      </c>
      <c r="M30" s="1165">
        <v>146.2587</v>
      </c>
      <c r="N30" s="1165">
        <v>140.00980000000001</v>
      </c>
      <c r="O30" s="1169">
        <v>138.87819999999999</v>
      </c>
      <c r="Q30" s="293" t="s">
        <v>131</v>
      </c>
      <c r="R30" s="1147" t="s">
        <v>105</v>
      </c>
      <c r="S30" s="1168">
        <v>138.16290000000001</v>
      </c>
      <c r="T30" s="1168">
        <v>134.8441</v>
      </c>
      <c r="U30" s="1168">
        <v>136.93720000000002</v>
      </c>
      <c r="V30" s="1168">
        <v>133.8125</v>
      </c>
      <c r="W30" s="1168">
        <v>132.69490000000002</v>
      </c>
      <c r="X30" s="1168">
        <v>147.0899</v>
      </c>
      <c r="Y30" s="1168">
        <v>150.0453</v>
      </c>
      <c r="Z30" s="1165">
        <v>151.02780000000001</v>
      </c>
      <c r="AA30" s="1165">
        <v>148.0504</v>
      </c>
      <c r="AB30" s="1168">
        <v>141.54050000000001</v>
      </c>
      <c r="AC30" s="1168">
        <v>138.25620000000001</v>
      </c>
      <c r="AD30" s="1169">
        <v>142.08629999999999</v>
      </c>
      <c r="AG30" s="283"/>
      <c r="AH30" s="1131" t="s">
        <v>136</v>
      </c>
      <c r="AI30" s="1178">
        <v>38590.103199999998</v>
      </c>
      <c r="AJ30" s="1179">
        <v>38418.172500000001</v>
      </c>
      <c r="AK30" s="1179">
        <v>39421.399000000005</v>
      </c>
      <c r="AL30" s="1179">
        <v>40908.6803</v>
      </c>
      <c r="AM30" s="1179">
        <v>42037.5432</v>
      </c>
      <c r="AN30" s="1179">
        <v>41887.429300000003</v>
      </c>
      <c r="AO30" s="1179">
        <v>43009.446100000001</v>
      </c>
      <c r="AP30" s="1179">
        <v>42993.1158</v>
      </c>
      <c r="AQ30" s="1162">
        <v>43579.2863</v>
      </c>
      <c r="AR30" s="1162">
        <v>45498.851900000001</v>
      </c>
      <c r="AS30" s="1179">
        <v>49493.428700000004</v>
      </c>
      <c r="AT30" s="1180">
        <v>50879.813900000001</v>
      </c>
      <c r="AV30" s="283"/>
      <c r="AW30" s="1154" t="s">
        <v>136</v>
      </c>
      <c r="AX30" s="1179">
        <v>48815.718399999998</v>
      </c>
      <c r="AY30" s="1179">
        <v>48160.680999999997</v>
      </c>
      <c r="AZ30" s="1179">
        <v>47893.3148</v>
      </c>
      <c r="BA30" s="1179">
        <v>48940.051299999999</v>
      </c>
      <c r="BB30" s="1179">
        <v>48854.543899999997</v>
      </c>
      <c r="BC30" s="1179">
        <v>50081.368000000002</v>
      </c>
      <c r="BD30" s="1179">
        <v>49542.8897</v>
      </c>
      <c r="BE30" s="1162">
        <v>51299.122600000002</v>
      </c>
      <c r="BF30" s="1162">
        <v>53627.130700000002</v>
      </c>
      <c r="BG30" s="1179">
        <v>53577.519</v>
      </c>
      <c r="BH30" s="1179">
        <v>51490.661699999997</v>
      </c>
      <c r="BI30" s="1179">
        <v>49493.102899999998</v>
      </c>
      <c r="BK30" s="283" t="s">
        <v>131</v>
      </c>
      <c r="BL30" s="1131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5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5" t="s">
        <v>136</v>
      </c>
      <c r="EL30" s="1042">
        <v>43982.373899999999</v>
      </c>
      <c r="EM30" s="1042">
        <v>45639.380400000002</v>
      </c>
      <c r="EN30" s="1042">
        <v>48851.882599999997</v>
      </c>
      <c r="EO30" s="1042">
        <v>47253.9303</v>
      </c>
      <c r="EP30" s="1042">
        <v>45622.81</v>
      </c>
      <c r="EQ30" s="1042">
        <v>48263.571299999996</v>
      </c>
      <c r="ER30" s="1042">
        <v>48770.343200000003</v>
      </c>
      <c r="ES30" s="1042">
        <v>49570.758699999998</v>
      </c>
      <c r="ET30" s="1042">
        <v>49549.426299999999</v>
      </c>
      <c r="EU30" s="1042">
        <v>46726.385800000004</v>
      </c>
      <c r="EV30" s="1042">
        <v>45889.920299999998</v>
      </c>
      <c r="EW30" s="1181">
        <v>46321.628700000001</v>
      </c>
      <c r="EY30" s="208" t="s">
        <v>502</v>
      </c>
      <c r="EZ30" s="896" t="s">
        <v>105</v>
      </c>
      <c r="FA30" s="1369">
        <v>121.96</v>
      </c>
      <c r="FB30" s="1345">
        <v>123.52</v>
      </c>
      <c r="FC30" s="1345">
        <v>129.47999999999999</v>
      </c>
      <c r="FD30" s="1345">
        <v>156.51</v>
      </c>
      <c r="FE30" s="1345">
        <v>161.01</v>
      </c>
      <c r="FF30" s="1345">
        <v>165.27</v>
      </c>
      <c r="FG30" s="1345">
        <v>160.82</v>
      </c>
      <c r="FH30" s="1345">
        <v>168.16</v>
      </c>
      <c r="FI30" s="1345">
        <v>172.08</v>
      </c>
      <c r="FJ30" s="1345">
        <v>172.43</v>
      </c>
      <c r="FK30" s="1345">
        <v>179.76</v>
      </c>
      <c r="FL30" s="1370">
        <v>188.84</v>
      </c>
    </row>
    <row r="31" spans="2:168" ht="15.95" customHeight="1">
      <c r="B31" s="293"/>
      <c r="C31" s="1147" t="s">
        <v>136</v>
      </c>
      <c r="D31" s="1164">
        <v>41158.962899999999</v>
      </c>
      <c r="E31" s="1173">
        <v>40969.505400000002</v>
      </c>
      <c r="F31" s="1174">
        <v>42153.778400000003</v>
      </c>
      <c r="G31" s="1174">
        <v>43263.305699999997</v>
      </c>
      <c r="H31" s="1174">
        <v>43760.789700000001</v>
      </c>
      <c r="I31" s="1174">
        <v>44869.937299999998</v>
      </c>
      <c r="J31" s="1174">
        <v>45551.757100000003</v>
      </c>
      <c r="K31" s="1174">
        <v>43154.507100000003</v>
      </c>
      <c r="L31" s="1174">
        <v>42394.864699999998</v>
      </c>
      <c r="M31" s="1175">
        <v>39281.111600000004</v>
      </c>
      <c r="N31" s="1175">
        <v>37931.398000000001</v>
      </c>
      <c r="O31" s="1176">
        <v>37938.551299999999</v>
      </c>
      <c r="Q31" s="293"/>
      <c r="R31" s="1147" t="s">
        <v>136</v>
      </c>
      <c r="S31" s="1174">
        <v>37264.165200000003</v>
      </c>
      <c r="T31" s="1174">
        <v>36585.279999999999</v>
      </c>
      <c r="U31" s="1174">
        <v>36347.0916</v>
      </c>
      <c r="V31" s="1174">
        <v>35510.036</v>
      </c>
      <c r="W31" s="1174">
        <v>36679.513200000001</v>
      </c>
      <c r="X31" s="1174">
        <v>41406.258999999998</v>
      </c>
      <c r="Y31" s="1174">
        <v>42569.3868</v>
      </c>
      <c r="Z31" s="1175">
        <v>42504.072899999999</v>
      </c>
      <c r="AA31" s="1175">
        <v>41803.681299999997</v>
      </c>
      <c r="AB31" s="1174">
        <v>38830.486499999999</v>
      </c>
      <c r="AC31" s="1174">
        <v>38047.120000000003</v>
      </c>
      <c r="AD31" s="1176">
        <v>39444.732900000003</v>
      </c>
      <c r="AG31" s="283" t="s">
        <v>132</v>
      </c>
      <c r="AH31" s="1154" t="s">
        <v>105</v>
      </c>
      <c r="AI31" s="1170">
        <v>182</v>
      </c>
      <c r="AJ31" s="1171">
        <v>182</v>
      </c>
      <c r="AK31" s="1171">
        <v>182</v>
      </c>
      <c r="AL31" s="1171">
        <v>182</v>
      </c>
      <c r="AM31" s="1171">
        <v>182</v>
      </c>
      <c r="AN31" s="1171">
        <v>182</v>
      </c>
      <c r="AO31" s="1171">
        <v>178.6129</v>
      </c>
      <c r="AP31" s="1171">
        <v>173.32259999999999</v>
      </c>
      <c r="AQ31" s="1152">
        <v>174.5</v>
      </c>
      <c r="AR31" s="1152">
        <v>180.54840000000002</v>
      </c>
      <c r="AS31" s="1171">
        <v>189</v>
      </c>
      <c r="AT31" s="1172">
        <v>188.35480000000001</v>
      </c>
      <c r="AV31" s="283" t="s">
        <v>132</v>
      </c>
      <c r="AW31" s="1154" t="s">
        <v>105</v>
      </c>
      <c r="AX31" s="1171">
        <v>188.96770000000001</v>
      </c>
      <c r="AY31" s="1171">
        <v>189</v>
      </c>
      <c r="AZ31" s="1171">
        <v>188.5806</v>
      </c>
      <c r="BA31" s="1171">
        <v>188</v>
      </c>
      <c r="BB31" s="1171">
        <v>188</v>
      </c>
      <c r="BC31" s="1171">
        <v>187.5667</v>
      </c>
      <c r="BD31" s="1171">
        <v>187.2903</v>
      </c>
      <c r="BE31" s="1152">
        <v>203.93549999999999</v>
      </c>
      <c r="BF31" s="1152">
        <v>207</v>
      </c>
      <c r="BG31" s="1171">
        <v>210.64519999999999</v>
      </c>
      <c r="BH31" s="1171">
        <v>215.7527</v>
      </c>
      <c r="BI31" s="1171">
        <v>226.33160000000001</v>
      </c>
      <c r="BK31" s="283"/>
      <c r="BL31" s="1154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132</v>
      </c>
      <c r="DV31" s="895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132</v>
      </c>
      <c r="EK31" s="895" t="s">
        <v>105</v>
      </c>
      <c r="EL31" s="1041">
        <v>218</v>
      </c>
      <c r="EM31" s="1041">
        <v>218</v>
      </c>
      <c r="EN31" s="1041">
        <v>218</v>
      </c>
      <c r="EO31" s="1041">
        <v>218</v>
      </c>
      <c r="EP31" s="1041">
        <v>218</v>
      </c>
      <c r="EQ31" s="1041">
        <v>218</v>
      </c>
      <c r="ER31" s="1041">
        <v>218</v>
      </c>
      <c r="ES31" s="1041">
        <v>218</v>
      </c>
      <c r="ET31" s="1041">
        <v>218</v>
      </c>
      <c r="EU31" s="1041">
        <v>218</v>
      </c>
      <c r="EV31" s="1041">
        <v>0</v>
      </c>
      <c r="EW31" s="1177">
        <v>0</v>
      </c>
      <c r="EY31" s="208" t="s">
        <v>116</v>
      </c>
      <c r="EZ31" s="897" t="s">
        <v>105</v>
      </c>
      <c r="FA31" s="1369">
        <v>140.24</v>
      </c>
      <c r="FB31" s="1345">
        <v>142.19999999999999</v>
      </c>
      <c r="FC31" s="1345">
        <v>147.55000000000001</v>
      </c>
      <c r="FD31" s="1345">
        <v>172.27</v>
      </c>
      <c r="FE31" s="1345">
        <v>177.65</v>
      </c>
      <c r="FF31" s="1345">
        <v>184.45</v>
      </c>
      <c r="FG31" s="1345">
        <v>182.49</v>
      </c>
      <c r="FH31" s="1345">
        <v>188.04</v>
      </c>
      <c r="FI31" s="1345">
        <v>189.42</v>
      </c>
      <c r="FJ31" s="1345">
        <v>188.76</v>
      </c>
      <c r="FK31" s="1345">
        <v>192.47</v>
      </c>
      <c r="FL31" s="1370">
        <v>203.2</v>
      </c>
    </row>
    <row r="32" spans="2:168" ht="15.95" customHeight="1">
      <c r="B32" s="293" t="s">
        <v>132</v>
      </c>
      <c r="C32" s="1157" t="s">
        <v>105</v>
      </c>
      <c r="D32" s="1148">
        <v>182</v>
      </c>
      <c r="E32" s="1167">
        <v>182</v>
      </c>
      <c r="F32" s="1168">
        <v>182</v>
      </c>
      <c r="G32" s="1168">
        <v>182</v>
      </c>
      <c r="H32" s="1168">
        <v>182</v>
      </c>
      <c r="I32" s="1168">
        <v>182</v>
      </c>
      <c r="J32" s="1168">
        <v>182</v>
      </c>
      <c r="K32" s="1168">
        <v>182</v>
      </c>
      <c r="L32" s="1168">
        <v>182</v>
      </c>
      <c r="M32" s="1165">
        <v>182</v>
      </c>
      <c r="N32" s="1165">
        <v>182</v>
      </c>
      <c r="O32" s="1169">
        <v>182</v>
      </c>
      <c r="Q32" s="293" t="s">
        <v>132</v>
      </c>
      <c r="R32" s="1157" t="s">
        <v>105</v>
      </c>
      <c r="S32" s="1168">
        <v>182</v>
      </c>
      <c r="T32" s="1168">
        <v>182</v>
      </c>
      <c r="U32" s="1168">
        <v>182</v>
      </c>
      <c r="V32" s="1168">
        <v>182</v>
      </c>
      <c r="W32" s="1168">
        <v>182</v>
      </c>
      <c r="X32" s="1168">
        <v>182</v>
      </c>
      <c r="Y32" s="1168">
        <v>182</v>
      </c>
      <c r="Z32" s="1165">
        <v>182</v>
      </c>
      <c r="AA32" s="1165">
        <v>182</v>
      </c>
      <c r="AB32" s="1168">
        <v>182</v>
      </c>
      <c r="AC32" s="1168">
        <v>182</v>
      </c>
      <c r="AD32" s="1169">
        <v>182</v>
      </c>
      <c r="AG32" s="283" t="s">
        <v>115</v>
      </c>
      <c r="AH32" s="1154" t="s">
        <v>105</v>
      </c>
      <c r="AI32" s="1170">
        <v>120.4813</v>
      </c>
      <c r="AJ32" s="1171">
        <v>131.49790000000002</v>
      </c>
      <c r="AK32" s="1171">
        <v>136.11100000000002</v>
      </c>
      <c r="AL32" s="1171">
        <v>143.2167</v>
      </c>
      <c r="AM32" s="1171">
        <v>145.61450000000002</v>
      </c>
      <c r="AN32" s="1171">
        <v>144.17500000000001</v>
      </c>
      <c r="AO32" s="1171">
        <v>144.10230000000001</v>
      </c>
      <c r="AP32" s="1171">
        <v>141.0984</v>
      </c>
      <c r="AQ32" s="1152">
        <v>141.26170000000002</v>
      </c>
      <c r="AR32" s="1152">
        <v>143.23420000000002</v>
      </c>
      <c r="AS32" s="1171">
        <v>149.96030000000002</v>
      </c>
      <c r="AT32" s="1172">
        <v>148.57480000000001</v>
      </c>
      <c r="AV32" s="283" t="s">
        <v>115</v>
      </c>
      <c r="AW32" s="1154" t="s">
        <v>105</v>
      </c>
      <c r="AX32" s="1171">
        <v>139.7884</v>
      </c>
      <c r="AY32" s="1171">
        <v>147.14830000000001</v>
      </c>
      <c r="AZ32" s="1171">
        <v>148.4752</v>
      </c>
      <c r="BA32" s="1171">
        <v>154.28729999999999</v>
      </c>
      <c r="BB32" s="1171">
        <v>152.45840000000001</v>
      </c>
      <c r="BC32" s="1171">
        <v>152.64699999999999</v>
      </c>
      <c r="BD32" s="1171">
        <v>148.34549999999999</v>
      </c>
      <c r="BE32" s="1152">
        <v>164.6987</v>
      </c>
      <c r="BF32" s="1152">
        <v>176.83869999999999</v>
      </c>
      <c r="BG32" s="1171">
        <v>175.529</v>
      </c>
      <c r="BH32" s="1171">
        <v>167.0737</v>
      </c>
      <c r="BI32" s="1171">
        <v>157.49</v>
      </c>
      <c r="BK32" s="283" t="s">
        <v>132</v>
      </c>
      <c r="BL32" s="1154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115</v>
      </c>
      <c r="DV32" s="896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115</v>
      </c>
      <c r="EK32" s="896" t="s">
        <v>105</v>
      </c>
      <c r="EL32" s="1041">
        <v>119.04610000000001</v>
      </c>
      <c r="EM32" s="1041">
        <v>124.83460000000001</v>
      </c>
      <c r="EN32" s="1041">
        <v>132.77370000000002</v>
      </c>
      <c r="EO32" s="1041">
        <v>127.66630000000001</v>
      </c>
      <c r="EP32" s="1041">
        <v>126.6349</v>
      </c>
      <c r="EQ32" s="1041">
        <v>130.69110000000001</v>
      </c>
      <c r="ER32" s="1041">
        <v>128.49290000000002</v>
      </c>
      <c r="ES32" s="1041">
        <v>131.92750000000001</v>
      </c>
      <c r="ET32" s="1041">
        <v>128.42099999999999</v>
      </c>
      <c r="EU32" s="1041">
        <v>121.62260000000001</v>
      </c>
      <c r="EV32" s="1041">
        <v>121.19500000000001</v>
      </c>
      <c r="EW32" s="1177">
        <v>121.8245</v>
      </c>
      <c r="EY32" s="208" t="s">
        <v>133</v>
      </c>
      <c r="EZ32" s="897" t="s">
        <v>105</v>
      </c>
      <c r="FA32" s="1369">
        <v>125.7</v>
      </c>
      <c r="FB32" s="1345">
        <v>127.48</v>
      </c>
      <c r="FC32" s="1345">
        <v>136.51</v>
      </c>
      <c r="FD32" s="1345">
        <v>175.44</v>
      </c>
      <c r="FE32" s="1345">
        <v>178.08</v>
      </c>
      <c r="FF32" s="1345">
        <v>178.04</v>
      </c>
      <c r="FG32" s="1345">
        <v>172.56</v>
      </c>
      <c r="FH32" s="1345">
        <v>175.33</v>
      </c>
      <c r="FI32" s="1345">
        <v>177.78</v>
      </c>
      <c r="FJ32" s="1345">
        <v>178.17</v>
      </c>
      <c r="FK32" s="1345">
        <v>179.79</v>
      </c>
      <c r="FL32" s="1370">
        <v>192.98</v>
      </c>
    </row>
    <row r="33" spans="2:168" ht="15.95" customHeight="1">
      <c r="B33" s="293" t="s">
        <v>115</v>
      </c>
      <c r="C33" s="1182" t="s">
        <v>105</v>
      </c>
      <c r="D33" s="1148">
        <v>125.72770000000001</v>
      </c>
      <c r="E33" s="1148">
        <v>121.4864</v>
      </c>
      <c r="F33" s="1149">
        <v>125.24420000000001</v>
      </c>
      <c r="G33" s="1149">
        <v>131.58369999999999</v>
      </c>
      <c r="H33" s="1149">
        <v>134.2329</v>
      </c>
      <c r="I33" s="1149">
        <v>139.0727</v>
      </c>
      <c r="J33" s="1149">
        <v>143.72290000000001</v>
      </c>
      <c r="K33" s="1149">
        <v>144.3432</v>
      </c>
      <c r="L33" s="1149">
        <v>135.881</v>
      </c>
      <c r="M33" s="1149">
        <v>123.5823</v>
      </c>
      <c r="N33" s="1149">
        <v>121.90870000000001</v>
      </c>
      <c r="O33" s="1150">
        <v>117.96520000000001</v>
      </c>
      <c r="Q33" s="293" t="s">
        <v>115</v>
      </c>
      <c r="R33" s="1182" t="s">
        <v>105</v>
      </c>
      <c r="S33" s="1149">
        <v>117.36060000000001</v>
      </c>
      <c r="T33" s="1149">
        <v>124.985</v>
      </c>
      <c r="U33" s="1149">
        <v>120.3052</v>
      </c>
      <c r="V33" s="1149">
        <v>121.18270000000001</v>
      </c>
      <c r="W33" s="1149">
        <v>130.71680000000001</v>
      </c>
      <c r="X33" s="1149">
        <v>141.15370000000001</v>
      </c>
      <c r="Y33" s="1149">
        <v>133.84030000000001</v>
      </c>
      <c r="Z33" s="1149">
        <v>138.17610000000002</v>
      </c>
      <c r="AA33" s="1149">
        <v>131.77930000000001</v>
      </c>
      <c r="AB33" s="1149">
        <v>126.74290000000001</v>
      </c>
      <c r="AC33" s="1149">
        <v>127.1157</v>
      </c>
      <c r="AD33" s="1150">
        <v>132.1397</v>
      </c>
      <c r="AG33" s="283" t="s">
        <v>116</v>
      </c>
      <c r="AH33" s="1154" t="s">
        <v>105</v>
      </c>
      <c r="AI33" s="1151">
        <v>132.86709999999999</v>
      </c>
      <c r="AJ33" s="1152">
        <v>141.8614</v>
      </c>
      <c r="AK33" s="1152">
        <v>148.49290000000002</v>
      </c>
      <c r="AL33" s="1152">
        <v>154.97470000000001</v>
      </c>
      <c r="AM33" s="1152">
        <v>154.79480000000001</v>
      </c>
      <c r="AN33" s="1152">
        <v>151.94970000000001</v>
      </c>
      <c r="AO33" s="1152">
        <v>155.09</v>
      </c>
      <c r="AP33" s="1152">
        <v>153.02680000000001</v>
      </c>
      <c r="AQ33" s="1152">
        <v>152.0703</v>
      </c>
      <c r="AR33" s="1152">
        <v>153.1865</v>
      </c>
      <c r="AS33" s="1152">
        <v>157.30670000000001</v>
      </c>
      <c r="AT33" s="1153">
        <v>158.94840000000002</v>
      </c>
      <c r="AV33" s="283" t="s">
        <v>116</v>
      </c>
      <c r="AW33" s="1154" t="s">
        <v>105</v>
      </c>
      <c r="AX33" s="1152">
        <v>150.22579999999999</v>
      </c>
      <c r="AY33" s="1152">
        <v>159.5607</v>
      </c>
      <c r="AZ33" s="1152">
        <v>162.93940000000001</v>
      </c>
      <c r="BA33" s="1152">
        <v>167.95230000000001</v>
      </c>
      <c r="BB33" s="1152">
        <v>165.11770000000001</v>
      </c>
      <c r="BC33" s="1152">
        <v>164.88</v>
      </c>
      <c r="BD33" s="1152">
        <v>163.0635</v>
      </c>
      <c r="BE33" s="1152">
        <v>179.39840000000001</v>
      </c>
      <c r="BF33" s="1152">
        <v>192.88470000000001</v>
      </c>
      <c r="BG33" s="1152">
        <v>190.76</v>
      </c>
      <c r="BH33" s="1152">
        <v>180.80070000000001</v>
      </c>
      <c r="BI33" s="1152">
        <v>169.29130000000001</v>
      </c>
      <c r="BK33" s="283" t="s">
        <v>115</v>
      </c>
      <c r="BL33" s="1154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116</v>
      </c>
      <c r="DV33" s="897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116</v>
      </c>
      <c r="EK33" s="897" t="s">
        <v>105</v>
      </c>
      <c r="EL33" s="1041">
        <v>139.75970000000001</v>
      </c>
      <c r="EM33" s="1041">
        <v>147.71790000000001</v>
      </c>
      <c r="EN33" s="1041">
        <v>155.29390000000001</v>
      </c>
      <c r="EO33" s="1041">
        <v>151.57330000000002</v>
      </c>
      <c r="EP33" s="1041">
        <v>148.6729</v>
      </c>
      <c r="EQ33" s="1041">
        <v>153.3263</v>
      </c>
      <c r="ER33" s="1041">
        <v>152.03550000000001</v>
      </c>
      <c r="ES33" s="1041">
        <v>157.07650000000001</v>
      </c>
      <c r="ET33" s="1041">
        <v>153.19200000000001</v>
      </c>
      <c r="EU33" s="1041">
        <v>143.38320000000002</v>
      </c>
      <c r="EV33" s="1041">
        <v>140.971</v>
      </c>
      <c r="EW33" s="1177">
        <v>141.31229999999999</v>
      </c>
      <c r="EY33" s="208"/>
      <c r="EZ33" s="896" t="s">
        <v>137</v>
      </c>
      <c r="FA33" s="1371">
        <v>539.6</v>
      </c>
      <c r="FB33" s="1346">
        <v>550.04</v>
      </c>
      <c r="FC33" s="1346">
        <v>586.9</v>
      </c>
      <c r="FD33" s="1346">
        <v>751.8</v>
      </c>
      <c r="FE33" s="1346">
        <v>764.92</v>
      </c>
      <c r="FF33" s="1346">
        <v>759.35</v>
      </c>
      <c r="FG33" s="1346">
        <v>734.93</v>
      </c>
      <c r="FH33" s="1346">
        <v>760.9</v>
      </c>
      <c r="FI33" s="1346">
        <v>773.79</v>
      </c>
      <c r="FJ33" s="1346">
        <v>766.91</v>
      </c>
      <c r="FK33" s="1346">
        <v>769.96</v>
      </c>
      <c r="FL33" s="1372">
        <v>824.7</v>
      </c>
    </row>
    <row r="34" spans="2:168" ht="15.95" customHeight="1">
      <c r="B34" s="293" t="s">
        <v>116</v>
      </c>
      <c r="C34" s="1182" t="s">
        <v>105</v>
      </c>
      <c r="D34" s="1148">
        <v>134.91810000000001</v>
      </c>
      <c r="E34" s="1167">
        <v>132.82140000000001</v>
      </c>
      <c r="F34" s="1168">
        <v>133.96770000000001</v>
      </c>
      <c r="G34" s="1168">
        <v>138.05270000000002</v>
      </c>
      <c r="H34" s="1168">
        <v>140.7448</v>
      </c>
      <c r="I34" s="1168">
        <v>145.1397</v>
      </c>
      <c r="J34" s="1168">
        <v>149.9229</v>
      </c>
      <c r="K34" s="1168">
        <v>152.36940000000001</v>
      </c>
      <c r="L34" s="1168">
        <v>145.2603</v>
      </c>
      <c r="M34" s="1165">
        <v>132.63320000000002</v>
      </c>
      <c r="N34" s="1165">
        <v>128.5873</v>
      </c>
      <c r="O34" s="1169">
        <v>126.20480000000001</v>
      </c>
      <c r="Q34" s="293" t="s">
        <v>116</v>
      </c>
      <c r="R34" s="1182" t="s">
        <v>105</v>
      </c>
      <c r="S34" s="1168">
        <v>125.21520000000001</v>
      </c>
      <c r="T34" s="1168">
        <v>133.54249999999999</v>
      </c>
      <c r="U34" s="1168">
        <v>131.20869999999999</v>
      </c>
      <c r="V34" s="1168">
        <v>130.27670000000001</v>
      </c>
      <c r="W34" s="1168">
        <v>137.78230000000002</v>
      </c>
      <c r="X34" s="1168">
        <v>148.8603</v>
      </c>
      <c r="Y34" s="1168">
        <v>144.9881</v>
      </c>
      <c r="Z34" s="1165">
        <v>147.76940000000002</v>
      </c>
      <c r="AA34" s="1165">
        <v>139.2603</v>
      </c>
      <c r="AB34" s="1168">
        <v>134.95230000000001</v>
      </c>
      <c r="AC34" s="1168">
        <v>136.67100000000002</v>
      </c>
      <c r="AD34" s="1169">
        <v>142.95160000000001</v>
      </c>
      <c r="AG34" s="327" t="s">
        <v>133</v>
      </c>
      <c r="AH34" s="1183" t="s">
        <v>105</v>
      </c>
      <c r="AI34" s="1184">
        <v>131.8236</v>
      </c>
      <c r="AJ34" s="1185">
        <v>137.7268</v>
      </c>
      <c r="AK34" s="1185">
        <v>142.80340000000001</v>
      </c>
      <c r="AL34" s="1185">
        <v>152.43300000000002</v>
      </c>
      <c r="AM34" s="1185">
        <v>152.92330000000001</v>
      </c>
      <c r="AN34" s="1185">
        <v>156.08440000000002</v>
      </c>
      <c r="AO34" s="1185">
        <v>158.44040000000001</v>
      </c>
      <c r="AP34" s="1185">
        <v>154.28200000000001</v>
      </c>
      <c r="AQ34" s="1185">
        <v>153.55280000000002</v>
      </c>
      <c r="AR34" s="1185">
        <v>155.68810000000002</v>
      </c>
      <c r="AS34" s="1185">
        <v>156.66630000000001</v>
      </c>
      <c r="AT34" s="1186">
        <v>165.10480000000001</v>
      </c>
      <c r="AV34" s="327" t="s">
        <v>133</v>
      </c>
      <c r="AW34" s="1183" t="s">
        <v>105</v>
      </c>
      <c r="AX34" s="1185">
        <v>155.14349999999999</v>
      </c>
      <c r="AY34" s="1185">
        <v>166.28200000000001</v>
      </c>
      <c r="AZ34" s="1185">
        <v>165.185</v>
      </c>
      <c r="BA34" s="1185">
        <v>167.16059999999999</v>
      </c>
      <c r="BB34" s="1185">
        <v>165.64850000000001</v>
      </c>
      <c r="BC34" s="1185">
        <v>174.2062</v>
      </c>
      <c r="BD34" s="1185">
        <v>174.8117</v>
      </c>
      <c r="BE34" s="1185">
        <v>184.5497</v>
      </c>
      <c r="BF34" s="1185">
        <v>191.60900000000001</v>
      </c>
      <c r="BG34" s="1185">
        <v>193.27359999999999</v>
      </c>
      <c r="BH34" s="1185">
        <v>183.63310000000001</v>
      </c>
      <c r="BI34" s="1185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9" t="s">
        <v>133</v>
      </c>
      <c r="DF34" s="763" t="s">
        <v>105</v>
      </c>
      <c r="DG34" s="760">
        <v>122.08120000000001</v>
      </c>
      <c r="DH34" s="760">
        <v>126.29310000000001</v>
      </c>
      <c r="DI34" s="760">
        <v>130.9211</v>
      </c>
      <c r="DJ34" s="760">
        <v>127.53150000000001</v>
      </c>
      <c r="DK34" s="760">
        <v>136.85730000000001</v>
      </c>
      <c r="DL34" s="760">
        <v>150.29920000000001</v>
      </c>
      <c r="DM34" s="760">
        <v>161.2244</v>
      </c>
      <c r="DN34" s="760">
        <v>163.28200000000001</v>
      </c>
      <c r="DO34" s="760">
        <v>164.76130000000001</v>
      </c>
      <c r="DP34" s="760">
        <v>155.69480000000001</v>
      </c>
      <c r="DQ34" s="760">
        <v>149.1233</v>
      </c>
      <c r="DR34" s="761">
        <v>151.47470000000001</v>
      </c>
      <c r="DU34" s="208" t="s">
        <v>133</v>
      </c>
      <c r="DV34" s="897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133</v>
      </c>
      <c r="EK34" s="897" t="s">
        <v>105</v>
      </c>
      <c r="EL34" s="1041">
        <v>134.6943</v>
      </c>
      <c r="EM34" s="1041">
        <v>140.82750000000001</v>
      </c>
      <c r="EN34" s="1041">
        <v>146.08110000000002</v>
      </c>
      <c r="EO34" s="1041">
        <v>142.57680000000002</v>
      </c>
      <c r="EP34" s="1041">
        <v>137.94390000000001</v>
      </c>
      <c r="EQ34" s="1041">
        <v>143.1388</v>
      </c>
      <c r="ER34" s="1041">
        <v>142.17400000000001</v>
      </c>
      <c r="ES34" s="1041">
        <v>148.50290000000001</v>
      </c>
      <c r="ET34" s="1041">
        <v>144.601</v>
      </c>
      <c r="EU34" s="1041">
        <v>134.7313</v>
      </c>
      <c r="EV34" s="1041">
        <v>130.1078</v>
      </c>
      <c r="EW34" s="1177">
        <v>128.36020000000002</v>
      </c>
      <c r="EY34" s="208" t="s">
        <v>117</v>
      </c>
      <c r="EZ34" s="895" t="s">
        <v>105</v>
      </c>
      <c r="FA34" s="1369">
        <v>138</v>
      </c>
      <c r="FB34" s="1345">
        <v>141.5</v>
      </c>
      <c r="FC34" s="1345">
        <v>152</v>
      </c>
      <c r="FD34" s="1345">
        <v>175.03</v>
      </c>
      <c r="FE34" s="1345">
        <v>181.94</v>
      </c>
      <c r="FF34" s="1345">
        <v>191.37</v>
      </c>
      <c r="FG34" s="1345">
        <v>193.77</v>
      </c>
      <c r="FH34" s="1345">
        <v>194.42</v>
      </c>
      <c r="FI34" s="1345">
        <v>194.97</v>
      </c>
      <c r="FJ34" s="1345">
        <v>192.13</v>
      </c>
      <c r="FK34" s="1345">
        <v>192.3</v>
      </c>
      <c r="FL34" s="1370">
        <v>205.74</v>
      </c>
    </row>
    <row r="35" spans="2:168" ht="15.95" customHeight="1">
      <c r="B35" s="328" t="s">
        <v>133</v>
      </c>
      <c r="C35" s="1187" t="s">
        <v>105</v>
      </c>
      <c r="D35" s="1188">
        <v>140.25</v>
      </c>
      <c r="E35" s="1189">
        <v>128.99340000000001</v>
      </c>
      <c r="F35" s="1190">
        <v>139.61000000000001</v>
      </c>
      <c r="G35" s="1190">
        <v>147.77160000000001</v>
      </c>
      <c r="H35" s="1190">
        <v>148.1104</v>
      </c>
      <c r="I35" s="1190">
        <v>152.9308</v>
      </c>
      <c r="J35" s="1190">
        <v>160.61520000000002</v>
      </c>
      <c r="K35" s="1190">
        <v>160.38460000000001</v>
      </c>
      <c r="L35" s="1190">
        <v>151.54689999999999</v>
      </c>
      <c r="M35" s="1190">
        <v>134.93340000000001</v>
      </c>
      <c r="N35" s="1190">
        <v>133.30760000000001</v>
      </c>
      <c r="O35" s="1191">
        <v>125.80600000000001</v>
      </c>
      <c r="Q35" s="328" t="s">
        <v>133</v>
      </c>
      <c r="R35" s="1187" t="s">
        <v>105</v>
      </c>
      <c r="S35" s="1190">
        <v>124.8152</v>
      </c>
      <c r="T35" s="1190">
        <v>124.01900000000001</v>
      </c>
      <c r="U35" s="1190">
        <v>130.1448</v>
      </c>
      <c r="V35" s="1190">
        <v>127.36720000000001</v>
      </c>
      <c r="W35" s="1190">
        <v>128.06120000000001</v>
      </c>
      <c r="X35" s="1190">
        <v>145.53579999999999</v>
      </c>
      <c r="Y35" s="1190">
        <v>144.28630000000001</v>
      </c>
      <c r="Z35" s="1190">
        <v>151.90630000000002</v>
      </c>
      <c r="AA35" s="1190">
        <v>145.1721</v>
      </c>
      <c r="AB35" s="1190">
        <v>132.703</v>
      </c>
      <c r="AC35" s="1190">
        <v>131.2319</v>
      </c>
      <c r="AD35" s="1191">
        <v>133.65620000000001</v>
      </c>
      <c r="AG35" s="327"/>
      <c r="AH35" s="1183" t="s">
        <v>137</v>
      </c>
      <c r="AI35" s="1184">
        <v>513.57060000000001</v>
      </c>
      <c r="AJ35" s="1185">
        <v>540.74290000000008</v>
      </c>
      <c r="AK35" s="1185">
        <v>573.64580000000001</v>
      </c>
      <c r="AL35" s="1185">
        <v>604.85969999999998</v>
      </c>
      <c r="AM35" s="1185">
        <v>602.42970000000003</v>
      </c>
      <c r="AN35" s="1185">
        <v>619.19630000000006</v>
      </c>
      <c r="AO35" s="1185">
        <v>632.63229999999999</v>
      </c>
      <c r="AP35" s="1185">
        <v>635.50549999999998</v>
      </c>
      <c r="AQ35" s="1185">
        <v>664.36869999999999</v>
      </c>
      <c r="AR35" s="1185">
        <v>678.68100000000004</v>
      </c>
      <c r="AS35" s="1185">
        <v>692.97829999999999</v>
      </c>
      <c r="AT35" s="1186">
        <v>739.65680000000009</v>
      </c>
      <c r="AV35" s="327"/>
      <c r="AW35" s="1183" t="s">
        <v>137</v>
      </c>
      <c r="AX35" s="1185">
        <v>679.36609999999996</v>
      </c>
      <c r="AY35" s="1185">
        <v>696.34410000000003</v>
      </c>
      <c r="AZ35" s="1185">
        <v>683.27940000000001</v>
      </c>
      <c r="BA35" s="1185">
        <v>698.19169999999997</v>
      </c>
      <c r="BB35" s="1185">
        <v>709.21770000000004</v>
      </c>
      <c r="BC35" s="1185">
        <v>749.50300000000004</v>
      </c>
      <c r="BD35" s="1185">
        <v>732.13189999999997</v>
      </c>
      <c r="BE35" s="1185">
        <v>755.61580000000004</v>
      </c>
      <c r="BF35" s="1185">
        <v>791.17399999999998</v>
      </c>
      <c r="BG35" s="1185">
        <v>793.24969999999996</v>
      </c>
      <c r="BH35" s="1185">
        <v>759.66470000000004</v>
      </c>
      <c r="BI35" s="1185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9" t="s">
        <v>133</v>
      </c>
      <c r="CP35" s="763" t="s">
        <v>105</v>
      </c>
      <c r="CQ35" s="765">
        <v>126.28020000000001</v>
      </c>
      <c r="CR35" s="765">
        <v>139.90630000000002</v>
      </c>
      <c r="CS35" s="765">
        <v>141.60580000000002</v>
      </c>
      <c r="CT35" s="765">
        <v>146.60500000000002</v>
      </c>
      <c r="CU35" s="765">
        <v>139.58530000000002</v>
      </c>
      <c r="CV35" s="765">
        <v>143.83880000000002</v>
      </c>
      <c r="CW35" s="765">
        <v>140.56110000000001</v>
      </c>
      <c r="CX35" s="765">
        <v>138.7021</v>
      </c>
      <c r="CY35" s="765">
        <v>145.41070000000002</v>
      </c>
      <c r="CZ35" s="765">
        <v>137.9436</v>
      </c>
      <c r="DA35" s="765">
        <v>123.4666</v>
      </c>
      <c r="DB35" s="766">
        <v>119.7668</v>
      </c>
      <c r="DE35" s="759"/>
      <c r="DF35" s="762" t="s">
        <v>137</v>
      </c>
      <c r="DG35" s="760">
        <v>535.90710000000001</v>
      </c>
      <c r="DH35" s="760">
        <v>555.38340000000005</v>
      </c>
      <c r="DI35" s="760">
        <v>562.30709999999999</v>
      </c>
      <c r="DJ35" s="760">
        <v>549.15070000000003</v>
      </c>
      <c r="DK35" s="760">
        <v>602.72230000000002</v>
      </c>
      <c r="DL35" s="760">
        <v>661.2373</v>
      </c>
      <c r="DM35" s="760">
        <v>709.16160000000002</v>
      </c>
      <c r="DN35" s="760">
        <v>702.30029999999999</v>
      </c>
      <c r="DO35" s="760">
        <v>712.30900000000008</v>
      </c>
      <c r="DP35" s="760">
        <v>670.55130000000008</v>
      </c>
      <c r="DQ35" s="760">
        <v>654.93630000000007</v>
      </c>
      <c r="DR35" s="761">
        <v>671.65769999999998</v>
      </c>
      <c r="DU35" s="208"/>
      <c r="DV35" s="896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6" t="s">
        <v>137</v>
      </c>
      <c r="EL35" s="1042">
        <v>560.9221</v>
      </c>
      <c r="EM35" s="1042">
        <v>586.68389999999999</v>
      </c>
      <c r="EN35" s="1042">
        <v>614.54470000000003</v>
      </c>
      <c r="EO35" s="1042">
        <v>597.9914</v>
      </c>
      <c r="EP35" s="1042">
        <v>590.20650000000001</v>
      </c>
      <c r="EQ35" s="1042">
        <v>615.88700000000006</v>
      </c>
      <c r="ER35" s="1042">
        <v>615.28250000000003</v>
      </c>
      <c r="ES35" s="1042">
        <v>636.59160000000008</v>
      </c>
      <c r="ET35" s="1042">
        <v>621.61540000000002</v>
      </c>
      <c r="EU35" s="1042">
        <v>579.7038</v>
      </c>
      <c r="EV35" s="1042">
        <v>559.9547</v>
      </c>
      <c r="EW35" s="1181">
        <v>550.69580000000008</v>
      </c>
      <c r="EY35" s="208" t="s">
        <v>149</v>
      </c>
      <c r="EZ35" s="895" t="s">
        <v>105</v>
      </c>
      <c r="FA35" s="1365">
        <v>140.32</v>
      </c>
      <c r="FB35" s="1343">
        <v>109.95</v>
      </c>
      <c r="FC35" s="1343">
        <v>125.22</v>
      </c>
      <c r="FD35" s="1343">
        <v>156.94</v>
      </c>
      <c r="FE35" s="1343">
        <v>179.69</v>
      </c>
      <c r="FF35" s="1343">
        <v>188.54</v>
      </c>
      <c r="FG35" s="1343">
        <v>189.42</v>
      </c>
      <c r="FH35" s="1343">
        <v>183.64</v>
      </c>
      <c r="FI35" s="1343">
        <v>189.61</v>
      </c>
      <c r="FJ35" s="1343">
        <v>193.04</v>
      </c>
      <c r="FK35" s="1343">
        <v>199.32</v>
      </c>
      <c r="FL35" s="1366">
        <v>221.88</v>
      </c>
    </row>
    <row r="36" spans="2:168" ht="15.95" customHeight="1">
      <c r="B36" s="328"/>
      <c r="C36" s="1187" t="s">
        <v>137</v>
      </c>
      <c r="D36" s="1188">
        <v>590.9316</v>
      </c>
      <c r="E36" s="1189">
        <v>597.86290000000008</v>
      </c>
      <c r="F36" s="1190">
        <v>643.75130000000001</v>
      </c>
      <c r="G36" s="1190">
        <v>655.74430000000007</v>
      </c>
      <c r="H36" s="1190">
        <v>654.05160000000001</v>
      </c>
      <c r="I36" s="1190">
        <v>688.67370000000005</v>
      </c>
      <c r="J36" s="1190">
        <v>692.92230000000006</v>
      </c>
      <c r="K36" s="1190">
        <v>663.05190000000005</v>
      </c>
      <c r="L36" s="1190">
        <v>629.52200000000005</v>
      </c>
      <c r="M36" s="1190">
        <v>568.85030000000006</v>
      </c>
      <c r="N36" s="1190">
        <v>555.76470000000006</v>
      </c>
      <c r="O36" s="1191">
        <v>521.46159999999998</v>
      </c>
      <c r="Q36" s="328"/>
      <c r="R36" s="1187" t="s">
        <v>137</v>
      </c>
      <c r="S36" s="1190">
        <v>509.12550000000005</v>
      </c>
      <c r="T36" s="1190">
        <v>498.27</v>
      </c>
      <c r="U36" s="1190">
        <v>506.41320000000002</v>
      </c>
      <c r="V36" s="1190">
        <v>493.46430000000004</v>
      </c>
      <c r="W36" s="1190">
        <v>519.06190000000004</v>
      </c>
      <c r="X36" s="1190">
        <v>597.49430000000007</v>
      </c>
      <c r="Y36" s="1190">
        <v>589.47739999999999</v>
      </c>
      <c r="Z36" s="1190">
        <v>606.27100000000007</v>
      </c>
      <c r="AA36" s="1190">
        <v>574.23</v>
      </c>
      <c r="AB36" s="1190">
        <v>524.46260000000007</v>
      </c>
      <c r="AC36" s="1190">
        <v>518.08429999999998</v>
      </c>
      <c r="AD36" s="1191">
        <v>534.47649999999999</v>
      </c>
      <c r="AG36" s="283" t="s">
        <v>117</v>
      </c>
      <c r="AH36" s="1131" t="s">
        <v>105</v>
      </c>
      <c r="AI36" s="1151">
        <v>145.8065</v>
      </c>
      <c r="AJ36" s="1152">
        <v>160.53570000000002</v>
      </c>
      <c r="AK36" s="1152">
        <v>168</v>
      </c>
      <c r="AL36" s="1152">
        <v>168</v>
      </c>
      <c r="AM36" s="1152">
        <v>169.67740000000001</v>
      </c>
      <c r="AN36" s="1152">
        <v>166.6</v>
      </c>
      <c r="AO36" s="1152">
        <v>166.54840000000002</v>
      </c>
      <c r="AP36" s="1152">
        <v>164.2903</v>
      </c>
      <c r="AQ36" s="1152">
        <v>160</v>
      </c>
      <c r="AR36" s="1152">
        <v>157.35480000000001</v>
      </c>
      <c r="AS36" s="1152">
        <v>155</v>
      </c>
      <c r="AT36" s="1153">
        <v>153.96770000000001</v>
      </c>
      <c r="AV36" s="283" t="s">
        <v>117</v>
      </c>
      <c r="AW36" s="1131" t="s">
        <v>105</v>
      </c>
      <c r="AX36" s="1152">
        <v>148.64519999999999</v>
      </c>
      <c r="AY36" s="1152">
        <v>156.03450000000001</v>
      </c>
      <c r="AZ36" s="1152">
        <v>166.22579999999999</v>
      </c>
      <c r="BA36" s="1152">
        <v>167</v>
      </c>
      <c r="BB36" s="1152">
        <v>169.83869999999999</v>
      </c>
      <c r="BC36" s="1152">
        <v>178.8</v>
      </c>
      <c r="BD36" s="1152">
        <v>180</v>
      </c>
      <c r="BE36" s="1152">
        <v>184.93549999999999</v>
      </c>
      <c r="BF36" s="1152">
        <v>196.13329999999999</v>
      </c>
      <c r="BG36" s="1152">
        <v>195.45160000000001</v>
      </c>
      <c r="BH36" s="1152">
        <v>181.26669999999999</v>
      </c>
      <c r="BI36" s="1152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9"/>
      <c r="CP36" s="762" t="s">
        <v>137</v>
      </c>
      <c r="CQ36" s="765">
        <v>540.31810000000007</v>
      </c>
      <c r="CR36" s="765">
        <v>584.49790000000007</v>
      </c>
      <c r="CS36" s="765">
        <v>584.47770000000003</v>
      </c>
      <c r="CT36" s="765">
        <v>590.51800000000003</v>
      </c>
      <c r="CU36" s="765">
        <v>568.46230000000003</v>
      </c>
      <c r="CV36" s="765">
        <v>598.02100000000007</v>
      </c>
      <c r="CW36" s="765">
        <v>583.9271</v>
      </c>
      <c r="CX36" s="765">
        <v>581.23059999999998</v>
      </c>
      <c r="CY36" s="765">
        <v>613.2337</v>
      </c>
      <c r="CZ36" s="765">
        <v>585.72519999999997</v>
      </c>
      <c r="DA36" s="765">
        <v>524.83530000000007</v>
      </c>
      <c r="DB36" s="766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117</v>
      </c>
      <c r="DV36" s="895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117</v>
      </c>
      <c r="EK36" s="895" t="s">
        <v>105</v>
      </c>
      <c r="EL36" s="1041">
        <v>143.22580000000002</v>
      </c>
      <c r="EM36" s="1041">
        <v>150.32140000000001</v>
      </c>
      <c r="EN36" s="1041">
        <v>164.12900000000002</v>
      </c>
      <c r="EO36" s="1041">
        <v>165</v>
      </c>
      <c r="EP36" s="1041">
        <v>165.3871</v>
      </c>
      <c r="EQ36" s="1041">
        <v>172.0333</v>
      </c>
      <c r="ER36" s="1041">
        <v>173.96770000000001</v>
      </c>
      <c r="ES36" s="1041">
        <v>174.16130000000001</v>
      </c>
      <c r="ET36" s="1041">
        <v>171.0333</v>
      </c>
      <c r="EU36" s="1041">
        <v>157.87100000000001</v>
      </c>
      <c r="EV36" s="1041">
        <v>151.13330000000002</v>
      </c>
      <c r="EW36" s="1177">
        <v>150.12900000000002</v>
      </c>
      <c r="EY36" s="208"/>
      <c r="EZ36" s="895" t="s">
        <v>151</v>
      </c>
      <c r="FA36" s="1371">
        <v>659.34</v>
      </c>
      <c r="FB36" s="1346">
        <v>522.15</v>
      </c>
      <c r="FC36" s="1346">
        <v>595.28</v>
      </c>
      <c r="FD36" s="1346">
        <v>746.82</v>
      </c>
      <c r="FE36" s="1346">
        <v>855.15</v>
      </c>
      <c r="FF36" s="1346">
        <v>891.34</v>
      </c>
      <c r="FG36" s="1346">
        <v>895.74</v>
      </c>
      <c r="FH36" s="1346">
        <v>868.26</v>
      </c>
      <c r="FI36" s="1346">
        <v>898.32</v>
      </c>
      <c r="FJ36" s="1346">
        <v>917.67</v>
      </c>
      <c r="FK36" s="1346">
        <v>950.45</v>
      </c>
      <c r="FL36" s="1372">
        <v>1060.1500000000001</v>
      </c>
    </row>
    <row r="37" spans="2:168" ht="15.95" customHeight="1">
      <c r="B37" s="293" t="s">
        <v>117</v>
      </c>
      <c r="C37" s="1147" t="s">
        <v>105</v>
      </c>
      <c r="D37" s="1164">
        <v>141.2903</v>
      </c>
      <c r="E37" s="1164">
        <v>140.6429</v>
      </c>
      <c r="F37" s="1165">
        <v>153.6129</v>
      </c>
      <c r="G37" s="1165">
        <v>155</v>
      </c>
      <c r="H37" s="1165">
        <v>155</v>
      </c>
      <c r="I37" s="1165">
        <v>163.4667</v>
      </c>
      <c r="J37" s="1165">
        <v>175.4194</v>
      </c>
      <c r="K37" s="1165">
        <v>170.12900000000002</v>
      </c>
      <c r="L37" s="1165">
        <v>154.76670000000001</v>
      </c>
      <c r="M37" s="1165">
        <v>137.45160000000001</v>
      </c>
      <c r="N37" s="1165">
        <v>136.1</v>
      </c>
      <c r="O37" s="1166">
        <v>140.64520000000002</v>
      </c>
      <c r="Q37" s="293" t="s">
        <v>117</v>
      </c>
      <c r="R37" s="1147" t="s">
        <v>105</v>
      </c>
      <c r="S37" s="1165">
        <v>140.22580000000002</v>
      </c>
      <c r="T37" s="1165">
        <v>147.5</v>
      </c>
      <c r="U37" s="1165">
        <v>149.8065</v>
      </c>
      <c r="V37" s="1165">
        <v>141.33330000000001</v>
      </c>
      <c r="W37" s="1165">
        <v>154.25810000000001</v>
      </c>
      <c r="X37" s="1165">
        <v>168</v>
      </c>
      <c r="Y37" s="1165">
        <v>171</v>
      </c>
      <c r="Z37" s="1165">
        <v>171.74190000000002</v>
      </c>
      <c r="AA37" s="1165">
        <v>157.80000000000001</v>
      </c>
      <c r="AB37" s="1165">
        <v>147.5806</v>
      </c>
      <c r="AC37" s="1165">
        <v>145.4</v>
      </c>
      <c r="AD37" s="1166">
        <v>143.83870000000002</v>
      </c>
      <c r="AG37" s="283" t="s">
        <v>149</v>
      </c>
      <c r="AH37" s="1131" t="s">
        <v>105</v>
      </c>
      <c r="AI37" s="1151">
        <v>150.1437</v>
      </c>
      <c r="AJ37" s="1152">
        <v>144.52970000000002</v>
      </c>
      <c r="AK37" s="1152">
        <v>150.59120000000001</v>
      </c>
      <c r="AL37" s="1152">
        <v>156.80940000000001</v>
      </c>
      <c r="AM37" s="1152">
        <v>161.7157</v>
      </c>
      <c r="AN37" s="1152">
        <v>162.28820000000002</v>
      </c>
      <c r="AO37" s="1152">
        <v>163.8571</v>
      </c>
      <c r="AP37" s="1152">
        <v>165.60249999999999</v>
      </c>
      <c r="AQ37" s="1152">
        <v>163.739</v>
      </c>
      <c r="AR37" s="1152">
        <v>159.59110000000001</v>
      </c>
      <c r="AS37" s="1152">
        <v>160.24090000000001</v>
      </c>
      <c r="AT37" s="1153">
        <v>164.59300000000002</v>
      </c>
      <c r="AV37" s="283" t="s">
        <v>149</v>
      </c>
      <c r="AW37" s="1131" t="s">
        <v>105</v>
      </c>
      <c r="AX37" s="1152">
        <v>161.85849999999999</v>
      </c>
      <c r="AY37" s="1152">
        <v>159.006</v>
      </c>
      <c r="AZ37" s="1152">
        <v>160.82239999999999</v>
      </c>
      <c r="BA37" s="1152">
        <v>163.21809999999999</v>
      </c>
      <c r="BB37" s="1152">
        <v>166.97380000000001</v>
      </c>
      <c r="BC37" s="1152">
        <v>174.70769999999999</v>
      </c>
      <c r="BD37" s="1152">
        <v>174.1961</v>
      </c>
      <c r="BE37" s="1152">
        <v>179.661</v>
      </c>
      <c r="BF37" s="1152">
        <v>195.00149999999999</v>
      </c>
      <c r="BG37" s="1152">
        <v>195.51070000000001</v>
      </c>
      <c r="BH37" s="1152">
        <v>194.6421</v>
      </c>
      <c r="BI37" s="1152">
        <v>195.91800000000001</v>
      </c>
      <c r="BK37" s="283" t="s">
        <v>117</v>
      </c>
      <c r="BL37" s="1131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149</v>
      </c>
      <c r="DV37" s="895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149</v>
      </c>
      <c r="EK37" s="895" t="s">
        <v>105</v>
      </c>
      <c r="EL37" s="1039">
        <v>151.46110000000002</v>
      </c>
      <c r="EM37" s="1039">
        <v>139.30590000000001</v>
      </c>
      <c r="EN37" s="1039">
        <v>145.28620000000001</v>
      </c>
      <c r="EO37" s="1039">
        <v>152.71200000000002</v>
      </c>
      <c r="EP37" s="1039">
        <v>148.88580000000002</v>
      </c>
      <c r="EQ37" s="1039">
        <v>157.39160000000001</v>
      </c>
      <c r="ER37" s="1039">
        <v>157.69570000000002</v>
      </c>
      <c r="ES37" s="1039">
        <v>155.8699</v>
      </c>
      <c r="ET37" s="1039">
        <v>153.95869999999999</v>
      </c>
      <c r="EU37" s="1039">
        <v>146.0378</v>
      </c>
      <c r="EV37" s="1039">
        <v>142.37470000000002</v>
      </c>
      <c r="EW37" s="1155">
        <v>149.501</v>
      </c>
      <c r="EY37" s="208" t="s">
        <v>138</v>
      </c>
      <c r="EZ37" s="895" t="s">
        <v>105</v>
      </c>
      <c r="FA37" s="1365">
        <v>149.05000000000001</v>
      </c>
      <c r="FB37" s="1343">
        <v>149.9</v>
      </c>
      <c r="FC37" s="1343">
        <v>153.69</v>
      </c>
      <c r="FD37" s="1343">
        <v>172.58</v>
      </c>
      <c r="FE37" s="1343">
        <v>177.13</v>
      </c>
      <c r="FF37" s="1343">
        <v>188.77</v>
      </c>
      <c r="FG37" s="1343">
        <v>188.41</v>
      </c>
      <c r="FH37" s="1343">
        <v>195.22</v>
      </c>
      <c r="FI37" s="1343">
        <v>193.68</v>
      </c>
      <c r="FJ37" s="1343">
        <v>194.84</v>
      </c>
      <c r="FK37" s="1343">
        <v>197.33</v>
      </c>
      <c r="FL37" s="1366">
        <v>209.14</v>
      </c>
    </row>
    <row r="38" spans="2:168" ht="15.95" customHeight="1">
      <c r="B38" s="293" t="s">
        <v>149</v>
      </c>
      <c r="C38" s="1147" t="s">
        <v>105</v>
      </c>
      <c r="D38" s="1164">
        <v>160.12800000000001</v>
      </c>
      <c r="E38" s="1164">
        <v>152.9547</v>
      </c>
      <c r="F38" s="1165">
        <v>146.48520000000002</v>
      </c>
      <c r="G38" s="1165">
        <v>150.53200000000001</v>
      </c>
      <c r="H38" s="1165">
        <v>155.35470000000001</v>
      </c>
      <c r="I38" s="1165">
        <v>160.1189</v>
      </c>
      <c r="J38" s="1165">
        <v>165.52070000000001</v>
      </c>
      <c r="K38" s="1165">
        <v>167.72390000000001</v>
      </c>
      <c r="L38" s="1165">
        <v>167.2835</v>
      </c>
      <c r="M38" s="1165">
        <v>159.33960000000002</v>
      </c>
      <c r="N38" s="1165">
        <v>155.95230000000001</v>
      </c>
      <c r="O38" s="1166">
        <v>156.15200000000002</v>
      </c>
      <c r="Q38" s="293" t="s">
        <v>149</v>
      </c>
      <c r="R38" s="1147" t="s">
        <v>105</v>
      </c>
      <c r="S38" s="1165">
        <v>156.9983</v>
      </c>
      <c r="T38" s="1165">
        <v>151.67400000000001</v>
      </c>
      <c r="U38" s="1165">
        <v>147.16580000000002</v>
      </c>
      <c r="V38" s="1165">
        <v>143.21129999999999</v>
      </c>
      <c r="W38" s="1165">
        <v>138.3716</v>
      </c>
      <c r="X38" s="1165">
        <v>146.12200000000001</v>
      </c>
      <c r="Y38" s="1165">
        <v>160.99860000000001</v>
      </c>
      <c r="Z38" s="1165">
        <v>164.3355</v>
      </c>
      <c r="AA38" s="1165">
        <v>164.0309</v>
      </c>
      <c r="AB38" s="1165">
        <v>161.23950000000002</v>
      </c>
      <c r="AC38" s="1165">
        <v>154.6164</v>
      </c>
      <c r="AD38" s="1166">
        <v>152.15630000000002</v>
      </c>
      <c r="AG38" s="283"/>
      <c r="AH38" s="1131" t="s">
        <v>151</v>
      </c>
      <c r="AI38" s="1151">
        <v>640.14449999999999</v>
      </c>
      <c r="AJ38" s="1152">
        <v>613.79430000000002</v>
      </c>
      <c r="AK38" s="1152">
        <v>627.36900000000003</v>
      </c>
      <c r="AL38" s="1152">
        <v>642.99830000000009</v>
      </c>
      <c r="AM38" s="1152">
        <v>665.14319999999998</v>
      </c>
      <c r="AN38" s="1152">
        <v>679.73530000000005</v>
      </c>
      <c r="AO38" s="1152">
        <v>694.43709999999999</v>
      </c>
      <c r="AP38" s="1152">
        <v>704.34260000000006</v>
      </c>
      <c r="AQ38" s="1152">
        <v>700.38170000000002</v>
      </c>
      <c r="AR38" s="1152">
        <v>690.27940000000001</v>
      </c>
      <c r="AS38" s="1152">
        <v>697.78800000000001</v>
      </c>
      <c r="AT38" s="1153">
        <v>712.6748</v>
      </c>
      <c r="AV38" s="283"/>
      <c r="AW38" s="1131" t="s">
        <v>151</v>
      </c>
      <c r="AX38" s="1152">
        <v>702.49680000000001</v>
      </c>
      <c r="AY38" s="1152">
        <v>691.84280000000001</v>
      </c>
      <c r="AZ38" s="1152">
        <v>702.16679999999997</v>
      </c>
      <c r="BA38" s="1152">
        <v>714.54700000000003</v>
      </c>
      <c r="BB38" s="1152">
        <v>740.91160000000002</v>
      </c>
      <c r="BC38" s="1152">
        <v>779.89030000000002</v>
      </c>
      <c r="BD38" s="1152">
        <v>793.30229999999995</v>
      </c>
      <c r="BE38" s="1152">
        <v>812.74969999999996</v>
      </c>
      <c r="BF38" s="1152">
        <v>877.4067</v>
      </c>
      <c r="BG38" s="1152">
        <v>892.23869999999999</v>
      </c>
      <c r="BH38" s="1152">
        <v>881.76099999999997</v>
      </c>
      <c r="BI38" s="1152">
        <v>878.65449999999998</v>
      </c>
      <c r="BK38" s="283" t="s">
        <v>149</v>
      </c>
      <c r="BL38" s="1131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5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5" t="s">
        <v>151</v>
      </c>
      <c r="EL38" s="1042">
        <v>704.13</v>
      </c>
      <c r="EM38" s="1042">
        <v>648.58609999999999</v>
      </c>
      <c r="EN38" s="1042">
        <v>677.19290000000001</v>
      </c>
      <c r="EO38" s="1042">
        <v>711.40470000000005</v>
      </c>
      <c r="EP38" s="1042">
        <v>691.19290000000001</v>
      </c>
      <c r="EQ38" s="1042">
        <v>733.61030000000005</v>
      </c>
      <c r="ER38" s="1042">
        <v>733.57030000000009</v>
      </c>
      <c r="ES38" s="1042">
        <v>723.76550000000009</v>
      </c>
      <c r="ET38" s="1042">
        <v>715.51300000000003</v>
      </c>
      <c r="EU38" s="1042">
        <v>681.33260000000007</v>
      </c>
      <c r="EV38" s="1042">
        <v>663.62430000000006</v>
      </c>
      <c r="EW38" s="1181">
        <v>695.55810000000008</v>
      </c>
      <c r="EY38" s="208" t="s">
        <v>134</v>
      </c>
      <c r="EZ38" s="895" t="s">
        <v>105</v>
      </c>
      <c r="FA38" s="1365">
        <v>142.1</v>
      </c>
      <c r="FB38" s="1343">
        <v>140.68</v>
      </c>
      <c r="FC38" s="1343">
        <v>141.09</v>
      </c>
      <c r="FD38" s="1343">
        <v>167.34</v>
      </c>
      <c r="FE38" s="1343">
        <v>177.69</v>
      </c>
      <c r="FF38" s="1343">
        <v>183.76</v>
      </c>
      <c r="FG38" s="1343">
        <v>183.23</v>
      </c>
      <c r="FH38" s="1343">
        <v>186.32</v>
      </c>
      <c r="FI38" s="1343">
        <v>186.91</v>
      </c>
      <c r="FJ38" s="1343">
        <v>188.4</v>
      </c>
      <c r="FK38" s="1343">
        <v>194.18</v>
      </c>
      <c r="FL38" s="1366">
        <v>208.07</v>
      </c>
    </row>
    <row r="39" spans="2:168" ht="15.95" customHeight="1">
      <c r="B39" s="293"/>
      <c r="C39" s="1147" t="s">
        <v>151</v>
      </c>
      <c r="D39" s="1164">
        <v>674.75099999999998</v>
      </c>
      <c r="E39" s="1167">
        <v>655.44360000000006</v>
      </c>
      <c r="F39" s="1168">
        <v>627.36350000000004</v>
      </c>
      <c r="G39" s="1168">
        <v>632.02230000000009</v>
      </c>
      <c r="H39" s="1168">
        <v>648.52970000000005</v>
      </c>
      <c r="I39" s="1168">
        <v>674.36400000000003</v>
      </c>
      <c r="J39" s="1168">
        <v>698.43389999999999</v>
      </c>
      <c r="K39" s="1168">
        <v>707.48869999999999</v>
      </c>
      <c r="L39" s="1168">
        <v>710.41770000000008</v>
      </c>
      <c r="M39" s="1165">
        <v>682.04450000000008</v>
      </c>
      <c r="N39" s="1165">
        <v>669.10070000000007</v>
      </c>
      <c r="O39" s="1169">
        <v>660.54230000000007</v>
      </c>
      <c r="Q39" s="293"/>
      <c r="R39" s="1147" t="s">
        <v>151</v>
      </c>
      <c r="S39" s="1168">
        <v>651.34940000000006</v>
      </c>
      <c r="T39" s="1168">
        <v>625.1875</v>
      </c>
      <c r="U39" s="1168">
        <v>601.68900000000008</v>
      </c>
      <c r="V39" s="1168">
        <v>590.86570000000006</v>
      </c>
      <c r="W39" s="1168">
        <v>577.59289999999999</v>
      </c>
      <c r="X39" s="1168">
        <v>619.02769999999998</v>
      </c>
      <c r="Y39" s="1168">
        <v>686.78190000000006</v>
      </c>
      <c r="Z39" s="1165">
        <v>696.87940000000003</v>
      </c>
      <c r="AA39" s="1165">
        <v>699.34969999999998</v>
      </c>
      <c r="AB39" s="1168">
        <v>689.61580000000004</v>
      </c>
      <c r="AC39" s="1168">
        <v>663.97329999999999</v>
      </c>
      <c r="AD39" s="1169">
        <v>653.27420000000006</v>
      </c>
      <c r="AG39" s="283" t="s">
        <v>138</v>
      </c>
      <c r="AH39" s="1131" t="s">
        <v>105</v>
      </c>
      <c r="AI39" s="1170">
        <v>135.0274</v>
      </c>
      <c r="AJ39" s="1171">
        <v>142.75640000000001</v>
      </c>
      <c r="AK39" s="1171">
        <v>147.64680000000001</v>
      </c>
      <c r="AL39" s="1171">
        <v>153.8673</v>
      </c>
      <c r="AM39" s="1171">
        <v>153.84650000000002</v>
      </c>
      <c r="AN39" s="1171">
        <v>150.7893</v>
      </c>
      <c r="AO39" s="1171">
        <v>154.32940000000002</v>
      </c>
      <c r="AP39" s="1171">
        <v>153.57230000000001</v>
      </c>
      <c r="AQ39" s="1152">
        <v>151.13200000000001</v>
      </c>
      <c r="AR39" s="1152">
        <v>153.3526</v>
      </c>
      <c r="AS39" s="1171">
        <v>157.84200000000001</v>
      </c>
      <c r="AT39" s="1172">
        <v>158.1387</v>
      </c>
      <c r="AV39" s="283" t="s">
        <v>138</v>
      </c>
      <c r="AW39" s="1131" t="s">
        <v>105</v>
      </c>
      <c r="AX39" s="1171">
        <v>150.74160000000001</v>
      </c>
      <c r="AY39" s="1171">
        <v>157.9693</v>
      </c>
      <c r="AZ39" s="1171">
        <v>161.15389999999999</v>
      </c>
      <c r="BA39" s="1171">
        <v>164.39830000000001</v>
      </c>
      <c r="BB39" s="1171">
        <v>160.70259999999999</v>
      </c>
      <c r="BC39" s="1171">
        <v>160.88929999999999</v>
      </c>
      <c r="BD39" s="1171">
        <v>160.2039</v>
      </c>
      <c r="BE39" s="1152">
        <v>174.06319999999999</v>
      </c>
      <c r="BF39" s="1152">
        <v>190.22370000000001</v>
      </c>
      <c r="BG39" s="1171">
        <v>188.40389999999999</v>
      </c>
      <c r="BH39" s="1171">
        <v>181.07230000000001</v>
      </c>
      <c r="BI39" s="1171">
        <v>170.73349999999999</v>
      </c>
      <c r="BK39" s="283"/>
      <c r="BL39" s="1154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138</v>
      </c>
      <c r="DV39" s="895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138</v>
      </c>
      <c r="EK39" s="895" t="s">
        <v>105</v>
      </c>
      <c r="EL39" s="1039">
        <v>149.6771</v>
      </c>
      <c r="EM39" s="1039">
        <v>152.25390000000002</v>
      </c>
      <c r="EN39" s="1039">
        <v>160.1165</v>
      </c>
      <c r="EO39" s="1039">
        <v>155.613</v>
      </c>
      <c r="EP39" s="1039">
        <v>155.57420000000002</v>
      </c>
      <c r="EQ39" s="1039">
        <v>159.03400000000002</v>
      </c>
      <c r="ER39" s="1039">
        <v>160.31190000000001</v>
      </c>
      <c r="ES39" s="1039">
        <v>162.20060000000001</v>
      </c>
      <c r="ET39" s="1039">
        <v>162.75300000000001</v>
      </c>
      <c r="EU39" s="1039">
        <v>153.38580000000002</v>
      </c>
      <c r="EV39" s="1039">
        <v>150.785</v>
      </c>
      <c r="EW39" s="1155">
        <v>150.33580000000001</v>
      </c>
      <c r="EY39" s="208" t="s">
        <v>118</v>
      </c>
      <c r="EZ39" s="895" t="s">
        <v>105</v>
      </c>
      <c r="FA39" s="1365">
        <v>164.39</v>
      </c>
      <c r="FB39" s="1343">
        <v>165.18</v>
      </c>
      <c r="FC39" s="1343">
        <v>164.88</v>
      </c>
      <c r="FD39" s="1343">
        <v>164.45</v>
      </c>
      <c r="FE39" s="1343">
        <v>164.45</v>
      </c>
      <c r="FF39" s="1343">
        <v>164.09</v>
      </c>
      <c r="FG39" s="1343">
        <v>163.87</v>
      </c>
      <c r="FH39" s="1343">
        <v>165.33</v>
      </c>
      <c r="FI39" s="1343">
        <v>164.48</v>
      </c>
      <c r="FJ39" s="1343">
        <v>165.58</v>
      </c>
      <c r="FK39" s="1343">
        <v>165.79</v>
      </c>
      <c r="FL39" s="1366">
        <v>168.14</v>
      </c>
    </row>
    <row r="40" spans="2:168" ht="15.95" customHeight="1">
      <c r="B40" s="293" t="s">
        <v>138</v>
      </c>
      <c r="C40" s="1147" t="s">
        <v>105</v>
      </c>
      <c r="D40" s="1164">
        <v>132.48260000000002</v>
      </c>
      <c r="E40" s="1167">
        <v>130.96639999999999</v>
      </c>
      <c r="F40" s="1168">
        <v>131.5497</v>
      </c>
      <c r="G40" s="1168">
        <v>134.786</v>
      </c>
      <c r="H40" s="1168">
        <v>137.4939</v>
      </c>
      <c r="I40" s="1168">
        <v>141.66130000000001</v>
      </c>
      <c r="J40" s="1168">
        <v>147.5745</v>
      </c>
      <c r="K40" s="1168">
        <v>151.161</v>
      </c>
      <c r="L40" s="1168">
        <v>145.6627</v>
      </c>
      <c r="M40" s="1165">
        <v>136.4648</v>
      </c>
      <c r="N40" s="1165">
        <v>133.80870000000002</v>
      </c>
      <c r="O40" s="1169">
        <v>129.7723</v>
      </c>
      <c r="Q40" s="293" t="s">
        <v>138</v>
      </c>
      <c r="R40" s="1147" t="s">
        <v>105</v>
      </c>
      <c r="S40" s="1168">
        <v>128.34710000000001</v>
      </c>
      <c r="T40" s="1168">
        <v>132.965</v>
      </c>
      <c r="U40" s="1168">
        <v>128.83709999999999</v>
      </c>
      <c r="V40" s="1168">
        <v>123.31200000000001</v>
      </c>
      <c r="W40" s="1168">
        <v>131.85320000000002</v>
      </c>
      <c r="X40" s="1168">
        <v>145.46129999999999</v>
      </c>
      <c r="Y40" s="1168">
        <v>144.48650000000001</v>
      </c>
      <c r="Z40" s="1165">
        <v>146.46100000000001</v>
      </c>
      <c r="AA40" s="1165">
        <v>140.696</v>
      </c>
      <c r="AB40" s="1168">
        <v>138.0635</v>
      </c>
      <c r="AC40" s="1168">
        <v>138.39830000000001</v>
      </c>
      <c r="AD40" s="1169">
        <v>143.33870000000002</v>
      </c>
      <c r="AG40" s="283" t="s">
        <v>134</v>
      </c>
      <c r="AH40" s="1131" t="s">
        <v>105</v>
      </c>
      <c r="AI40" s="1170">
        <v>141.4016</v>
      </c>
      <c r="AJ40" s="1171">
        <v>142.4639</v>
      </c>
      <c r="AK40" s="1171">
        <v>147.7184</v>
      </c>
      <c r="AL40" s="1171">
        <v>152.44999999999999</v>
      </c>
      <c r="AM40" s="1171">
        <v>159.00390000000002</v>
      </c>
      <c r="AN40" s="1171">
        <v>157.8947</v>
      </c>
      <c r="AO40" s="1171">
        <v>164.13060000000002</v>
      </c>
      <c r="AP40" s="1171">
        <v>167.04230000000001</v>
      </c>
      <c r="AQ40" s="1152">
        <v>164.76070000000001</v>
      </c>
      <c r="AR40" s="1152">
        <v>163.80289999999999</v>
      </c>
      <c r="AS40" s="1171">
        <v>169.22830000000002</v>
      </c>
      <c r="AT40" s="1172">
        <v>175.40100000000001</v>
      </c>
      <c r="AV40" s="283" t="s">
        <v>134</v>
      </c>
      <c r="AW40" s="1192" t="s">
        <v>105</v>
      </c>
      <c r="AX40" s="1171">
        <v>166.07810000000001</v>
      </c>
      <c r="AY40" s="1171">
        <v>166.09309999999999</v>
      </c>
      <c r="AZ40" s="1171">
        <v>170.35740000000001</v>
      </c>
      <c r="BA40" s="1171">
        <v>172.7407</v>
      </c>
      <c r="BB40" s="1171">
        <v>171.20099999999999</v>
      </c>
      <c r="BC40" s="1171">
        <v>174.387</v>
      </c>
      <c r="BD40" s="1171">
        <v>174.0129</v>
      </c>
      <c r="BE40" s="1152">
        <v>181.00710000000001</v>
      </c>
      <c r="BF40" s="1152">
        <v>194.9863</v>
      </c>
      <c r="BG40" s="1171">
        <v>197.98320000000001</v>
      </c>
      <c r="BH40" s="1171">
        <v>191.2</v>
      </c>
      <c r="BI40" s="1171">
        <v>184.71940000000001</v>
      </c>
      <c r="BK40" s="283" t="s">
        <v>138</v>
      </c>
      <c r="BL40" s="1154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134</v>
      </c>
      <c r="DV40" s="895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134</v>
      </c>
      <c r="EK40" s="895" t="s">
        <v>105</v>
      </c>
      <c r="EL40" s="1039">
        <v>145.66740000000001</v>
      </c>
      <c r="EM40" s="1039">
        <v>146.4425</v>
      </c>
      <c r="EN40" s="1039">
        <v>150.45770000000002</v>
      </c>
      <c r="EO40" s="1039">
        <v>146.75</v>
      </c>
      <c r="EP40" s="1039">
        <v>139.2097</v>
      </c>
      <c r="EQ40" s="1039">
        <v>149.78370000000001</v>
      </c>
      <c r="ER40" s="1039">
        <v>154.2732</v>
      </c>
      <c r="ES40" s="1039">
        <v>155.6516</v>
      </c>
      <c r="ET40" s="1039">
        <v>153.11930000000001</v>
      </c>
      <c r="EU40" s="1039">
        <v>145.739</v>
      </c>
      <c r="EV40" s="1039">
        <v>142.92570000000001</v>
      </c>
      <c r="EW40" s="1155">
        <v>143.4042</v>
      </c>
      <c r="EY40" s="208" t="s">
        <v>119</v>
      </c>
      <c r="EZ40" s="895" t="s">
        <v>105</v>
      </c>
      <c r="FA40" s="1365">
        <v>167.74</v>
      </c>
      <c r="FB40" s="1343">
        <v>164</v>
      </c>
      <c r="FC40" s="1343">
        <v>162.58000000000001</v>
      </c>
      <c r="FD40" s="1343">
        <v>162.71</v>
      </c>
      <c r="FE40" s="1343">
        <v>161.15</v>
      </c>
      <c r="FF40" s="1343">
        <v>164.39</v>
      </c>
      <c r="FG40" s="1343">
        <v>167.7</v>
      </c>
      <c r="FH40" s="1343">
        <v>165.66</v>
      </c>
      <c r="FI40" s="1343">
        <v>166.46</v>
      </c>
      <c r="FJ40" s="1343">
        <v>168.05</v>
      </c>
      <c r="FK40" s="1343">
        <v>174.45</v>
      </c>
      <c r="FL40" s="1366">
        <v>182.42</v>
      </c>
    </row>
    <row r="41" spans="2:168" ht="15.95" customHeight="1">
      <c r="B41" s="293" t="s">
        <v>134</v>
      </c>
      <c r="C41" s="1147" t="s">
        <v>105</v>
      </c>
      <c r="D41" s="1164">
        <v>160.23840000000001</v>
      </c>
      <c r="E41" s="1167">
        <v>142.99039999999999</v>
      </c>
      <c r="F41" s="1168">
        <v>142.63900000000001</v>
      </c>
      <c r="G41" s="1168">
        <v>149.0917</v>
      </c>
      <c r="H41" s="1168">
        <v>151.6223</v>
      </c>
      <c r="I41" s="1168">
        <v>163.29300000000001</v>
      </c>
      <c r="J41" s="1168">
        <v>167.55840000000001</v>
      </c>
      <c r="K41" s="1168">
        <v>165.0848</v>
      </c>
      <c r="L41" s="1168">
        <v>161.87300000000002</v>
      </c>
      <c r="M41" s="1165">
        <v>150.90190000000001</v>
      </c>
      <c r="N41" s="1165">
        <v>142.6217</v>
      </c>
      <c r="O41" s="1169">
        <v>142.35769999999999</v>
      </c>
      <c r="Q41" s="293" t="s">
        <v>134</v>
      </c>
      <c r="R41" s="1147" t="s">
        <v>105</v>
      </c>
      <c r="S41" s="1168">
        <v>139.8329</v>
      </c>
      <c r="T41" s="1168">
        <v>139.17250000000001</v>
      </c>
      <c r="U41" s="1168">
        <v>139.2029</v>
      </c>
      <c r="V41" s="1168">
        <v>138.5283</v>
      </c>
      <c r="W41" s="1168">
        <v>141.14580000000001</v>
      </c>
      <c r="X41" s="1168">
        <v>153.84030000000001</v>
      </c>
      <c r="Y41" s="1168">
        <v>156.27520000000001</v>
      </c>
      <c r="Z41" s="1165">
        <v>154.39060000000001</v>
      </c>
      <c r="AA41" s="1165">
        <v>152.6217</v>
      </c>
      <c r="AB41" s="1168">
        <v>145.17740000000001</v>
      </c>
      <c r="AC41" s="1168">
        <v>143.1567</v>
      </c>
      <c r="AD41" s="1169">
        <v>145.87870000000001</v>
      </c>
      <c r="AG41" s="283" t="s">
        <v>118</v>
      </c>
      <c r="AH41" s="1131" t="s">
        <v>105</v>
      </c>
      <c r="AI41" s="1170">
        <v>147.94230000000002</v>
      </c>
      <c r="AJ41" s="1171">
        <v>149.54859999999999</v>
      </c>
      <c r="AK41" s="1171">
        <v>151.4006</v>
      </c>
      <c r="AL41" s="1171">
        <v>151.7457</v>
      </c>
      <c r="AM41" s="1171">
        <v>149.22650000000002</v>
      </c>
      <c r="AN41" s="1171">
        <v>147.3313</v>
      </c>
      <c r="AO41" s="1171">
        <v>147.48099999999999</v>
      </c>
      <c r="AP41" s="1171">
        <v>149.34390000000002</v>
      </c>
      <c r="AQ41" s="1152">
        <v>151.03570000000002</v>
      </c>
      <c r="AR41" s="1152">
        <v>150.6568</v>
      </c>
      <c r="AS41" s="1171">
        <v>150.2107</v>
      </c>
      <c r="AT41" s="1172">
        <v>152.35840000000002</v>
      </c>
      <c r="AV41" s="283" t="s">
        <v>118</v>
      </c>
      <c r="AW41" s="1131" t="s">
        <v>105</v>
      </c>
      <c r="AX41" s="1171">
        <v>153.31899999999999</v>
      </c>
      <c r="AY41" s="1171">
        <v>156.0797</v>
      </c>
      <c r="AZ41" s="1171">
        <v>157.26390000000001</v>
      </c>
      <c r="BA41" s="1171">
        <v>158.44569999999999</v>
      </c>
      <c r="BB41" s="1171">
        <v>161.2594</v>
      </c>
      <c r="BC41" s="1171">
        <v>164.93430000000001</v>
      </c>
      <c r="BD41" s="1171">
        <v>165.5848</v>
      </c>
      <c r="BE41" s="1152">
        <v>168.38030000000001</v>
      </c>
      <c r="BF41" s="1152">
        <v>173.55430000000001</v>
      </c>
      <c r="BG41" s="1171">
        <v>175.3252</v>
      </c>
      <c r="BH41" s="1171">
        <v>177.922</v>
      </c>
      <c r="BI41" s="1171">
        <v>181.04650000000001</v>
      </c>
      <c r="BK41" s="283" t="s">
        <v>134</v>
      </c>
      <c r="BL41" s="1154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118</v>
      </c>
      <c r="DV41" s="895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118</v>
      </c>
      <c r="EK41" s="895" t="s">
        <v>105</v>
      </c>
      <c r="EL41" s="1039">
        <v>157.9281</v>
      </c>
      <c r="EM41" s="1039">
        <v>156.79390000000001</v>
      </c>
      <c r="EN41" s="1039">
        <v>157.41390000000001</v>
      </c>
      <c r="EO41" s="1039">
        <v>157.6293</v>
      </c>
      <c r="EP41" s="1039">
        <v>157.63840000000002</v>
      </c>
      <c r="EQ41" s="1039">
        <v>157.56870000000001</v>
      </c>
      <c r="ER41" s="1039">
        <v>157.38320000000002</v>
      </c>
      <c r="ES41" s="1039">
        <v>157.78390000000002</v>
      </c>
      <c r="ET41" s="1039">
        <v>160.59130000000002</v>
      </c>
      <c r="EU41" s="1039">
        <v>163.27970000000002</v>
      </c>
      <c r="EV41" s="1039">
        <v>164.114</v>
      </c>
      <c r="EW41" s="1155">
        <v>163.62</v>
      </c>
      <c r="EY41" s="899"/>
      <c r="EZ41" s="900" t="s">
        <v>120</v>
      </c>
      <c r="FA41" s="1367">
        <v>1721.71</v>
      </c>
      <c r="FB41" s="1344">
        <v>1719.57</v>
      </c>
      <c r="FC41" s="1344">
        <v>1708.26</v>
      </c>
      <c r="FD41" s="1344">
        <v>1705.13</v>
      </c>
      <c r="FE41" s="1344">
        <v>1729.13</v>
      </c>
      <c r="FF41" s="1344">
        <v>1747.6</v>
      </c>
      <c r="FG41" s="1344">
        <v>1770.77</v>
      </c>
      <c r="FH41" s="1344">
        <v>1776.45</v>
      </c>
      <c r="FI41" s="1344">
        <v>1781.23</v>
      </c>
      <c r="FJ41" s="1344">
        <v>1813.71</v>
      </c>
      <c r="FK41" s="1344">
        <v>1859.47</v>
      </c>
      <c r="FL41" s="1368">
        <v>1911.74</v>
      </c>
    </row>
    <row r="42" spans="2:168" ht="15.95" customHeight="1">
      <c r="B42" s="293" t="s">
        <v>118</v>
      </c>
      <c r="C42" s="1147" t="s">
        <v>105</v>
      </c>
      <c r="D42" s="1164">
        <v>151.40030000000002</v>
      </c>
      <c r="E42" s="1167">
        <v>150.39790000000002</v>
      </c>
      <c r="F42" s="1168">
        <v>147.42260000000002</v>
      </c>
      <c r="G42" s="1168">
        <v>146.5763</v>
      </c>
      <c r="H42" s="1168">
        <v>146.57420000000002</v>
      </c>
      <c r="I42" s="1168">
        <v>145.0583</v>
      </c>
      <c r="J42" s="1168">
        <v>144.41030000000001</v>
      </c>
      <c r="K42" s="1168">
        <v>143.81710000000001</v>
      </c>
      <c r="L42" s="1168">
        <v>143.29570000000001</v>
      </c>
      <c r="M42" s="1165">
        <v>140.8039</v>
      </c>
      <c r="N42" s="1165">
        <v>138.2723</v>
      </c>
      <c r="O42" s="1169">
        <v>138.87100000000001</v>
      </c>
      <c r="Q42" s="293" t="s">
        <v>118</v>
      </c>
      <c r="R42" s="1147" t="s">
        <v>105</v>
      </c>
      <c r="S42" s="1168">
        <v>139.15450000000001</v>
      </c>
      <c r="T42" s="1168">
        <v>138.14750000000001</v>
      </c>
      <c r="U42" s="1168">
        <v>138.22710000000001</v>
      </c>
      <c r="V42" s="1168">
        <v>138.19929999999999</v>
      </c>
      <c r="W42" s="1168">
        <v>139.7671</v>
      </c>
      <c r="X42" s="1168">
        <v>140.6533</v>
      </c>
      <c r="Y42" s="1168">
        <v>139.8871</v>
      </c>
      <c r="Z42" s="1165">
        <v>140.01940000000002</v>
      </c>
      <c r="AA42" s="1165">
        <v>143.69499999999999</v>
      </c>
      <c r="AB42" s="1168">
        <v>148.41550000000001</v>
      </c>
      <c r="AC42" s="1168">
        <v>146.91830000000002</v>
      </c>
      <c r="AD42" s="1169">
        <v>146.96290000000002</v>
      </c>
      <c r="AG42" s="283" t="s">
        <v>119</v>
      </c>
      <c r="AH42" s="1192" t="s">
        <v>105</v>
      </c>
      <c r="AI42" s="1170">
        <v>148.8218</v>
      </c>
      <c r="AJ42" s="1171">
        <v>140.31880000000001</v>
      </c>
      <c r="AK42" s="1171">
        <v>135.5857</v>
      </c>
      <c r="AL42" s="1171">
        <v>138.2775</v>
      </c>
      <c r="AM42" s="1171">
        <v>143.10249999999999</v>
      </c>
      <c r="AN42" s="1171">
        <v>142.8836</v>
      </c>
      <c r="AO42" s="1171">
        <v>147.06020000000001</v>
      </c>
      <c r="AP42" s="1171">
        <v>147.66070000000002</v>
      </c>
      <c r="AQ42" s="1152">
        <v>154.35930000000002</v>
      </c>
      <c r="AR42" s="1152">
        <v>157.4186</v>
      </c>
      <c r="AS42" s="1171">
        <v>162.70260000000002</v>
      </c>
      <c r="AT42" s="1172">
        <v>162.66050000000001</v>
      </c>
      <c r="AV42" s="283" t="s">
        <v>119</v>
      </c>
      <c r="AW42" s="1192" t="s">
        <v>105</v>
      </c>
      <c r="AX42" s="1171">
        <v>153.24549999999999</v>
      </c>
      <c r="AY42" s="1171">
        <v>154.19990000000001</v>
      </c>
      <c r="AZ42" s="1171">
        <v>154.4699</v>
      </c>
      <c r="BA42" s="1171">
        <v>156.0472</v>
      </c>
      <c r="BB42" s="1171">
        <v>156.49119999999999</v>
      </c>
      <c r="BC42" s="1171">
        <v>160.82480000000001</v>
      </c>
      <c r="BD42" s="1171">
        <v>177.9829</v>
      </c>
      <c r="BE42" s="1152">
        <v>187.80930000000001</v>
      </c>
      <c r="BF42" s="1152">
        <v>183.91730000000001</v>
      </c>
      <c r="BG42" s="1171">
        <v>183.06280000000001</v>
      </c>
      <c r="BH42" s="1171">
        <v>183.33430000000001</v>
      </c>
      <c r="BI42" s="1171">
        <v>185.0951</v>
      </c>
      <c r="BK42" s="283" t="s">
        <v>118</v>
      </c>
      <c r="BL42" s="1154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119</v>
      </c>
      <c r="DV42" s="895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119</v>
      </c>
      <c r="EK42" s="895" t="s">
        <v>105</v>
      </c>
      <c r="EL42" s="1039">
        <v>177.4931</v>
      </c>
      <c r="EM42" s="1039">
        <v>172.6763</v>
      </c>
      <c r="EN42" s="1039">
        <v>167.77530000000002</v>
      </c>
      <c r="EO42" s="1039">
        <v>162.8689</v>
      </c>
      <c r="EP42" s="1039">
        <v>163.3931</v>
      </c>
      <c r="EQ42" s="1039">
        <v>166.608</v>
      </c>
      <c r="ER42" s="1039">
        <v>163.7166</v>
      </c>
      <c r="ES42" s="1039">
        <v>162.00839999999999</v>
      </c>
      <c r="ET42" s="1039">
        <v>163.45959999999999</v>
      </c>
      <c r="EU42" s="1039">
        <v>164.11920000000001</v>
      </c>
      <c r="EV42" s="1039">
        <v>165.8098</v>
      </c>
      <c r="EW42" s="1155">
        <v>166.9847</v>
      </c>
      <c r="EY42" s="208" t="s">
        <v>121</v>
      </c>
      <c r="EZ42" s="895" t="s">
        <v>105</v>
      </c>
      <c r="FA42" s="1365">
        <v>158.19</v>
      </c>
      <c r="FB42" s="1343">
        <v>160.15</v>
      </c>
      <c r="FC42" s="1343">
        <v>162.01</v>
      </c>
      <c r="FD42" s="1343">
        <v>162.24</v>
      </c>
      <c r="FE42" s="1343">
        <v>166.48</v>
      </c>
      <c r="FF42" s="1343">
        <v>167.6</v>
      </c>
      <c r="FG42" s="1343">
        <v>169.7</v>
      </c>
      <c r="FH42" s="1343">
        <v>167.56</v>
      </c>
      <c r="FI42" s="1343">
        <v>172.34</v>
      </c>
      <c r="FJ42" s="1343">
        <v>178.16</v>
      </c>
      <c r="FK42" s="1343">
        <v>183.9</v>
      </c>
      <c r="FL42" s="1366">
        <v>190.29</v>
      </c>
    </row>
    <row r="43" spans="2:168" ht="15.95" customHeight="1">
      <c r="B43" s="293" t="s">
        <v>119</v>
      </c>
      <c r="C43" s="1193" t="s">
        <v>105</v>
      </c>
      <c r="D43" s="1164">
        <v>125.0377</v>
      </c>
      <c r="E43" s="1167">
        <v>125.25810000000001</v>
      </c>
      <c r="F43" s="1168">
        <v>124.63940000000001</v>
      </c>
      <c r="G43" s="1168">
        <v>132.04840000000002</v>
      </c>
      <c r="H43" s="1168">
        <v>138.16230000000002</v>
      </c>
      <c r="I43" s="1168">
        <v>135.5599</v>
      </c>
      <c r="J43" s="1168">
        <v>137.81540000000001</v>
      </c>
      <c r="K43" s="1168">
        <v>149.726</v>
      </c>
      <c r="L43" s="1168">
        <v>152.63390000000001</v>
      </c>
      <c r="M43" s="1165">
        <v>149.98430000000002</v>
      </c>
      <c r="N43" s="1165">
        <v>145.35720000000001</v>
      </c>
      <c r="O43" s="1169">
        <v>137.8888</v>
      </c>
      <c r="Q43" s="293" t="s">
        <v>119</v>
      </c>
      <c r="R43" s="1193" t="s">
        <v>105</v>
      </c>
      <c r="S43" s="1168">
        <v>131.05510000000001</v>
      </c>
      <c r="T43" s="1168">
        <v>134.16130000000001</v>
      </c>
      <c r="U43" s="1168">
        <v>133.55119999999999</v>
      </c>
      <c r="V43" s="1168">
        <v>136.80840000000001</v>
      </c>
      <c r="W43" s="1168">
        <v>139.8202</v>
      </c>
      <c r="X43" s="1168">
        <v>144.69570000000002</v>
      </c>
      <c r="Y43" s="1168">
        <v>147.60420000000002</v>
      </c>
      <c r="Z43" s="1165">
        <v>149.47920000000002</v>
      </c>
      <c r="AA43" s="1165">
        <v>154.6557</v>
      </c>
      <c r="AB43" s="1168">
        <v>157.17910000000001</v>
      </c>
      <c r="AC43" s="1168">
        <v>161.0496</v>
      </c>
      <c r="AD43" s="1169">
        <v>159.05090000000001</v>
      </c>
      <c r="AG43" s="283"/>
      <c r="AH43" s="1131" t="s">
        <v>120</v>
      </c>
      <c r="AI43" s="1170">
        <v>1328.3226</v>
      </c>
      <c r="AJ43" s="1171">
        <v>1233.8929000000001</v>
      </c>
      <c r="AK43" s="1171">
        <v>1204.1935000000001</v>
      </c>
      <c r="AL43" s="1171">
        <v>1238.7333000000001</v>
      </c>
      <c r="AM43" s="1171">
        <v>1282.2258000000002</v>
      </c>
      <c r="AN43" s="1171">
        <v>1299.8667</v>
      </c>
      <c r="AO43" s="1171">
        <v>1343.2903000000001</v>
      </c>
      <c r="AP43" s="1171">
        <v>1353.8387</v>
      </c>
      <c r="AQ43" s="1152">
        <v>1409.3</v>
      </c>
      <c r="AR43" s="1152">
        <v>1436.7419</v>
      </c>
      <c r="AS43" s="1171">
        <v>1485.3667</v>
      </c>
      <c r="AT43" s="1172">
        <v>1468.7742000000001</v>
      </c>
      <c r="AV43" s="283"/>
      <c r="AW43" s="1131" t="s">
        <v>120</v>
      </c>
      <c r="AX43" s="1171">
        <v>1356.6774</v>
      </c>
      <c r="AY43" s="1171">
        <v>1360.931</v>
      </c>
      <c r="AZ43" s="1171">
        <v>1372</v>
      </c>
      <c r="BA43" s="1171">
        <v>1382.4</v>
      </c>
      <c r="BB43" s="1171">
        <v>1406.6774</v>
      </c>
      <c r="BC43" s="1171">
        <v>1428.6333</v>
      </c>
      <c r="BD43" s="1171">
        <v>1523.1289999999999</v>
      </c>
      <c r="BE43" s="1152">
        <v>1555.3226</v>
      </c>
      <c r="BF43" s="1152">
        <v>1559.4</v>
      </c>
      <c r="BG43" s="1171">
        <v>1576.2902999999999</v>
      </c>
      <c r="BH43" s="1171">
        <v>1578.1333</v>
      </c>
      <c r="BI43" s="1171">
        <v>1600.5161000000001</v>
      </c>
      <c r="BK43" s="283" t="s">
        <v>119</v>
      </c>
      <c r="BL43" s="1131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9"/>
      <c r="DV43" s="900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9"/>
      <c r="EK43" s="900" t="s">
        <v>120</v>
      </c>
      <c r="EL43" s="1040">
        <v>1743.9677000000001</v>
      </c>
      <c r="EM43" s="1040">
        <v>1714.4286000000002</v>
      </c>
      <c r="EN43" s="1040">
        <v>1704.0645000000002</v>
      </c>
      <c r="EO43" s="1040">
        <v>1687.9333000000001</v>
      </c>
      <c r="EP43" s="1040">
        <v>1691.3871000000001</v>
      </c>
      <c r="EQ43" s="1040">
        <v>1711.7667000000001</v>
      </c>
      <c r="ER43" s="1040">
        <v>1690.4839000000002</v>
      </c>
      <c r="ES43" s="1040">
        <v>1692.9032</v>
      </c>
      <c r="ET43" s="1040">
        <v>1709.7</v>
      </c>
      <c r="EU43" s="1040">
        <v>1703.1290000000001</v>
      </c>
      <c r="EV43" s="1040">
        <v>1707.5333000000001</v>
      </c>
      <c r="EW43" s="1156">
        <v>1716.9032</v>
      </c>
      <c r="EY43" s="899"/>
      <c r="EZ43" s="895" t="s">
        <v>122</v>
      </c>
      <c r="FA43" s="1367">
        <v>140.4</v>
      </c>
      <c r="FB43" s="1344">
        <v>139.88</v>
      </c>
      <c r="FC43" s="1344">
        <v>139.07</v>
      </c>
      <c r="FD43" s="1344">
        <v>139.84</v>
      </c>
      <c r="FE43" s="1344">
        <v>144.93</v>
      </c>
      <c r="FF43" s="1344">
        <v>149.26</v>
      </c>
      <c r="FG43" s="1344">
        <v>152.49</v>
      </c>
      <c r="FH43" s="1344">
        <v>153.27000000000001</v>
      </c>
      <c r="FI43" s="1344">
        <v>153.66999999999999</v>
      </c>
      <c r="FJ43" s="1344">
        <v>155.96</v>
      </c>
      <c r="FK43" s="1344">
        <v>157.85</v>
      </c>
      <c r="FL43" s="1368">
        <v>161.28</v>
      </c>
    </row>
    <row r="44" spans="2:168" ht="15.95" customHeight="1" thickBot="1">
      <c r="B44" s="293"/>
      <c r="C44" s="1147" t="s">
        <v>120</v>
      </c>
      <c r="D44" s="1164">
        <v>1344.8065000000001</v>
      </c>
      <c r="E44" s="1167">
        <v>1359.5</v>
      </c>
      <c r="F44" s="1168">
        <v>1394.2903000000001</v>
      </c>
      <c r="G44" s="1168">
        <v>1437.2667000000001</v>
      </c>
      <c r="H44" s="1168">
        <v>1463.8387</v>
      </c>
      <c r="I44" s="1168">
        <v>1473.6667</v>
      </c>
      <c r="J44" s="1168">
        <v>1495.0968</v>
      </c>
      <c r="K44" s="1168">
        <v>1532.7419</v>
      </c>
      <c r="L44" s="1168">
        <v>1555.8</v>
      </c>
      <c r="M44" s="1165">
        <v>1545.2258000000002</v>
      </c>
      <c r="N44" s="1165">
        <v>1502.0667000000001</v>
      </c>
      <c r="O44" s="1169">
        <v>1436.4516000000001</v>
      </c>
      <c r="Q44" s="1194"/>
      <c r="R44" s="1147" t="s">
        <v>120</v>
      </c>
      <c r="S44" s="1174">
        <v>1338.0323000000001</v>
      </c>
      <c r="T44" s="1174">
        <v>1336.5</v>
      </c>
      <c r="U44" s="1174">
        <v>1298.3226</v>
      </c>
      <c r="V44" s="1174">
        <v>1323.7</v>
      </c>
      <c r="W44" s="1174">
        <v>1351.8710000000001</v>
      </c>
      <c r="X44" s="1174">
        <v>1385.6</v>
      </c>
      <c r="Y44" s="1174">
        <v>1401.1613</v>
      </c>
      <c r="Z44" s="1175">
        <v>1408.8387</v>
      </c>
      <c r="AA44" s="1175">
        <v>1428.6333</v>
      </c>
      <c r="AB44" s="1174">
        <v>1457.1613</v>
      </c>
      <c r="AC44" s="1174">
        <v>1501.4333000000001</v>
      </c>
      <c r="AD44" s="1176">
        <v>1442.5161000000001</v>
      </c>
      <c r="AG44" s="283" t="s">
        <v>121</v>
      </c>
      <c r="AH44" s="1131" t="s">
        <v>105</v>
      </c>
      <c r="AI44" s="1170">
        <v>156.2037</v>
      </c>
      <c r="AJ44" s="1171">
        <v>154.12030000000001</v>
      </c>
      <c r="AK44" s="1171">
        <v>151.9434</v>
      </c>
      <c r="AL44" s="1171">
        <v>154.90960000000001</v>
      </c>
      <c r="AM44" s="1171">
        <v>163.1994</v>
      </c>
      <c r="AN44" s="1171">
        <v>166.92960000000002</v>
      </c>
      <c r="AO44" s="1171">
        <v>167.81230000000002</v>
      </c>
      <c r="AP44" s="1171">
        <v>165.82689999999999</v>
      </c>
      <c r="AQ44" s="1152">
        <v>162.34200000000001</v>
      </c>
      <c r="AR44" s="1152">
        <v>162.68630000000002</v>
      </c>
      <c r="AS44" s="1171">
        <v>167.024</v>
      </c>
      <c r="AT44" s="1172">
        <v>170.51400000000001</v>
      </c>
      <c r="AV44" s="283" t="s">
        <v>121</v>
      </c>
      <c r="AW44" s="1192" t="s">
        <v>105</v>
      </c>
      <c r="AX44" s="1171">
        <v>168.41249999999999</v>
      </c>
      <c r="AY44" s="1171">
        <v>162.33969999999999</v>
      </c>
      <c r="AZ44" s="1171">
        <v>165.03100000000001</v>
      </c>
      <c r="BA44" s="1171">
        <v>172.57339999999999</v>
      </c>
      <c r="BB44" s="1171">
        <v>180.2963</v>
      </c>
      <c r="BC44" s="1171">
        <v>181.3339</v>
      </c>
      <c r="BD44" s="1171">
        <v>186.0384</v>
      </c>
      <c r="BE44" s="1152">
        <v>186.4</v>
      </c>
      <c r="BF44" s="1152">
        <v>186.57769999999999</v>
      </c>
      <c r="BG44" s="1171">
        <v>190.77510000000001</v>
      </c>
      <c r="BH44" s="1171">
        <v>194.65</v>
      </c>
      <c r="BI44" s="1171">
        <v>193.07480000000001</v>
      </c>
      <c r="BK44" s="283"/>
      <c r="BL44" s="1131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121</v>
      </c>
      <c r="DV44" s="895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121</v>
      </c>
      <c r="EK44" s="895" t="s">
        <v>105</v>
      </c>
      <c r="EL44" s="1039">
        <v>165.7946</v>
      </c>
      <c r="EM44" s="1039">
        <v>163.37730000000002</v>
      </c>
      <c r="EN44" s="1039">
        <v>163.1044</v>
      </c>
      <c r="EO44" s="1039">
        <v>164.76340000000002</v>
      </c>
      <c r="EP44" s="1039">
        <v>166.57990000000001</v>
      </c>
      <c r="EQ44" s="1039">
        <v>168.9727</v>
      </c>
      <c r="ER44" s="1039">
        <v>168.32310000000001</v>
      </c>
      <c r="ES44" s="1039">
        <v>165.30350000000001</v>
      </c>
      <c r="ET44" s="1039">
        <v>164.66820000000001</v>
      </c>
      <c r="EU44" s="1039">
        <v>165.227</v>
      </c>
      <c r="EV44" s="1039">
        <v>163.75140000000002</v>
      </c>
      <c r="EW44" s="1155">
        <v>158.79840000000002</v>
      </c>
      <c r="EY44" s="899"/>
      <c r="EZ44" s="901"/>
      <c r="FA44" s="1373"/>
      <c r="FB44" s="1374"/>
      <c r="FC44" s="1374"/>
      <c r="FD44" s="1374"/>
      <c r="FE44" s="1374"/>
      <c r="FF44" s="1374"/>
      <c r="FG44" s="1374"/>
      <c r="FH44" s="1374"/>
      <c r="FI44" s="1374"/>
      <c r="FJ44" s="1374"/>
      <c r="FK44" s="1374"/>
      <c r="FL44" s="1375"/>
    </row>
    <row r="45" spans="2:168" ht="15.95" customHeight="1" thickBot="1">
      <c r="B45" s="293" t="s">
        <v>121</v>
      </c>
      <c r="C45" s="1147" t="s">
        <v>105</v>
      </c>
      <c r="D45" s="1164">
        <v>138.87530000000001</v>
      </c>
      <c r="E45" s="1167">
        <v>150.50300000000001</v>
      </c>
      <c r="F45" s="1168">
        <v>151.672</v>
      </c>
      <c r="G45" s="1168">
        <v>160.2741</v>
      </c>
      <c r="H45" s="1168">
        <v>167.33540000000002</v>
      </c>
      <c r="I45" s="1168">
        <v>175.5916</v>
      </c>
      <c r="J45" s="1168">
        <v>176.45070000000001</v>
      </c>
      <c r="K45" s="1168">
        <v>173.07470000000001</v>
      </c>
      <c r="L45" s="1168">
        <v>163.62720000000002</v>
      </c>
      <c r="M45" s="1165">
        <v>154.17780000000002</v>
      </c>
      <c r="N45" s="1165">
        <v>151.54240000000001</v>
      </c>
      <c r="O45" s="1169">
        <v>149.92850000000001</v>
      </c>
      <c r="Q45" s="293" t="s">
        <v>121</v>
      </c>
      <c r="R45" s="1147" t="s">
        <v>105</v>
      </c>
      <c r="S45" s="1168">
        <v>152.7115</v>
      </c>
      <c r="T45" s="1168">
        <v>156.2465</v>
      </c>
      <c r="U45" s="1168">
        <v>153.3716</v>
      </c>
      <c r="V45" s="1168">
        <v>159.0692</v>
      </c>
      <c r="W45" s="1168">
        <v>163.73150000000001</v>
      </c>
      <c r="X45" s="1168">
        <v>171.2996</v>
      </c>
      <c r="Y45" s="1168">
        <v>170.36190000000002</v>
      </c>
      <c r="Z45" s="1165">
        <v>169.1575</v>
      </c>
      <c r="AA45" s="1165">
        <v>163.54910000000001</v>
      </c>
      <c r="AB45" s="1168">
        <v>153.48340000000002</v>
      </c>
      <c r="AC45" s="1168">
        <v>154.92359999999999</v>
      </c>
      <c r="AD45" s="1169">
        <v>157.17950000000002</v>
      </c>
      <c r="AG45" s="283"/>
      <c r="AH45" s="1131" t="s">
        <v>122</v>
      </c>
      <c r="AI45" s="1170">
        <v>132.36709999999999</v>
      </c>
      <c r="AJ45" s="1171">
        <v>130.54</v>
      </c>
      <c r="AK45" s="1171">
        <v>131.59190000000001</v>
      </c>
      <c r="AL45" s="1171">
        <v>136.71630000000002</v>
      </c>
      <c r="AM45" s="1171">
        <v>143.44230000000002</v>
      </c>
      <c r="AN45" s="1171">
        <v>147.928</v>
      </c>
      <c r="AO45" s="1171">
        <v>148.61260000000001</v>
      </c>
      <c r="AP45" s="1171">
        <v>145.2174</v>
      </c>
      <c r="AQ45" s="1152">
        <v>141.63930000000002</v>
      </c>
      <c r="AR45" s="1152">
        <v>141.52940000000001</v>
      </c>
      <c r="AS45" s="1171">
        <v>143.43630000000002</v>
      </c>
      <c r="AT45" s="1172">
        <v>144.00450000000001</v>
      </c>
      <c r="AV45" s="283"/>
      <c r="AW45" s="1131" t="s">
        <v>122</v>
      </c>
      <c r="AX45" s="1171">
        <v>140.13059999999999</v>
      </c>
      <c r="AY45" s="1171">
        <v>135.74860000000001</v>
      </c>
      <c r="AZ45" s="1171">
        <v>137.8158</v>
      </c>
      <c r="BA45" s="1171">
        <v>141.98269999999999</v>
      </c>
      <c r="BB45" s="1171">
        <v>145.14099999999999</v>
      </c>
      <c r="BC45" s="1171">
        <v>146.1353</v>
      </c>
      <c r="BD45" s="1171">
        <v>146.81389999999999</v>
      </c>
      <c r="BE45" s="1152">
        <v>146.8623</v>
      </c>
      <c r="BF45" s="1152">
        <v>148.94300000000001</v>
      </c>
      <c r="BG45" s="1171">
        <v>153.79390000000001</v>
      </c>
      <c r="BH45" s="1171">
        <v>156.41630000000001</v>
      </c>
      <c r="BI45" s="1171">
        <v>156.81479999999999</v>
      </c>
      <c r="BK45" s="283" t="s">
        <v>121</v>
      </c>
      <c r="BL45" s="1131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9"/>
      <c r="DV45" s="895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9"/>
      <c r="EK45" s="895" t="s">
        <v>122</v>
      </c>
      <c r="EL45" s="1040">
        <v>146.54390000000001</v>
      </c>
      <c r="EM45" s="1040">
        <v>144.4375</v>
      </c>
      <c r="EN45" s="1040">
        <v>143.94390000000001</v>
      </c>
      <c r="EO45" s="1040">
        <v>143.73430000000002</v>
      </c>
      <c r="EP45" s="1040">
        <v>146.18680000000001</v>
      </c>
      <c r="EQ45" s="1040">
        <v>148.3563</v>
      </c>
      <c r="ER45" s="1040">
        <v>149.34520000000001</v>
      </c>
      <c r="ES45" s="1040">
        <v>148.14350000000002</v>
      </c>
      <c r="ET45" s="1040">
        <v>147.11170000000001</v>
      </c>
      <c r="EU45" s="1040">
        <v>145.7158</v>
      </c>
      <c r="EV45" s="1040">
        <v>144.29600000000002</v>
      </c>
      <c r="EW45" s="1156">
        <v>142.46899999999999</v>
      </c>
      <c r="EY45" s="427" t="s">
        <v>139</v>
      </c>
      <c r="EZ45" s="902" t="s">
        <v>105</v>
      </c>
      <c r="FA45" s="1376">
        <v>134.33000000000001</v>
      </c>
      <c r="FB45" s="1377">
        <v>135.61000000000001</v>
      </c>
      <c r="FC45" s="1377">
        <v>142.12</v>
      </c>
      <c r="FD45" s="1377">
        <v>166.24</v>
      </c>
      <c r="FE45" s="1377">
        <v>172.63</v>
      </c>
      <c r="FF45" s="1377">
        <v>177.67</v>
      </c>
      <c r="FG45" s="1377">
        <v>175.55</v>
      </c>
      <c r="FH45" s="1377">
        <v>178.82</v>
      </c>
      <c r="FI45" s="1377">
        <v>181.74</v>
      </c>
      <c r="FJ45" s="1377">
        <v>182.74</v>
      </c>
      <c r="FK45" s="1377">
        <v>186.42</v>
      </c>
      <c r="FL45" s="1378">
        <v>195.15</v>
      </c>
    </row>
    <row r="46" spans="2:168" ht="14.25" customHeight="1" thickBot="1">
      <c r="B46" s="293"/>
      <c r="C46" s="1147" t="s">
        <v>122</v>
      </c>
      <c r="D46" s="1164">
        <v>127.84320000000001</v>
      </c>
      <c r="E46" s="1167">
        <v>133.46680000000001</v>
      </c>
      <c r="F46" s="1168">
        <v>139.04130000000001</v>
      </c>
      <c r="G46" s="1168">
        <v>144.2713</v>
      </c>
      <c r="H46" s="1168">
        <v>148.2268</v>
      </c>
      <c r="I46" s="1168">
        <v>150.65730000000002</v>
      </c>
      <c r="J46" s="1168">
        <v>151.83840000000001</v>
      </c>
      <c r="K46" s="1168">
        <v>149.22390000000001</v>
      </c>
      <c r="L46" s="1168">
        <v>145.614</v>
      </c>
      <c r="M46" s="1165">
        <v>141.17680000000001</v>
      </c>
      <c r="N46" s="1165">
        <v>136.15300000000002</v>
      </c>
      <c r="O46" s="1169">
        <v>134.88580000000002</v>
      </c>
      <c r="Q46" s="1194"/>
      <c r="R46" s="1147" t="s">
        <v>122</v>
      </c>
      <c r="S46" s="1168">
        <v>134.97900000000001</v>
      </c>
      <c r="T46" s="1168">
        <v>136.83250000000001</v>
      </c>
      <c r="U46" s="1168">
        <v>138.1832</v>
      </c>
      <c r="V46" s="1168">
        <v>139.47970000000001</v>
      </c>
      <c r="W46" s="1168">
        <v>140.6713</v>
      </c>
      <c r="X46" s="1168">
        <v>142.136</v>
      </c>
      <c r="Y46" s="1168">
        <v>142.21870000000001</v>
      </c>
      <c r="Z46" s="1165">
        <v>139.5026</v>
      </c>
      <c r="AA46" s="1165">
        <v>136.99030000000002</v>
      </c>
      <c r="AB46" s="1168">
        <v>134.30160000000001</v>
      </c>
      <c r="AC46" s="1168">
        <v>132.59630000000001</v>
      </c>
      <c r="AD46" s="1169">
        <v>133.1848</v>
      </c>
      <c r="AG46" s="1195"/>
      <c r="AH46" s="1195"/>
      <c r="AI46" s="1170"/>
      <c r="AJ46" s="1171"/>
      <c r="AK46" s="1171"/>
      <c r="AL46" s="1171"/>
      <c r="AM46" s="1171"/>
      <c r="AN46" s="1171"/>
      <c r="AO46" s="1171"/>
      <c r="AP46" s="1171"/>
      <c r="AQ46" s="1152"/>
      <c r="AR46" s="1152"/>
      <c r="AS46" s="1171"/>
      <c r="AT46" s="1172"/>
      <c r="AV46" s="1195"/>
      <c r="AW46" s="1195"/>
      <c r="AX46" s="1170"/>
      <c r="AY46" s="1171"/>
      <c r="AZ46" s="1171"/>
      <c r="BA46" s="1171"/>
      <c r="BB46" s="1171"/>
      <c r="BC46" s="1171"/>
      <c r="BD46" s="1171"/>
      <c r="BE46" s="1171"/>
      <c r="BF46" s="1152"/>
      <c r="BG46" s="1152"/>
      <c r="BH46" s="1171"/>
      <c r="BI46" s="1172"/>
      <c r="BK46" s="283"/>
      <c r="BL46" s="1131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9"/>
      <c r="DV46" s="901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9"/>
      <c r="EK46" s="901"/>
      <c r="EL46" s="1043"/>
      <c r="EM46" s="1043"/>
      <c r="EN46" s="1043"/>
      <c r="EO46" s="1043"/>
      <c r="EP46" s="1043"/>
      <c r="EQ46" s="1043"/>
      <c r="ER46" s="1043"/>
      <c r="ES46" s="1043"/>
      <c r="ET46" s="1043"/>
      <c r="EU46" s="1043"/>
      <c r="EV46" s="1043"/>
      <c r="EW46" s="1196"/>
    </row>
    <row r="47" spans="2:168" ht="21.75" customHeight="1" thickBot="1">
      <c r="B47" s="1194"/>
      <c r="C47" s="1194"/>
      <c r="D47" s="1197"/>
      <c r="E47" s="1197"/>
      <c r="F47" s="1198"/>
      <c r="G47" s="1198"/>
      <c r="H47" s="1198"/>
      <c r="I47" s="1198"/>
      <c r="J47" s="1198"/>
      <c r="K47" s="1198"/>
      <c r="L47" s="1198"/>
      <c r="M47" s="1198"/>
      <c r="N47" s="1198"/>
      <c r="O47" s="1199"/>
      <c r="Q47" s="1194"/>
      <c r="R47" s="1194"/>
      <c r="S47" s="1198"/>
      <c r="T47" s="1198"/>
      <c r="U47" s="1198"/>
      <c r="V47" s="1198"/>
      <c r="W47" s="1198"/>
      <c r="X47" s="1198"/>
      <c r="Y47" s="1198"/>
      <c r="Z47" s="1198"/>
      <c r="AA47" s="1198"/>
      <c r="AB47" s="1198"/>
      <c r="AC47" s="1198"/>
      <c r="AD47" s="1199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0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139</v>
      </c>
      <c r="DV47" s="902" t="s">
        <v>105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139</v>
      </c>
      <c r="EK47" s="902" t="s">
        <v>105</v>
      </c>
      <c r="EL47" s="1044">
        <v>136.3211</v>
      </c>
      <c r="EM47" s="1044">
        <v>140.8031</v>
      </c>
      <c r="EN47" s="1044">
        <v>146.74540000000002</v>
      </c>
      <c r="EO47" s="1044">
        <v>143.7302</v>
      </c>
      <c r="EP47" s="1044">
        <v>141.59620000000001</v>
      </c>
      <c r="EQ47" s="1044">
        <v>145.31700000000001</v>
      </c>
      <c r="ER47" s="1044">
        <v>145.00900000000001</v>
      </c>
      <c r="ES47" s="1044">
        <v>148.7329</v>
      </c>
      <c r="ET47" s="1044">
        <v>146.78400000000002</v>
      </c>
      <c r="EU47" s="1044">
        <v>138.0771</v>
      </c>
      <c r="EV47" s="1044">
        <v>135.76240000000001</v>
      </c>
      <c r="EW47" s="1045">
        <v>135.65700000000001</v>
      </c>
    </row>
    <row r="48" spans="2:168" ht="16.5" thickBot="1">
      <c r="B48" s="150" t="s">
        <v>139</v>
      </c>
      <c r="C48" s="150" t="s">
        <v>105</v>
      </c>
      <c r="D48" s="1201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2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4" t="s">
        <v>501</v>
      </c>
      <c r="B1" s="935"/>
      <c r="C1" s="934"/>
      <c r="D1" s="934"/>
      <c r="E1" s="934"/>
      <c r="F1" s="934"/>
      <c r="G1" s="936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35" t="s">
        <v>7</v>
      </c>
      <c r="C5" s="1936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2">
        <v>6922.75</v>
      </c>
      <c r="C7" s="1083">
        <v>5777.9088235294112</v>
      </c>
      <c r="D7" s="1084">
        <v>5.3997450000000002</v>
      </c>
      <c r="E7" s="1085">
        <v>4.506768882352941</v>
      </c>
      <c r="F7" s="1086">
        <v>19.814109419803327</v>
      </c>
    </row>
    <row r="8" spans="1:7" ht="30" customHeight="1">
      <c r="A8" s="219" t="s">
        <v>46</v>
      </c>
      <c r="B8" s="1087">
        <v>6931.6225490196075</v>
      </c>
      <c r="C8" s="1088">
        <v>5795.9156862745094</v>
      </c>
      <c r="D8" s="1089">
        <v>5.4066655882352945</v>
      </c>
      <c r="E8" s="1090">
        <v>4.5208142352941181</v>
      </c>
      <c r="F8" s="1091">
        <v>19.594951414400334</v>
      </c>
    </row>
    <row r="9" spans="1:7" ht="30" customHeight="1">
      <c r="A9" s="220" t="s">
        <v>47</v>
      </c>
      <c r="B9" s="1092">
        <v>6946.4284313725493</v>
      </c>
      <c r="C9" s="1093">
        <v>5829.3049019607843</v>
      </c>
      <c r="D9" s="1094">
        <v>5.4182141764705882</v>
      </c>
      <c r="E9" s="1095">
        <v>4.5468578235294119</v>
      </c>
      <c r="F9" s="1096">
        <v>19.163923455710837</v>
      </c>
    </row>
    <row r="10" spans="1:7" ht="30" customHeight="1">
      <c r="A10" s="220" t="s">
        <v>212</v>
      </c>
      <c r="B10" s="1092">
        <v>6876.1068627450977</v>
      </c>
      <c r="C10" s="1093">
        <v>5784.964705882353</v>
      </c>
      <c r="D10" s="1094">
        <v>5.3633633529411764</v>
      </c>
      <c r="E10" s="1095">
        <v>4.5122724705882353</v>
      </c>
      <c r="F10" s="1096">
        <v>18.861690819880607</v>
      </c>
    </row>
    <row r="11" spans="1:7" ht="30" customHeight="1" thickBot="1">
      <c r="A11" s="221" t="s">
        <v>48</v>
      </c>
      <c r="B11" s="1097">
        <v>6918.2549019607841</v>
      </c>
      <c r="C11" s="1098">
        <v>5707.823529411764</v>
      </c>
      <c r="D11" s="1099">
        <v>5.3962388235294121</v>
      </c>
      <c r="E11" s="1100">
        <v>4.4521023529411758</v>
      </c>
      <c r="F11" s="1101">
        <v>21.206531111408857</v>
      </c>
    </row>
    <row r="12" spans="1:7" ht="15.75">
      <c r="A12" s="204" t="s">
        <v>273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309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2"/>
      <c r="B24" s="111"/>
      <c r="C24" s="111"/>
      <c r="D24" s="111"/>
      <c r="E24" s="933"/>
      <c r="F24" s="933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499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500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31"/>
      <c r="H50" s="1431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31"/>
      <c r="H51" s="1431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31"/>
      <c r="H52" s="1431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31"/>
      <c r="H53" s="1431"/>
      <c r="I53" s="30"/>
    </row>
    <row r="54" spans="1:9" ht="15.75">
      <c r="A54" s="204"/>
      <c r="B54" s="204"/>
      <c r="C54" s="204"/>
      <c r="D54" s="204"/>
      <c r="E54" s="204"/>
      <c r="F54" s="204"/>
      <c r="G54" s="1431"/>
      <c r="H54" s="1431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8" sqref="R1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2"/>
      <c r="C1" s="883"/>
      <c r="D1" s="883"/>
      <c r="E1" s="883"/>
      <c r="F1" s="883"/>
      <c r="G1" s="883"/>
      <c r="H1" s="883"/>
      <c r="I1" s="883"/>
      <c r="J1" s="883"/>
      <c r="K1" s="883"/>
      <c r="L1" s="884"/>
      <c r="M1" s="884"/>
      <c r="N1" s="884"/>
      <c r="O1" s="884"/>
      <c r="P1" s="884"/>
      <c r="Q1" s="884"/>
    </row>
    <row r="2" spans="2:36" s="23" customFormat="1" ht="21.75" customHeight="1">
      <c r="B2" s="1062"/>
      <c r="C2" s="1062"/>
      <c r="D2" s="1062"/>
      <c r="E2" s="1062"/>
      <c r="F2" s="1062"/>
      <c r="G2" s="1062"/>
      <c r="H2" s="1062"/>
      <c r="I2" s="1062"/>
      <c r="J2" s="1062"/>
      <c r="K2" s="1062"/>
      <c r="L2" s="1062"/>
      <c r="M2" s="1062"/>
      <c r="N2" s="1062"/>
      <c r="O2" s="1062"/>
      <c r="P2" s="1062"/>
      <c r="Q2" s="1062"/>
      <c r="R2" s="884"/>
      <c r="S2"/>
      <c r="T2"/>
      <c r="U2" s="1223"/>
      <c r="V2" s="1223"/>
      <c r="W2" s="1223"/>
      <c r="X2" s="1223"/>
      <c r="Y2" s="1223"/>
      <c r="Z2" s="1223"/>
      <c r="AA2" s="1223"/>
      <c r="AB2" s="1223"/>
    </row>
    <row r="3" spans="2:36" ht="18" customHeight="1">
      <c r="B3" s="1062"/>
      <c r="C3" s="883"/>
      <c r="D3" s="883"/>
      <c r="E3" s="883"/>
      <c r="F3" s="883"/>
      <c r="G3" s="883"/>
      <c r="H3" s="883"/>
      <c r="I3" s="883"/>
      <c r="J3" s="883"/>
      <c r="K3" s="883"/>
      <c r="L3" s="884"/>
      <c r="M3" s="884"/>
      <c r="N3" s="884"/>
      <c r="O3" s="884"/>
      <c r="P3" s="884"/>
      <c r="Q3" s="884"/>
    </row>
    <row r="5" spans="2:36" ht="18">
      <c r="B5" s="738" t="s">
        <v>32</v>
      </c>
      <c r="C5" s="739"/>
      <c r="D5" s="739"/>
      <c r="E5" s="740"/>
      <c r="F5" s="740"/>
      <c r="G5" s="42"/>
      <c r="H5" s="42"/>
      <c r="I5" s="42"/>
      <c r="J5" s="42"/>
      <c r="K5" s="42"/>
    </row>
    <row r="6" spans="2:36" ht="15">
      <c r="B6" s="741" t="s">
        <v>534</v>
      </c>
      <c r="C6" s="739"/>
      <c r="D6" s="739"/>
      <c r="E6" s="742"/>
      <c r="F6" s="742"/>
      <c r="G6" s="42"/>
      <c r="AI6" s="1222"/>
      <c r="AJ6" s="1222"/>
    </row>
    <row r="7" spans="2:36" ht="19.5" customHeight="1">
      <c r="B7" s="1006" t="s">
        <v>380</v>
      </c>
      <c r="C7" s="742"/>
      <c r="D7" s="742"/>
      <c r="E7" s="740"/>
      <c r="F7" s="740"/>
      <c r="G7" s="42"/>
      <c r="AI7" s="1222"/>
      <c r="AJ7" s="1222"/>
    </row>
    <row r="8" spans="2:36" ht="15.75">
      <c r="B8" s="42"/>
      <c r="C8" s="42"/>
      <c r="D8" s="42"/>
      <c r="E8" s="42"/>
      <c r="F8" s="42"/>
      <c r="G8" s="42"/>
      <c r="H8" s="1221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1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669</v>
      </c>
      <c r="C12" s="730"/>
      <c r="D12" s="729" t="s">
        <v>39</v>
      </c>
      <c r="E12" s="730"/>
      <c r="F12" s="730"/>
      <c r="G12" s="729"/>
      <c r="H12" s="730"/>
      <c r="I12" s="731"/>
      <c r="J12" s="732"/>
      <c r="K12" s="732"/>
      <c r="L12" s="729" t="s">
        <v>671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25" t="s">
        <v>147</v>
      </c>
      <c r="C15" s="1426"/>
      <c r="D15" s="1426" t="str">
        <f>SKUP_SEUROP_tyg!J1</f>
        <v xml:space="preserve"> 16.11.2020 - 22.11.2020r. </v>
      </c>
      <c r="E15" s="1426"/>
      <c r="F15" s="1426"/>
      <c r="G15" s="1426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376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533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312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2"/>
      <c r="C34" s="881"/>
      <c r="D34" s="881"/>
      <c r="E34" s="881"/>
      <c r="F34" s="881"/>
      <c r="G34" s="881"/>
      <c r="H34" s="881"/>
      <c r="I34" s="881"/>
      <c r="J34" s="881"/>
      <c r="K34" s="881"/>
      <c r="L34" s="882"/>
      <c r="M34" s="882"/>
      <c r="N34" s="882"/>
      <c r="O34" s="882"/>
      <c r="P34" s="882"/>
    </row>
    <row r="35" spans="2:16"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2"/>
      <c r="M35" s="882"/>
      <c r="N35" s="882"/>
      <c r="O35" s="882"/>
      <c r="P35" s="882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4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4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4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4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4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4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3" zoomScaleNormal="100" workbookViewId="0">
      <selection activeCell="L24" sqref="L2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290</v>
      </c>
      <c r="C1" s="677"/>
      <c r="D1" s="677"/>
      <c r="E1" s="677"/>
      <c r="F1" s="677"/>
      <c r="G1" s="677"/>
      <c r="H1" s="677"/>
      <c r="I1" s="677"/>
      <c r="J1" s="253" t="s">
        <v>670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24"/>
      <c r="C4" s="883"/>
      <c r="D4" s="883"/>
      <c r="E4" s="883"/>
      <c r="F4" s="883"/>
      <c r="G4" s="883"/>
      <c r="H4" s="883"/>
      <c r="I4" s="883"/>
      <c r="J4" s="883"/>
      <c r="K4" s="883"/>
      <c r="L4" s="884"/>
      <c r="M4" s="884"/>
      <c r="N4" s="884"/>
      <c r="O4" s="884"/>
      <c r="P4" s="884"/>
      <c r="Q4" s="884"/>
      <c r="R4" s="8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37" t="s">
        <v>154</v>
      </c>
      <c r="D7" s="1938"/>
      <c r="E7" s="1938"/>
      <c r="F7" s="1938"/>
      <c r="G7" s="1059" t="s">
        <v>425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57"/>
      <c r="G8" s="1060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679</v>
      </c>
      <c r="D9" s="29" t="s">
        <v>680</v>
      </c>
      <c r="E9" s="93" t="s">
        <v>679</v>
      </c>
      <c r="F9" s="1058" t="s">
        <v>680</v>
      </c>
      <c r="G9" s="1061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6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5409.616</v>
      </c>
      <c r="D12" s="50">
        <v>5630.8329999999996</v>
      </c>
      <c r="E12" s="96">
        <v>5303.5450980392152</v>
      </c>
      <c r="F12" s="96">
        <v>5520.424509803921</v>
      </c>
      <c r="G12" s="115">
        <v>-3.9286727203594864</v>
      </c>
      <c r="H12" s="31">
        <v>61.45</v>
      </c>
      <c r="I12" s="56">
        <v>95.8</v>
      </c>
      <c r="J12" s="32">
        <v>30.148582668867892</v>
      </c>
      <c r="K12" s="25"/>
      <c r="L12" s="1530"/>
      <c r="M12" s="2"/>
      <c r="N12" s="1756"/>
    </row>
    <row r="13" spans="1:18" ht="15">
      <c r="B13" s="55" t="s">
        <v>12</v>
      </c>
      <c r="C13" s="67">
        <v>5315.2060000000001</v>
      </c>
      <c r="D13" s="50">
        <v>5541.3220000000001</v>
      </c>
      <c r="E13" s="96">
        <v>5210.9862745098044</v>
      </c>
      <c r="F13" s="96">
        <v>5432.6686274509802</v>
      </c>
      <c r="G13" s="115">
        <v>-4.0805425131403661</v>
      </c>
      <c r="H13" s="31">
        <v>57.83</v>
      </c>
      <c r="I13" s="56">
        <v>98.1</v>
      </c>
      <c r="J13" s="32">
        <v>55.729741121922096</v>
      </c>
      <c r="K13" s="25"/>
      <c r="L13" s="1530"/>
      <c r="M13" s="2"/>
      <c r="N13" s="2"/>
    </row>
    <row r="14" spans="1:18" ht="15">
      <c r="B14" s="55" t="s">
        <v>13</v>
      </c>
      <c r="C14" s="67">
        <v>4926.8599999999997</v>
      </c>
      <c r="D14" s="50">
        <v>5166.4790000000003</v>
      </c>
      <c r="E14" s="96">
        <v>4830.2549019607841</v>
      </c>
      <c r="F14" s="96">
        <v>5065.1754901960785</v>
      </c>
      <c r="G14" s="115">
        <v>-4.6379555592890354</v>
      </c>
      <c r="H14" s="56">
        <v>53.28</v>
      </c>
      <c r="I14" s="56">
        <v>99.4</v>
      </c>
      <c r="J14" s="32">
        <v>12.601777371878184</v>
      </c>
      <c r="K14" s="25"/>
      <c r="L14" s="2"/>
      <c r="M14" s="2"/>
      <c r="N14" s="2"/>
    </row>
    <row r="15" spans="1:18" ht="15">
      <c r="B15" s="55" t="s">
        <v>14</v>
      </c>
      <c r="C15" s="67">
        <v>4512.4799999999996</v>
      </c>
      <c r="D15" s="50">
        <v>4777.6890000000003</v>
      </c>
      <c r="E15" s="96">
        <v>4423.9999999999991</v>
      </c>
      <c r="F15" s="96">
        <v>4684.0088235294115</v>
      </c>
      <c r="G15" s="115">
        <v>-5.5509891916363898</v>
      </c>
      <c r="H15" s="56">
        <v>48.38</v>
      </c>
      <c r="I15" s="56">
        <v>100.6</v>
      </c>
      <c r="J15" s="32">
        <v>1.3948505391829709</v>
      </c>
      <c r="K15" s="25"/>
      <c r="L15" s="2"/>
      <c r="M15" s="2"/>
      <c r="N15" s="2"/>
    </row>
    <row r="16" spans="1:18" ht="15">
      <c r="B16" s="55" t="s">
        <v>15</v>
      </c>
      <c r="C16" s="67">
        <v>3890.9250000000002</v>
      </c>
      <c r="D16" s="50">
        <v>3891.5120000000002</v>
      </c>
      <c r="E16" s="96">
        <v>3814.6323529411766</v>
      </c>
      <c r="F16" s="96">
        <v>3815.2078431372552</v>
      </c>
      <c r="G16" s="115">
        <v>-1.5084111265749382E-2</v>
      </c>
      <c r="H16" s="56">
        <v>43.56</v>
      </c>
      <c r="I16" s="56">
        <v>103.5</v>
      </c>
      <c r="J16" s="32">
        <v>0.11977940918191717</v>
      </c>
      <c r="K16" s="25"/>
      <c r="L16" s="2"/>
      <c r="M16" s="2"/>
      <c r="N16" s="2"/>
    </row>
    <row r="17" spans="2:14" ht="15">
      <c r="B17" s="55" t="s">
        <v>16</v>
      </c>
      <c r="C17" s="67">
        <v>3715.26</v>
      </c>
      <c r="D17" s="50">
        <v>4046.1489999999999</v>
      </c>
      <c r="E17" s="96">
        <v>3642.4117647058824</v>
      </c>
      <c r="F17" s="96">
        <v>3966.8127450980392</v>
      </c>
      <c r="G17" s="115">
        <v>-8.1778748138044275</v>
      </c>
      <c r="H17" s="56">
        <v>37.31</v>
      </c>
      <c r="I17" s="56">
        <v>92</v>
      </c>
      <c r="J17" s="32">
        <v>5.2688889669465031E-3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5279.8860000000004</v>
      </c>
      <c r="D18" s="69">
        <v>5512.7839999999997</v>
      </c>
      <c r="E18" s="116">
        <v>5176.3588235294119</v>
      </c>
      <c r="F18" s="116">
        <v>5404.6901960784307</v>
      </c>
      <c r="G18" s="117">
        <v>-4.2246893765472988</v>
      </c>
      <c r="H18" s="58">
        <v>58.19</v>
      </c>
      <c r="I18" s="58">
        <v>97.6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5598.9470000000001</v>
      </c>
      <c r="D20" s="50">
        <v>5733.6869999999999</v>
      </c>
      <c r="E20" s="96">
        <v>5489.1637254901962</v>
      </c>
      <c r="F20" s="96">
        <v>5621.2617647058823</v>
      </c>
      <c r="G20" s="115">
        <v>-2.3499713186297018</v>
      </c>
      <c r="H20" s="56">
        <v>61.61</v>
      </c>
      <c r="I20" s="56">
        <v>93.7</v>
      </c>
      <c r="J20" s="32">
        <v>29.076244285172393</v>
      </c>
      <c r="K20" s="25"/>
    </row>
    <row r="21" spans="2:14" ht="15">
      <c r="B21" s="55" t="s">
        <v>12</v>
      </c>
      <c r="C21" s="67">
        <v>5415.3119999999999</v>
      </c>
      <c r="D21" s="50">
        <v>5534.4970000000003</v>
      </c>
      <c r="E21" s="96">
        <v>5309.1294117647058</v>
      </c>
      <c r="F21" s="96">
        <v>5425.9774509803919</v>
      </c>
      <c r="G21" s="115">
        <v>-2.1534929009808912</v>
      </c>
      <c r="H21" s="56">
        <v>57.78</v>
      </c>
      <c r="I21" s="56">
        <v>96.4</v>
      </c>
      <c r="J21" s="32">
        <v>55.672902234023439</v>
      </c>
      <c r="K21" s="25"/>
    </row>
    <row r="22" spans="2:14" ht="15">
      <c r="B22" s="55" t="s">
        <v>13</v>
      </c>
      <c r="C22" s="67">
        <v>4955.24</v>
      </c>
      <c r="D22" s="50">
        <v>5086.5029999999997</v>
      </c>
      <c r="E22" s="96">
        <v>4858.0784313725489</v>
      </c>
      <c r="F22" s="96">
        <v>4986.7676470588231</v>
      </c>
      <c r="G22" s="115">
        <v>-2.5806138323323498</v>
      </c>
      <c r="H22" s="56">
        <v>53.18</v>
      </c>
      <c r="I22" s="56">
        <v>98</v>
      </c>
      <c r="J22" s="32">
        <v>13.703607578510251</v>
      </c>
      <c r="K22" s="25"/>
    </row>
    <row r="23" spans="2:14" ht="15">
      <c r="B23" s="55" t="s">
        <v>14</v>
      </c>
      <c r="C23" s="67" t="s">
        <v>261</v>
      </c>
      <c r="D23" s="50" t="s">
        <v>261</v>
      </c>
      <c r="E23" s="96" t="s">
        <v>261</v>
      </c>
      <c r="F23" s="96" t="s">
        <v>261</v>
      </c>
      <c r="G23" s="115" t="s">
        <v>261</v>
      </c>
      <c r="H23" s="56">
        <v>48.3</v>
      </c>
      <c r="I23" s="56">
        <v>97.6</v>
      </c>
      <c r="J23" s="32">
        <v>1.433448461738106</v>
      </c>
      <c r="K23" s="25"/>
    </row>
    <row r="24" spans="2:14" ht="15">
      <c r="B24" s="55" t="s">
        <v>15</v>
      </c>
      <c r="C24" s="67" t="s">
        <v>261</v>
      </c>
      <c r="D24" s="50" t="s">
        <v>261</v>
      </c>
      <c r="E24" s="96" t="s">
        <v>261</v>
      </c>
      <c r="F24" s="96" t="s">
        <v>261</v>
      </c>
      <c r="G24" s="115" t="s">
        <v>261</v>
      </c>
      <c r="H24" s="56" t="s">
        <v>261</v>
      </c>
      <c r="I24" s="56" t="s">
        <v>261</v>
      </c>
      <c r="J24" s="32">
        <v>0.10980454790472957</v>
      </c>
      <c r="K24" s="25"/>
    </row>
    <row r="25" spans="2:14" ht="15">
      <c r="B25" s="55" t="s">
        <v>16</v>
      </c>
      <c r="C25" s="67" t="s">
        <v>261</v>
      </c>
      <c r="D25" s="50" t="s">
        <v>261</v>
      </c>
      <c r="E25" s="96" t="s">
        <v>261</v>
      </c>
      <c r="F25" s="96" t="s">
        <v>261</v>
      </c>
      <c r="G25" s="115" t="s">
        <v>261</v>
      </c>
      <c r="H25" s="56" t="s">
        <v>261</v>
      </c>
      <c r="I25" s="56" t="s">
        <v>261</v>
      </c>
      <c r="J25" s="32" t="s">
        <v>261</v>
      </c>
      <c r="K25" s="25"/>
    </row>
    <row r="26" spans="2:14" ht="15" thickBot="1">
      <c r="B26" s="57" t="s">
        <v>124</v>
      </c>
      <c r="C26" s="68">
        <v>5388.88</v>
      </c>
      <c r="D26" s="69">
        <v>5519.0460000000003</v>
      </c>
      <c r="E26" s="116">
        <v>5283.2156862745096</v>
      </c>
      <c r="F26" s="116">
        <v>5410.8294117647065</v>
      </c>
      <c r="G26" s="117">
        <v>-2.3584873182792854</v>
      </c>
      <c r="H26" s="58">
        <v>58.11</v>
      </c>
      <c r="I26" s="58">
        <v>95.9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5359.08</v>
      </c>
      <c r="D28" s="50">
        <v>5603.0950000000003</v>
      </c>
      <c r="E28" s="96">
        <v>5254</v>
      </c>
      <c r="F28" s="96">
        <v>5493.2303921568628</v>
      </c>
      <c r="G28" s="115">
        <v>-4.3550037970086235</v>
      </c>
      <c r="H28" s="56">
        <v>61.41</v>
      </c>
      <c r="I28" s="56">
        <v>96.6</v>
      </c>
      <c r="J28" s="32">
        <v>32.216420540090333</v>
      </c>
      <c r="K28" s="25"/>
    </row>
    <row r="29" spans="2:14" ht="15">
      <c r="B29" s="55" t="s">
        <v>12</v>
      </c>
      <c r="C29" s="67">
        <v>5320.47</v>
      </c>
      <c r="D29" s="50">
        <v>5551.8530000000001</v>
      </c>
      <c r="E29" s="96">
        <v>5216.1470588235297</v>
      </c>
      <c r="F29" s="96">
        <v>5442.9931372549017</v>
      </c>
      <c r="G29" s="115">
        <v>-4.167671586405473</v>
      </c>
      <c r="H29" s="56">
        <v>57.76</v>
      </c>
      <c r="I29" s="56">
        <v>99.2</v>
      </c>
      <c r="J29" s="32">
        <v>55.687606112054333</v>
      </c>
      <c r="K29" s="25"/>
    </row>
    <row r="30" spans="2:14" ht="15">
      <c r="B30" s="55" t="s">
        <v>13</v>
      </c>
      <c r="C30" s="67">
        <v>4965.3980000000001</v>
      </c>
      <c r="D30" s="50">
        <v>5187.4110000000001</v>
      </c>
      <c r="E30" s="96">
        <v>4868.0372549019612</v>
      </c>
      <c r="F30" s="96">
        <v>5085.697058823529</v>
      </c>
      <c r="G30" s="115">
        <v>-4.2798421023512487</v>
      </c>
      <c r="H30" s="56">
        <v>53.3</v>
      </c>
      <c r="I30" s="56">
        <v>100.4</v>
      </c>
      <c r="J30" s="32">
        <v>11.020704530651035</v>
      </c>
      <c r="K30" s="25"/>
    </row>
    <row r="31" spans="2:14" ht="15">
      <c r="B31" s="55" t="s">
        <v>14</v>
      </c>
      <c r="C31" s="67">
        <v>4484.9949999999999</v>
      </c>
      <c r="D31" s="50">
        <v>4748.43</v>
      </c>
      <c r="E31" s="96">
        <v>4397.0539215686276</v>
      </c>
      <c r="F31" s="96">
        <v>4655.3235294117649</v>
      </c>
      <c r="G31" s="115">
        <v>-5.5478337050351465</v>
      </c>
      <c r="H31" s="56">
        <v>48.36</v>
      </c>
      <c r="I31" s="56">
        <v>100.9</v>
      </c>
      <c r="J31" s="32">
        <v>1.0047943962157371</v>
      </c>
      <c r="K31" s="25"/>
    </row>
    <row r="32" spans="2:14" ht="15">
      <c r="B32" s="55" t="s">
        <v>15</v>
      </c>
      <c r="C32" s="67">
        <v>4187.9520000000002</v>
      </c>
      <c r="D32" s="50">
        <v>4359.8649999999998</v>
      </c>
      <c r="E32" s="96">
        <v>4105.8352941176472</v>
      </c>
      <c r="F32" s="96">
        <v>4274.3774509803916</v>
      </c>
      <c r="G32" s="115">
        <v>-3.943080806401106</v>
      </c>
      <c r="H32" s="56">
        <v>43.47</v>
      </c>
      <c r="I32" s="56">
        <v>101.2</v>
      </c>
      <c r="J32" s="32">
        <v>6.0864272671941569E-2</v>
      </c>
      <c r="K32" s="25"/>
    </row>
    <row r="33" spans="2:11" ht="15">
      <c r="B33" s="55" t="s">
        <v>16</v>
      </c>
      <c r="C33" s="67">
        <v>3728.0450000000001</v>
      </c>
      <c r="D33" s="50" t="s">
        <v>261</v>
      </c>
      <c r="E33" s="96">
        <v>3654.9460784313724</v>
      </c>
      <c r="F33" s="96" t="s">
        <v>261</v>
      </c>
      <c r="G33" s="115" t="s">
        <v>261</v>
      </c>
      <c r="H33" s="56">
        <v>37.21</v>
      </c>
      <c r="I33" s="56">
        <v>98.9</v>
      </c>
      <c r="J33" s="32">
        <v>9.610148316622354E-3</v>
      </c>
      <c r="K33" s="25"/>
    </row>
    <row r="34" spans="2:11" ht="15" thickBot="1">
      <c r="B34" s="57" t="s">
        <v>124</v>
      </c>
      <c r="C34" s="68">
        <v>5283.35</v>
      </c>
      <c r="D34" s="69">
        <v>5523.24</v>
      </c>
      <c r="E34" s="116">
        <v>5179.754901960785</v>
      </c>
      <c r="F34" s="116">
        <v>5414.9411764705883</v>
      </c>
      <c r="G34" s="117">
        <v>-4.3432840144552731</v>
      </c>
      <c r="H34" s="58">
        <v>58.34</v>
      </c>
      <c r="I34" s="58">
        <v>98.5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5410.7830000000004</v>
      </c>
      <c r="D36" s="50">
        <v>5612.7889999999998</v>
      </c>
      <c r="E36" s="96">
        <v>5304.689215686275</v>
      </c>
      <c r="F36" s="96">
        <v>5502.7343137254902</v>
      </c>
      <c r="G36" s="115">
        <v>-3.5990307136077879</v>
      </c>
      <c r="H36" s="56">
        <v>61.33</v>
      </c>
      <c r="I36" s="56">
        <v>95.9</v>
      </c>
      <c r="J36" s="32">
        <v>32.733742809788438</v>
      </c>
      <c r="K36" s="25"/>
    </row>
    <row r="37" spans="2:11" ht="15">
      <c r="B37" s="55" t="s">
        <v>12</v>
      </c>
      <c r="C37" s="67">
        <v>5337.48</v>
      </c>
      <c r="D37" s="50">
        <v>5563.5780000000004</v>
      </c>
      <c r="E37" s="96">
        <v>5232.823529411764</v>
      </c>
      <c r="F37" s="96">
        <v>5454.4882352941177</v>
      </c>
      <c r="G37" s="115">
        <v>-4.0638955722378807</v>
      </c>
      <c r="H37" s="56">
        <v>57.86</v>
      </c>
      <c r="I37" s="56">
        <v>98.2</v>
      </c>
      <c r="J37" s="32">
        <v>53.261187481719794</v>
      </c>
      <c r="K37" s="25"/>
    </row>
    <row r="38" spans="2:11" ht="15">
      <c r="B38" s="55" t="s">
        <v>13</v>
      </c>
      <c r="C38" s="67">
        <v>4950.7060000000001</v>
      </c>
      <c r="D38" s="50">
        <v>5182.6840000000002</v>
      </c>
      <c r="E38" s="96">
        <v>4853.6333333333332</v>
      </c>
      <c r="F38" s="96">
        <v>5081.0627450980392</v>
      </c>
      <c r="G38" s="115">
        <v>-4.4760205329902432</v>
      </c>
      <c r="H38" s="56">
        <v>53.17</v>
      </c>
      <c r="I38" s="56">
        <v>100</v>
      </c>
      <c r="J38" s="32">
        <v>12.386662766890904</v>
      </c>
      <c r="K38" s="25"/>
    </row>
    <row r="39" spans="2:11" ht="15">
      <c r="B39" s="55" t="s">
        <v>14</v>
      </c>
      <c r="C39" s="67">
        <v>4561.5339999999997</v>
      </c>
      <c r="D39" s="50">
        <v>4758.1000000000004</v>
      </c>
      <c r="E39" s="96">
        <v>4472.0921568627446</v>
      </c>
      <c r="F39" s="96">
        <v>4664.8039215686276</v>
      </c>
      <c r="G39" s="115">
        <v>-4.1311868182678104</v>
      </c>
      <c r="H39" s="56">
        <v>48.21</v>
      </c>
      <c r="I39" s="56">
        <v>101.2</v>
      </c>
      <c r="J39" s="32">
        <v>1.5404114263429853</v>
      </c>
      <c r="K39" s="25"/>
    </row>
    <row r="40" spans="2:11" ht="15">
      <c r="B40" s="55" t="s">
        <v>15</v>
      </c>
      <c r="C40" s="67">
        <v>4023.0839999999998</v>
      </c>
      <c r="D40" s="50">
        <v>3839.973</v>
      </c>
      <c r="E40" s="96">
        <v>3944.2</v>
      </c>
      <c r="F40" s="96">
        <v>3764.6794117647059</v>
      </c>
      <c r="G40" s="115">
        <v>4.768549153861235</v>
      </c>
      <c r="H40" s="56">
        <v>43.6</v>
      </c>
      <c r="I40" s="56">
        <v>104.4</v>
      </c>
      <c r="J40" s="32">
        <v>7.7995515257872669E-2</v>
      </c>
      <c r="K40" s="25"/>
    </row>
    <row r="41" spans="2:11" ht="15">
      <c r="B41" s="55" t="s">
        <v>16</v>
      </c>
      <c r="C41" s="67" t="s">
        <v>261</v>
      </c>
      <c r="D41" s="50" t="s">
        <v>261</v>
      </c>
      <c r="E41" s="96" t="s">
        <v>261</v>
      </c>
      <c r="F41" s="96" t="s">
        <v>261</v>
      </c>
      <c r="G41" s="115" t="s">
        <v>261</v>
      </c>
      <c r="H41" s="56" t="s">
        <v>261</v>
      </c>
      <c r="I41" s="56" t="s">
        <v>261</v>
      </c>
      <c r="J41" s="32" t="s">
        <v>261</v>
      </c>
      <c r="K41" s="25"/>
    </row>
    <row r="42" spans="2:11" ht="15" thickBot="1">
      <c r="B42" s="57" t="s">
        <v>124</v>
      </c>
      <c r="C42" s="68">
        <v>5298.5219999999999</v>
      </c>
      <c r="D42" s="69">
        <v>5526.0720000000001</v>
      </c>
      <c r="E42" s="116">
        <v>5194.6294117647058</v>
      </c>
      <c r="F42" s="116">
        <v>5417.7176470588238</v>
      </c>
      <c r="G42" s="117">
        <v>-4.1177530803073177</v>
      </c>
      <c r="H42" s="58">
        <v>58.25</v>
      </c>
      <c r="I42" s="58">
        <v>97.7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5367.2359999999999</v>
      </c>
      <c r="D44" s="50">
        <v>5621.0069999999996</v>
      </c>
      <c r="E44" s="96">
        <v>5261.9960784313726</v>
      </c>
      <c r="F44" s="96">
        <v>5510.7911764705877</v>
      </c>
      <c r="G44" s="115">
        <v>-4.5146892718688969</v>
      </c>
      <c r="H44" s="56">
        <v>61.46</v>
      </c>
      <c r="I44" s="56">
        <v>96</v>
      </c>
      <c r="J44" s="32">
        <v>27.686595544524728</v>
      </c>
      <c r="K44" s="25"/>
    </row>
    <row r="45" spans="2:11" ht="15">
      <c r="B45" s="55" t="s">
        <v>12</v>
      </c>
      <c r="C45" s="67">
        <v>5253.174</v>
      </c>
      <c r="D45" s="50">
        <v>5525.8549999999996</v>
      </c>
      <c r="E45" s="96">
        <v>5150.1705882352944</v>
      </c>
      <c r="F45" s="96">
        <v>5417.5049019607841</v>
      </c>
      <c r="G45" s="115">
        <v>-4.934639073953254</v>
      </c>
      <c r="H45" s="56">
        <v>57.9</v>
      </c>
      <c r="I45" s="56">
        <v>97.8</v>
      </c>
      <c r="J45" s="32">
        <v>56.811312824002727</v>
      </c>
      <c r="K45" s="25"/>
    </row>
    <row r="46" spans="2:11" ht="15">
      <c r="B46" s="55" t="s">
        <v>13</v>
      </c>
      <c r="C46" s="67">
        <v>4874.1149999999998</v>
      </c>
      <c r="D46" s="50">
        <v>5184.4889999999996</v>
      </c>
      <c r="E46" s="96">
        <v>4778.5441176470586</v>
      </c>
      <c r="F46" s="96">
        <v>5082.8323529411764</v>
      </c>
      <c r="G46" s="115">
        <v>-5.9865880706854586</v>
      </c>
      <c r="H46" s="56">
        <v>53.35</v>
      </c>
      <c r="I46" s="56">
        <v>99.1</v>
      </c>
      <c r="J46" s="32">
        <v>13.619623306178818</v>
      </c>
      <c r="K46" s="25"/>
    </row>
    <row r="47" spans="2:11" ht="15">
      <c r="B47" s="55" t="s">
        <v>14</v>
      </c>
      <c r="C47" s="67">
        <v>4495.652</v>
      </c>
      <c r="D47" s="50">
        <v>4805.817</v>
      </c>
      <c r="E47" s="96">
        <v>4407.5019607843133</v>
      </c>
      <c r="F47" s="96">
        <v>4711.5852941176472</v>
      </c>
      <c r="G47" s="115">
        <v>-6.4539494533395665</v>
      </c>
      <c r="H47" s="56">
        <v>48.49</v>
      </c>
      <c r="I47" s="56">
        <v>101.5</v>
      </c>
      <c r="J47" s="32">
        <v>1.6813114229098696</v>
      </c>
      <c r="K47" s="25"/>
    </row>
    <row r="48" spans="2:11" ht="15">
      <c r="B48" s="55" t="s">
        <v>15</v>
      </c>
      <c r="C48" s="67">
        <v>3719.5419999999999</v>
      </c>
      <c r="D48" s="50">
        <v>3720.2020000000002</v>
      </c>
      <c r="E48" s="96">
        <v>3646.6098039215685</v>
      </c>
      <c r="F48" s="96">
        <v>3647.2568627450983</v>
      </c>
      <c r="G48" s="115">
        <v>-1.7740972130016304E-2</v>
      </c>
      <c r="H48" s="56">
        <v>43.62</v>
      </c>
      <c r="I48" s="56">
        <v>105.6</v>
      </c>
      <c r="J48" s="32">
        <v>0.19715377994835973</v>
      </c>
      <c r="K48" s="25" t="s">
        <v>101</v>
      </c>
    </row>
    <row r="49" spans="2:11" ht="15">
      <c r="B49" s="55" t="s">
        <v>16</v>
      </c>
      <c r="C49" s="67" t="s">
        <v>261</v>
      </c>
      <c r="D49" s="50" t="s">
        <v>261</v>
      </c>
      <c r="E49" s="96" t="s">
        <v>261</v>
      </c>
      <c r="F49" s="96" t="s">
        <v>261</v>
      </c>
      <c r="G49" s="115" t="s">
        <v>261</v>
      </c>
      <c r="H49" s="56" t="s">
        <v>261</v>
      </c>
      <c r="I49" s="56" t="s">
        <v>261</v>
      </c>
      <c r="J49" s="32" t="s">
        <v>261</v>
      </c>
      <c r="K49" s="25"/>
    </row>
    <row r="50" spans="2:11" ht="15" thickBot="1">
      <c r="B50" s="70" t="s">
        <v>124</v>
      </c>
      <c r="C50" s="71">
        <v>5215.2240000000002</v>
      </c>
      <c r="D50" s="51">
        <v>5495.009</v>
      </c>
      <c r="E50" s="118">
        <v>5112.964705882353</v>
      </c>
      <c r="F50" s="118">
        <v>5387.2637254901956</v>
      </c>
      <c r="G50" s="117">
        <v>-5.0916204140884904</v>
      </c>
      <c r="H50" s="72">
        <v>58.08</v>
      </c>
      <c r="I50" s="72">
        <v>97.5</v>
      </c>
      <c r="J50" s="33">
        <v>100</v>
      </c>
      <c r="K50" s="25"/>
    </row>
    <row r="51" spans="2:11">
      <c r="B51" s="160" t="s">
        <v>334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39" t="s">
        <v>677</v>
      </c>
      <c r="C53" s="1940"/>
      <c r="D53" s="1940"/>
      <c r="E53" s="1940"/>
      <c r="F53" s="1940"/>
      <c r="G53" s="1940"/>
      <c r="H53" s="1940"/>
      <c r="I53" s="1940"/>
      <c r="J53" s="1940"/>
      <c r="K53" s="1940"/>
    </row>
    <row r="55" spans="2:11" ht="15.75">
      <c r="B55" s="206" t="s">
        <v>304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J20" sqref="J20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49" t="s">
        <v>153</v>
      </c>
      <c r="C1" s="1949"/>
      <c r="D1" s="1949"/>
      <c r="E1" s="676" t="str">
        <f>SKUP_SEUROP_tyg!J1</f>
        <v xml:space="preserve"> 16.11.2020 - 22.11.2020r. </v>
      </c>
      <c r="F1" s="1474"/>
    </row>
    <row r="2" spans="1:13" ht="18.75">
      <c r="A2" s="30"/>
      <c r="B2" s="1224"/>
      <c r="C2" s="883"/>
      <c r="D2" s="883"/>
      <c r="E2" s="883"/>
      <c r="F2" s="1475"/>
      <c r="G2" s="884"/>
      <c r="H2" s="884"/>
      <c r="I2" s="884"/>
      <c r="J2" s="884"/>
      <c r="K2" s="884"/>
      <c r="L2" s="884"/>
      <c r="M2" s="884"/>
    </row>
    <row r="3" spans="1:13" ht="15.75">
      <c r="B3" s="204" t="s">
        <v>275</v>
      </c>
      <c r="C3" s="205"/>
      <c r="D3" s="205"/>
      <c r="E3" s="205"/>
      <c r="F3" s="1476"/>
    </row>
    <row r="4" spans="1:13" ht="18.75" thickBot="1">
      <c r="B4" s="1062"/>
      <c r="C4" s="883"/>
      <c r="D4" s="883"/>
      <c r="E4" s="883"/>
      <c r="F4" s="1475"/>
    </row>
    <row r="5" spans="1:13" ht="24" customHeight="1" thickBot="1">
      <c r="B5" s="1953" t="s">
        <v>148</v>
      </c>
      <c r="C5" s="1954"/>
      <c r="D5" s="1954"/>
      <c r="E5" s="1955"/>
      <c r="F5" s="1477"/>
    </row>
    <row r="6" spans="1:13" ht="37.5" customHeight="1" thickBot="1">
      <c r="B6" s="1403" t="s">
        <v>45</v>
      </c>
      <c r="C6" s="1404" t="s">
        <v>679</v>
      </c>
      <c r="D6" s="1405" t="s">
        <v>680</v>
      </c>
      <c r="E6" s="1406" t="s">
        <v>426</v>
      </c>
      <c r="F6" s="1477"/>
    </row>
    <row r="7" spans="1:13" ht="22.5" customHeight="1" thickBot="1">
      <c r="B7" s="1048" t="s">
        <v>11</v>
      </c>
      <c r="C7" s="1049">
        <v>4.0375598823529408</v>
      </c>
      <c r="D7" s="1050">
        <v>4.2156583529411762</v>
      </c>
      <c r="E7" s="1051">
        <f>((C7-D7)/D7)*100</f>
        <v>-4.2246893765473148</v>
      </c>
      <c r="F7" s="1478"/>
    </row>
    <row r="8" spans="1:13" ht="22.5" customHeight="1">
      <c r="B8" s="1379" t="s">
        <v>46</v>
      </c>
      <c r="C8" s="1382">
        <v>4.1209082352941175</v>
      </c>
      <c r="D8" s="1382">
        <v>4.2204469411764709</v>
      </c>
      <c r="E8" s="1708">
        <f>((C8-D8)/D8)*100</f>
        <v>-2.358487318279292</v>
      </c>
      <c r="F8" s="1479"/>
    </row>
    <row r="9" spans="1:13" ht="22.5" customHeight="1">
      <c r="B9" s="1380" t="s">
        <v>47</v>
      </c>
      <c r="C9" s="1383">
        <v>4.0402088235294125</v>
      </c>
      <c r="D9" s="1383">
        <v>4.223654117647059</v>
      </c>
      <c r="E9" s="1709">
        <f>((C9-D9)/D9)*100</f>
        <v>-4.3432840144552713</v>
      </c>
      <c r="F9" s="1478"/>
    </row>
    <row r="10" spans="1:13" ht="22.5" customHeight="1">
      <c r="B10" s="1380" t="s">
        <v>169</v>
      </c>
      <c r="C10" s="1383">
        <v>4.0518109411764707</v>
      </c>
      <c r="D10" s="1383">
        <v>4.2258197647058822</v>
      </c>
      <c r="E10" s="1709">
        <f>((C10-D10)/D10)*100</f>
        <v>-4.1177530803073079</v>
      </c>
      <c r="F10" s="1478"/>
    </row>
    <row r="11" spans="1:13" ht="22.5" customHeight="1" thickBot="1">
      <c r="B11" s="1381" t="s">
        <v>48</v>
      </c>
      <c r="C11" s="1384">
        <v>3.9881124705882351</v>
      </c>
      <c r="D11" s="1384">
        <v>4.2020657058823527</v>
      </c>
      <c r="E11" s="1710">
        <f>((C11-D11)/D11)*100</f>
        <v>-5.0916204140884931</v>
      </c>
      <c r="F11" s="1478"/>
    </row>
    <row r="12" spans="1:13" ht="15.75">
      <c r="B12" s="210" t="s">
        <v>310</v>
      </c>
      <c r="C12" s="210"/>
      <c r="D12" s="210"/>
      <c r="E12" s="210"/>
      <c r="F12" s="1480"/>
    </row>
    <row r="13" spans="1:13" ht="15.75">
      <c r="B13" s="204" t="s">
        <v>274</v>
      </c>
      <c r="C13" s="204"/>
      <c r="D13" s="204"/>
      <c r="E13" s="204"/>
      <c r="F13" s="1431"/>
    </row>
    <row r="14" spans="1:13" ht="16.5" thickBot="1">
      <c r="B14" s="204"/>
      <c r="C14" s="204"/>
      <c r="D14" s="204"/>
      <c r="E14" s="204"/>
      <c r="F14" s="1431"/>
    </row>
    <row r="15" spans="1:13" ht="18.75" customHeight="1" thickBot="1">
      <c r="A15" s="1941" t="s">
        <v>20</v>
      </c>
      <c r="B15" s="1943" t="s">
        <v>148</v>
      </c>
      <c r="C15" s="1944"/>
      <c r="D15" s="1944"/>
      <c r="E15" s="1944"/>
      <c r="F15" s="1945"/>
      <c r="G15" s="1946" t="s">
        <v>483</v>
      </c>
      <c r="H15" s="1947"/>
      <c r="I15" s="1947"/>
      <c r="J15" s="1948"/>
    </row>
    <row r="16" spans="1:13" ht="16.5" thickBot="1">
      <c r="A16" s="1942"/>
      <c r="B16" s="1416" t="s">
        <v>484</v>
      </c>
      <c r="C16" s="1416" t="s">
        <v>485</v>
      </c>
      <c r="D16" s="1416" t="s">
        <v>486</v>
      </c>
      <c r="E16" s="1416" t="s">
        <v>487</v>
      </c>
      <c r="F16" s="1419" t="s">
        <v>488</v>
      </c>
      <c r="G16" s="1413" t="s">
        <v>489</v>
      </c>
      <c r="H16" s="1413" t="s">
        <v>490</v>
      </c>
      <c r="I16" s="1413" t="s">
        <v>491</v>
      </c>
      <c r="J16" s="1414" t="s">
        <v>492</v>
      </c>
    </row>
    <row r="17" spans="1:15" ht="19.5" thickBot="1">
      <c r="A17" s="1401" t="s">
        <v>493</v>
      </c>
      <c r="B17" s="1417">
        <v>4.0375598823529408</v>
      </c>
      <c r="C17" s="1418">
        <v>4.2156583529411762</v>
      </c>
      <c r="D17" s="1418">
        <v>4.4184262352941177</v>
      </c>
      <c r="E17" s="1421">
        <v>5.9074974705882362</v>
      </c>
      <c r="F17" s="1420">
        <v>4.2466136470588234</v>
      </c>
      <c r="G17" s="1402">
        <f>($B$17-C17)/C17</f>
        <v>-4.2246893765473144E-2</v>
      </c>
      <c r="H17" s="1402">
        <f t="shared" ref="H17:J17" si="0">($B$17-D17)/D17</f>
        <v>-8.6199549943561313E-2</v>
      </c>
      <c r="I17" s="1402">
        <f t="shared" si="0"/>
        <v>-0.31653633328582659</v>
      </c>
      <c r="J17" s="1415">
        <f t="shared" si="0"/>
        <v>-4.9228345708037698E-2</v>
      </c>
    </row>
    <row r="18" spans="1:15" ht="18.75" customHeight="1">
      <c r="B18" s="1224"/>
      <c r="C18" s="883"/>
      <c r="D18" s="883"/>
      <c r="E18" s="883"/>
      <c r="F18" s="1475"/>
      <c r="G18" s="884"/>
      <c r="H18" s="884"/>
      <c r="I18" s="884"/>
      <c r="J18" s="884"/>
    </row>
    <row r="19" spans="1:15" ht="18.75" customHeight="1">
      <c r="B19" s="1952" t="s">
        <v>262</v>
      </c>
      <c r="C19" s="1952"/>
      <c r="D19" s="1952"/>
      <c r="E19" s="1952"/>
      <c r="F19" s="1952"/>
    </row>
    <row r="20" spans="1:15" ht="18.75" customHeight="1">
      <c r="B20" s="204" t="s">
        <v>275</v>
      </c>
      <c r="C20" s="205"/>
      <c r="D20" s="205"/>
      <c r="E20" s="205"/>
      <c r="F20" s="1476"/>
      <c r="H20" s="1526"/>
      <c r="I20" s="1527"/>
      <c r="J20" s="1527"/>
      <c r="K20" s="1527"/>
      <c r="L20" s="1527"/>
      <c r="M20" s="1527"/>
      <c r="N20" s="1527"/>
    </row>
    <row r="21" spans="1:15" ht="18.75" customHeight="1">
      <c r="B21" s="1062"/>
      <c r="C21" s="883"/>
      <c r="D21" s="883"/>
      <c r="E21" s="883"/>
      <c r="F21" s="1475"/>
      <c r="H21" s="1526"/>
      <c r="I21" s="1521"/>
      <c r="J21" s="1521"/>
      <c r="K21" s="1521"/>
      <c r="L21" s="1522"/>
      <c r="M21" s="1521"/>
      <c r="N21" s="1521"/>
    </row>
    <row r="22" spans="1:15" ht="22.5" customHeight="1" thickBot="1">
      <c r="B22" s="491" t="s">
        <v>191</v>
      </c>
      <c r="C22" s="492"/>
      <c r="D22" s="111"/>
      <c r="E22" s="111"/>
      <c r="F22" s="1481"/>
      <c r="H22" s="1523"/>
      <c r="I22" s="1524"/>
      <c r="J22" s="1525"/>
      <c r="K22" s="1525"/>
      <c r="L22" s="1524"/>
      <c r="M22" s="1525"/>
      <c r="N22" s="1525"/>
    </row>
    <row r="23" spans="1:15" ht="24.75" customHeight="1" thickBot="1">
      <c r="B23" s="1950" t="s">
        <v>11</v>
      </c>
      <c r="C23" s="212" t="s">
        <v>266</v>
      </c>
      <c r="D23" s="1400"/>
      <c r="E23" s="1956" t="s">
        <v>267</v>
      </c>
      <c r="K23" s="30"/>
      <c r="L23" s="30"/>
      <c r="M23" s="30"/>
      <c r="N23" s="30"/>
      <c r="O23" s="30"/>
    </row>
    <row r="24" spans="1:15" ht="19.5" customHeight="1" thickBot="1">
      <c r="B24" s="1951"/>
      <c r="C24" s="1394" t="s">
        <v>268</v>
      </c>
      <c r="D24" s="1395"/>
      <c r="E24" s="1957"/>
      <c r="H24" s="1520"/>
      <c r="I24" s="1528"/>
      <c r="J24" s="1520"/>
      <c r="K24" s="1528"/>
      <c r="L24" s="1528"/>
      <c r="M24" s="1529"/>
      <c r="N24" s="30"/>
      <c r="O24" s="30"/>
    </row>
    <row r="25" spans="1:15" ht="24.75" customHeight="1" thickBot="1">
      <c r="B25" s="1951"/>
      <c r="C25" s="1396" t="s">
        <v>679</v>
      </c>
      <c r="D25" s="1396" t="s">
        <v>678</v>
      </c>
      <c r="E25" s="1958"/>
      <c r="H25" s="1520"/>
      <c r="I25" s="1528"/>
      <c r="J25" s="1520"/>
      <c r="K25" s="1528"/>
      <c r="L25" s="1528"/>
      <c r="M25" s="1529"/>
      <c r="N25" s="30"/>
      <c r="O25" s="30"/>
    </row>
    <row r="26" spans="1:15" ht="21" customHeight="1">
      <c r="B26" s="1422" t="s">
        <v>125</v>
      </c>
      <c r="C26" s="1385">
        <v>5303.5450980392152</v>
      </c>
      <c r="D26" s="1386">
        <v>7733.6921568627449</v>
      </c>
      <c r="E26" s="1387">
        <f t="shared" ref="E26:E32" si="1">((C26-D26)/D26)*100</f>
        <v>-31.422857407985383</v>
      </c>
      <c r="H26" s="1494"/>
      <c r="I26" s="1493"/>
      <c r="J26" s="1494"/>
      <c r="K26" s="1493"/>
      <c r="L26" s="1493"/>
      <c r="M26" s="1529"/>
      <c r="N26" s="30"/>
      <c r="O26" s="30"/>
    </row>
    <row r="27" spans="1:15" ht="21" customHeight="1">
      <c r="B27" s="1423" t="s">
        <v>12</v>
      </c>
      <c r="C27" s="1388">
        <v>5210.9862745098044</v>
      </c>
      <c r="D27" s="1389">
        <v>7599.9205882352935</v>
      </c>
      <c r="E27" s="1390">
        <f t="shared" si="1"/>
        <v>-31.433674681069284</v>
      </c>
      <c r="H27" s="1496"/>
      <c r="I27" s="1498"/>
      <c r="J27" s="1496"/>
      <c r="K27" s="1498"/>
      <c r="L27" s="1498"/>
      <c r="M27" s="1499"/>
      <c r="N27" s="30"/>
      <c r="O27" s="30"/>
    </row>
    <row r="28" spans="1:15" ht="21" customHeight="1">
      <c r="B28" s="1423" t="s">
        <v>13</v>
      </c>
      <c r="C28" s="1388">
        <v>4830.2549019607841</v>
      </c>
      <c r="D28" s="1389">
        <v>7253.2029411764706</v>
      </c>
      <c r="E28" s="1390">
        <f t="shared" si="1"/>
        <v>-33.405215032114953</v>
      </c>
      <c r="H28" s="1495"/>
      <c r="I28" s="1496"/>
      <c r="J28" s="1496"/>
      <c r="K28" s="1498"/>
      <c r="L28" s="1498"/>
      <c r="M28" s="1499"/>
      <c r="N28" s="30"/>
      <c r="O28" s="30"/>
    </row>
    <row r="29" spans="1:15" ht="21" customHeight="1">
      <c r="B29" s="1423" t="s">
        <v>14</v>
      </c>
      <c r="C29" s="1388">
        <v>4423.9999999999991</v>
      </c>
      <c r="D29" s="1389">
        <v>6906.0872549019605</v>
      </c>
      <c r="E29" s="1390">
        <f t="shared" si="1"/>
        <v>-35.94057189387766</v>
      </c>
      <c r="H29" s="1495"/>
      <c r="I29" s="1496"/>
      <c r="J29" s="1496"/>
      <c r="K29" s="1498"/>
      <c r="L29" s="1498"/>
      <c r="M29" s="1499"/>
      <c r="N29" s="30"/>
      <c r="O29" s="30"/>
    </row>
    <row r="30" spans="1:15" ht="21" customHeight="1">
      <c r="B30" s="1423" t="s">
        <v>15</v>
      </c>
      <c r="C30" s="1388">
        <v>3814.6323529411766</v>
      </c>
      <c r="D30" s="1389">
        <v>6105.5754901960781</v>
      </c>
      <c r="E30" s="1390">
        <f t="shared" si="1"/>
        <v>-37.522149073965984</v>
      </c>
      <c r="H30" s="1495"/>
      <c r="I30" s="1496"/>
      <c r="J30" s="1496"/>
      <c r="K30" s="1498"/>
      <c r="L30" s="1498"/>
      <c r="M30" s="1499"/>
      <c r="N30" s="30"/>
      <c r="O30" s="30"/>
    </row>
    <row r="31" spans="1:15" ht="21" customHeight="1">
      <c r="B31" s="1423" t="s">
        <v>16</v>
      </c>
      <c r="C31" s="1388">
        <v>3642.4117647058824</v>
      </c>
      <c r="D31" s="1389">
        <v>5733.6519607843138</v>
      </c>
      <c r="E31" s="1390">
        <f t="shared" si="1"/>
        <v>-36.473092723130122</v>
      </c>
      <c r="H31" s="1495"/>
      <c r="I31" s="1496"/>
      <c r="J31" s="1496"/>
      <c r="K31" s="1498"/>
      <c r="L31" s="1498"/>
      <c r="M31" s="1499"/>
      <c r="N31" s="30"/>
      <c r="O31" s="30"/>
    </row>
    <row r="32" spans="1:15" ht="21" customHeight="1" thickBot="1">
      <c r="B32" s="1424" t="s">
        <v>124</v>
      </c>
      <c r="C32" s="1391">
        <v>5176.3588235294119</v>
      </c>
      <c r="D32" s="1392">
        <v>7573.714705882353</v>
      </c>
      <c r="E32" s="1393">
        <f t="shared" si="1"/>
        <v>-31.653633328582636</v>
      </c>
      <c r="H32" s="1495"/>
      <c r="I32" s="1496"/>
      <c r="J32" s="1496"/>
      <c r="K32" s="1498"/>
      <c r="L32" s="1498"/>
      <c r="M32" s="1499"/>
      <c r="N32" s="30"/>
      <c r="O32" s="30"/>
    </row>
    <row r="33" spans="2:15" ht="15.75">
      <c r="B33" s="204"/>
      <c r="C33" s="204"/>
      <c r="D33" s="204"/>
      <c r="E33" s="204"/>
      <c r="F33" s="1431"/>
      <c r="H33" s="1495"/>
      <c r="I33" s="1497"/>
      <c r="J33" s="1497"/>
      <c r="K33" s="1500"/>
      <c r="L33" s="1500"/>
      <c r="M33" s="1501"/>
      <c r="N33" s="30"/>
      <c r="O33" s="30"/>
    </row>
    <row r="34" spans="2:15" ht="15.75">
      <c r="B34" s="204"/>
      <c r="C34" s="204"/>
      <c r="D34" s="204"/>
      <c r="E34" s="204"/>
      <c r="F34" s="1431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31"/>
      <c r="K35" s="30"/>
      <c r="L35" s="30"/>
      <c r="M35" s="30"/>
      <c r="N35" s="30"/>
      <c r="O35" s="30"/>
    </row>
    <row r="36" spans="2:15" ht="15.75">
      <c r="B36" s="678" t="s">
        <v>305</v>
      </c>
      <c r="C36" s="679"/>
      <c r="D36" s="207"/>
      <c r="E36" s="207"/>
      <c r="F36" s="1431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31"/>
    </row>
    <row r="38" spans="2:15" ht="15.75">
      <c r="B38" s="204" t="s">
        <v>41</v>
      </c>
      <c r="C38" s="207"/>
      <c r="D38" s="207"/>
      <c r="E38" s="207"/>
      <c r="F38" s="1431"/>
    </row>
    <row r="39" spans="2:15" ht="15.75">
      <c r="B39" s="204" t="s">
        <v>42</v>
      </c>
      <c r="C39" s="207"/>
      <c r="D39" s="207"/>
      <c r="E39" s="207"/>
      <c r="F39" s="1431"/>
    </row>
    <row r="40" spans="2:15" ht="15.75">
      <c r="B40" s="204" t="s">
        <v>43</v>
      </c>
      <c r="C40" s="207"/>
      <c r="D40" s="207"/>
      <c r="E40" s="207"/>
      <c r="F40" s="1431"/>
    </row>
    <row r="41" spans="2:15" ht="15.75">
      <c r="B41" s="204" t="s">
        <v>44</v>
      </c>
      <c r="C41" s="204"/>
      <c r="D41" s="204"/>
      <c r="E41" s="204"/>
      <c r="F41" s="1431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389" priority="1" operator="greaterThan">
      <formula>0</formula>
    </cfRule>
    <cfRule type="cellIs" dxfId="388" priority="2" operator="lessThan">
      <formula>0</formula>
    </cfRule>
    <cfRule type="cellIs" dxfId="38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22" zoomScaleNormal="100" workbookViewId="0">
      <selection activeCell="E52" sqref="E52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497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299</v>
      </c>
      <c r="D5" s="709">
        <v>2020</v>
      </c>
      <c r="E5" s="709">
        <v>2019</v>
      </c>
      <c r="F5" s="709">
        <v>2018</v>
      </c>
      <c r="G5" s="930">
        <v>2017</v>
      </c>
      <c r="H5" s="926">
        <v>2016</v>
      </c>
      <c r="I5" s="709">
        <v>2015</v>
      </c>
      <c r="J5" s="708" t="s">
        <v>298</v>
      </c>
      <c r="K5" s="708" t="s">
        <v>297</v>
      </c>
      <c r="L5" s="708" t="s">
        <v>296</v>
      </c>
      <c r="M5" s="708" t="s">
        <v>295</v>
      </c>
      <c r="N5" s="710" t="s">
        <v>294</v>
      </c>
    </row>
    <row r="6" spans="1:16" ht="15" customHeight="1">
      <c r="A6" s="754"/>
      <c r="C6" s="923">
        <v>1</v>
      </c>
      <c r="D6" s="1436">
        <v>6.1994147647058817</v>
      </c>
      <c r="E6" s="705">
        <v>4.0948256470588236</v>
      </c>
      <c r="F6" s="705">
        <v>4.3804670000000003</v>
      </c>
      <c r="G6" s="705">
        <v>4.9504519999999994</v>
      </c>
      <c r="H6" s="927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4"/>
      <c r="C7" s="920">
        <v>2</v>
      </c>
      <c r="D7" s="1436">
        <v>6.0484128823529408</v>
      </c>
      <c r="E7" s="705">
        <v>4.0767212352941176</v>
      </c>
      <c r="F7" s="705">
        <v>4.3107931176470586</v>
      </c>
      <c r="G7" s="705">
        <v>4.9993549411764704</v>
      </c>
      <c r="H7" s="928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4"/>
      <c r="C8" s="920">
        <v>3</v>
      </c>
      <c r="D8" s="1436">
        <v>5.8257909411764706</v>
      </c>
      <c r="E8" s="705">
        <v>4.0787178823529411</v>
      </c>
      <c r="F8" s="705">
        <v>4.1962646470588236</v>
      </c>
      <c r="G8" s="705">
        <v>4.8791569411764701</v>
      </c>
      <c r="H8" s="921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4"/>
      <c r="C9" s="920">
        <v>4</v>
      </c>
      <c r="D9" s="1436">
        <v>5.7513192941176463</v>
      </c>
      <c r="E9" s="705">
        <v>4.0863007058823531</v>
      </c>
      <c r="F9" s="705">
        <v>4.1161288235294125</v>
      </c>
      <c r="G9" s="705">
        <v>4.9309443529411761</v>
      </c>
      <c r="H9" s="927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4"/>
      <c r="C10" s="920">
        <v>5</v>
      </c>
      <c r="D10" s="1436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8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0">
        <v>6</v>
      </c>
      <c r="D11" s="1436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1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0">
        <v>7</v>
      </c>
      <c r="D12" s="1436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1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0">
        <v>8</v>
      </c>
      <c r="D13" s="1436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1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3"/>
    </row>
    <row r="14" spans="1:16">
      <c r="C14" s="920">
        <v>9</v>
      </c>
      <c r="D14" s="1436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1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3"/>
    </row>
    <row r="15" spans="1:16">
      <c r="C15" s="920">
        <v>10</v>
      </c>
      <c r="D15" s="1436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1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3"/>
    </row>
    <row r="16" spans="1:16">
      <c r="C16" s="920">
        <v>11</v>
      </c>
      <c r="D16" s="1436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1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3"/>
    </row>
    <row r="17" spans="3:17">
      <c r="C17" s="920">
        <v>12</v>
      </c>
      <c r="D17" s="1436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1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3"/>
    </row>
    <row r="18" spans="3:17">
      <c r="C18" s="920">
        <v>13</v>
      </c>
      <c r="D18" s="1436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1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0">
        <v>14</v>
      </c>
      <c r="D19" s="1436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1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490"/>
      <c r="Q19" s="1490"/>
    </row>
    <row r="20" spans="3:17">
      <c r="C20" s="920">
        <v>15</v>
      </c>
      <c r="D20" s="1436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1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490"/>
      <c r="Q20" s="1490"/>
    </row>
    <row r="21" spans="3:17">
      <c r="C21" s="920">
        <v>16</v>
      </c>
      <c r="D21" s="1436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1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490"/>
      <c r="Q21" s="1490"/>
    </row>
    <row r="22" spans="3:17">
      <c r="C22" s="920">
        <v>17</v>
      </c>
      <c r="D22" s="1436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1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491"/>
      <c r="Q22" s="1490"/>
    </row>
    <row r="23" spans="3:17">
      <c r="C23" s="920">
        <v>18</v>
      </c>
      <c r="D23" s="1436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1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490"/>
      <c r="Q23" s="1490"/>
    </row>
    <row r="24" spans="3:17">
      <c r="C24" s="920">
        <v>19</v>
      </c>
      <c r="D24" s="1436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1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59"/>
      <c r="Q24" s="1490"/>
    </row>
    <row r="25" spans="3:17">
      <c r="C25" s="920">
        <v>20</v>
      </c>
      <c r="D25" s="1436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1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0">
        <v>21</v>
      </c>
      <c r="D26" s="1436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1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0">
        <v>22</v>
      </c>
      <c r="D27" s="1436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1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0">
        <v>23</v>
      </c>
      <c r="D28" s="1436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1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0">
        <v>24</v>
      </c>
      <c r="D29" s="1436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1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0">
        <v>25</v>
      </c>
      <c r="D30" s="1436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1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0">
        <v>26</v>
      </c>
      <c r="D31" s="1436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1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4">
        <v>27</v>
      </c>
      <c r="D32" s="1436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1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4">
        <v>28</v>
      </c>
      <c r="D33" s="1436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1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4">
        <v>29</v>
      </c>
      <c r="D34" s="1436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1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59"/>
      <c r="Q34" s="1359"/>
      <c r="R34" s="1359"/>
      <c r="S34" s="1359"/>
      <c r="T34" s="1359"/>
      <c r="U34" s="1359"/>
      <c r="V34" s="1359"/>
      <c r="W34" s="2"/>
    </row>
    <row r="35" spans="2:23">
      <c r="C35" s="924">
        <v>30</v>
      </c>
      <c r="D35" s="1436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1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4">
        <v>31</v>
      </c>
      <c r="D36" s="1436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1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4">
        <v>32</v>
      </c>
      <c r="D37" s="1436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1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0"/>
      <c r="Q37" s="1360"/>
      <c r="R37" s="1360"/>
      <c r="S37" s="1360"/>
      <c r="T37" s="2"/>
      <c r="U37" s="2"/>
      <c r="V37" s="2"/>
      <c r="W37" s="2"/>
    </row>
    <row r="38" spans="2:23">
      <c r="B38" s="10"/>
      <c r="C38" s="924">
        <v>33</v>
      </c>
      <c r="D38" s="1436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1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1"/>
      <c r="Q38" s="1361"/>
      <c r="R38" s="1361"/>
      <c r="S38" s="1361"/>
      <c r="T38" s="2"/>
      <c r="U38" s="2"/>
      <c r="V38" s="2"/>
      <c r="W38" s="2"/>
    </row>
    <row r="39" spans="2:23">
      <c r="B39" s="10"/>
      <c r="C39" s="924">
        <v>34</v>
      </c>
      <c r="D39" s="1436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1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4">
        <v>35</v>
      </c>
      <c r="D40" s="1436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1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0">
        <v>36</v>
      </c>
      <c r="D41" s="1436">
        <v>4.842708</v>
      </c>
      <c r="E41" s="705">
        <v>5.8906456470588235</v>
      </c>
      <c r="F41" s="705">
        <v>4.9374642352941169</v>
      </c>
      <c r="G41" s="705">
        <v>5.5461708823529419</v>
      </c>
      <c r="H41" s="921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0">
        <v>37</v>
      </c>
      <c r="D42" s="1436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1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0">
        <v>38</v>
      </c>
      <c r="D43" s="1436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1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0">
        <v>39</v>
      </c>
      <c r="D44" s="1436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1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0">
        <v>40</v>
      </c>
      <c r="D45" s="1436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1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0">
        <v>41</v>
      </c>
      <c r="D46" s="1436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1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0">
        <v>42</v>
      </c>
      <c r="D47" s="1436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1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0">
        <v>43</v>
      </c>
      <c r="D48" s="1436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1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0">
        <v>44</v>
      </c>
      <c r="D49" s="1436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1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0">
        <v>45</v>
      </c>
      <c r="D50" s="1436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1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0">
        <v>46</v>
      </c>
      <c r="D51" s="1436">
        <v>4.2156583529411762</v>
      </c>
      <c r="E51" s="705">
        <v>5.790856117647059</v>
      </c>
      <c r="F51" s="705">
        <v>4.2585078823529408</v>
      </c>
      <c r="G51" s="705">
        <v>4.6280596470588238</v>
      </c>
      <c r="H51" s="921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0">
        <v>47</v>
      </c>
      <c r="D52" s="1436">
        <v>4.0375598823529408</v>
      </c>
      <c r="E52" s="705">
        <v>5.9074974705882362</v>
      </c>
      <c r="F52" s="705">
        <v>4.2466136470588234</v>
      </c>
      <c r="G52" s="705">
        <v>4.6337238235294116</v>
      </c>
      <c r="H52" s="921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0">
        <v>48</v>
      </c>
      <c r="D53" s="1437"/>
      <c r="E53" s="705">
        <v>6.0780513529411762</v>
      </c>
      <c r="F53" s="705">
        <v>4.2239018823529415</v>
      </c>
      <c r="G53" s="705">
        <v>4.6336741176470593</v>
      </c>
      <c r="H53" s="921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0">
        <v>49</v>
      </c>
      <c r="D54" s="1437"/>
      <c r="E54" s="705">
        <v>6.2440605882352944</v>
      </c>
      <c r="F54" s="705">
        <v>4.1856107647058822</v>
      </c>
      <c r="G54" s="705">
        <v>4.6438768235294123</v>
      </c>
      <c r="H54" s="921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0">
        <v>50</v>
      </c>
      <c r="D55" s="1437"/>
      <c r="E55" s="705">
        <v>6.3666827058823525</v>
      </c>
      <c r="F55" s="705">
        <v>4.1593339411764711</v>
      </c>
      <c r="G55" s="705">
        <v>4.5922561176470591</v>
      </c>
      <c r="H55" s="921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1">
        <v>51</v>
      </c>
      <c r="D56" s="1438"/>
      <c r="E56" s="1959">
        <v>6.3009340588235299</v>
      </c>
      <c r="F56" s="1959">
        <v>4.1773075882352941</v>
      </c>
      <c r="G56" s="1959">
        <v>4.4381204705882356</v>
      </c>
      <c r="H56" s="921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1">
        <v>52</v>
      </c>
      <c r="D57" s="1439"/>
      <c r="E57" s="1960"/>
      <c r="F57" s="1960"/>
      <c r="G57" s="1960"/>
      <c r="H57" s="921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5">
        <v>53</v>
      </c>
      <c r="D58" s="1440"/>
      <c r="E58" s="925"/>
      <c r="F58" s="925"/>
      <c r="G58" s="696"/>
      <c r="H58" s="929"/>
      <c r="I58" s="697"/>
      <c r="J58" s="698"/>
      <c r="K58" s="698"/>
      <c r="L58" s="698"/>
      <c r="M58" s="697"/>
      <c r="N58" s="696"/>
    </row>
    <row r="60" spans="3:37">
      <c r="G60" s="922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3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CENY_PAŹDZIERNIK_2020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świnie kl. E  </vt:lpstr>
      <vt:lpstr>Ceny_tygodniowe_UE</vt:lpstr>
      <vt:lpstr>Ceny_miesieczneUE_X_2020</vt:lpstr>
      <vt:lpstr>HANDEL_I_IX</vt:lpstr>
      <vt:lpstr>HANDEL_I-VIII_2020</vt:lpstr>
      <vt:lpstr>Handel zagr.wg krajów 9_20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2020-11-26T12:01:26Z</dcterms:modified>
</cp:coreProperties>
</file>