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date1904="1" codeName="Ten_skoroszyt"/>
  <mc:AlternateContent xmlns:mc="http://schemas.openxmlformats.org/markup-compatibility/2006">
    <mc:Choice Requires="x15">
      <x15ac:absPath xmlns:x15ac="http://schemas.microsoft.com/office/spreadsheetml/2010/11/ac" url="C:\Foldery Marcina\pulpit_2023\GOVPL\Zielone zamówienia\"/>
    </mc:Choice>
  </mc:AlternateContent>
  <xr:revisionPtr revIDLastSave="0" documentId="8_{9B8929F3-CDAB-4C4C-9021-63718D07624F}" xr6:coauthVersionLast="47" xr6:coauthVersionMax="47" xr10:uidLastSave="{00000000-0000-0000-0000-000000000000}"/>
  <bookViews>
    <workbookView xWindow="-108" yWindow="-108" windowWidth="23256" windowHeight="12576" tabRatio="791" activeTab="2" xr2:uid="{00000000-000D-0000-FFFF-FFFF00000000}"/>
  </bookViews>
  <sheets>
    <sheet name="Wprowadzenie" sheetId="1" r:id="rId1"/>
    <sheet name="LCC_Dane_wyjściowe_Wyniki" sheetId="2" r:id="rId2"/>
    <sheet name="Arkusz_odpowiedzi_oferenta" sheetId="3" r:id="rId3"/>
    <sheet name="Definicje_Wzory" sheetId="4" r:id="rId4"/>
    <sheet name="Graphic results" sheetId="7" r:id="rId5"/>
    <sheet name="Dane_referencyjne" sheetId="5" r:id="rId6"/>
    <sheet name="Obliczenia" sheetId="6" r:id="rId7"/>
  </sheets>
  <externalReferences>
    <externalReference r:id="rId8"/>
  </externalReferences>
  <definedNames>
    <definedName name="discount_rate">'[1]LCC Inputs &amp; Results'!$F$42</definedName>
    <definedName name="inflation_rate">'[1]LCC Inputs &amp; Results'!$F$43</definedName>
    <definedName name="inflation_rate_electricity">'[1]LCC Inputs &amp; Results'!$F$44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7" i="2" l="1"/>
  <c r="E12" i="6" s="1"/>
  <c r="O9" i="3"/>
  <c r="M9" i="3"/>
  <c r="W13" i="2"/>
  <c r="U13" i="2"/>
  <c r="S13" i="2"/>
  <c r="Q13" i="2"/>
  <c r="O13" i="2"/>
  <c r="M13" i="2"/>
  <c r="K13" i="2"/>
  <c r="I13" i="2"/>
  <c r="G13" i="2"/>
  <c r="W15" i="2"/>
  <c r="W85" i="2"/>
  <c r="W137" i="2"/>
  <c r="W12" i="6" s="1"/>
  <c r="E75" i="2"/>
  <c r="W75" i="2" s="1"/>
  <c r="W134" i="2"/>
  <c r="W142" i="2" s="1"/>
  <c r="E6" i="6"/>
  <c r="W19" i="2"/>
  <c r="E5" i="6"/>
  <c r="S38" i="6" s="1"/>
  <c r="W113" i="2"/>
  <c r="W27" i="6"/>
  <c r="W37" i="6"/>
  <c r="W36" i="6"/>
  <c r="W78" i="2"/>
  <c r="W45" i="6" s="1"/>
  <c r="W16" i="2"/>
  <c r="W89" i="2"/>
  <c r="W52" i="6" s="1"/>
  <c r="W53" i="6"/>
  <c r="W147" i="2" s="1"/>
  <c r="U15" i="2"/>
  <c r="U137" i="2"/>
  <c r="U12" i="6" s="1"/>
  <c r="U89" i="2"/>
  <c r="U52" i="6" s="1"/>
  <c r="U90" i="2"/>
  <c r="U91" i="2"/>
  <c r="U19" i="2"/>
  <c r="U27" i="6"/>
  <c r="U29" i="6" s="1"/>
  <c r="U30" i="6" s="1"/>
  <c r="U28" i="6"/>
  <c r="U20" i="6"/>
  <c r="U101" i="2"/>
  <c r="U102" i="2"/>
  <c r="U103" i="2"/>
  <c r="U21" i="6" a="1"/>
  <c r="U21" i="6" s="1"/>
  <c r="U22" i="6"/>
  <c r="U37" i="6"/>
  <c r="U38" i="6" s="1"/>
  <c r="U36" i="6"/>
  <c r="U78" i="2"/>
  <c r="U45" i="6" s="1"/>
  <c r="U46" i="6" s="1"/>
  <c r="U146" i="2" s="1"/>
  <c r="U11" i="7" s="1"/>
  <c r="U16" i="2"/>
  <c r="U53" i="6"/>
  <c r="S15" i="2"/>
  <c r="S85" i="2"/>
  <c r="S137" i="2"/>
  <c r="S12" i="6" s="1"/>
  <c r="S134" i="2"/>
  <c r="S142" i="2" s="1"/>
  <c r="S19" i="2"/>
  <c r="S113" i="2"/>
  <c r="S27" i="6"/>
  <c r="S37" i="6"/>
  <c r="S36" i="6"/>
  <c r="S78" i="2"/>
  <c r="S45" i="6" s="1"/>
  <c r="S46" i="6" s="1"/>
  <c r="S146" i="2" s="1"/>
  <c r="S11" i="7" s="1"/>
  <c r="S16" i="2"/>
  <c r="S89" i="2"/>
  <c r="S52" i="6" s="1"/>
  <c r="S53" i="6"/>
  <c r="S147" i="2" s="1"/>
  <c r="Q15" i="2"/>
  <c r="Q137" i="2"/>
  <c r="Q12" i="6" s="1"/>
  <c r="Q89" i="2"/>
  <c r="Q52" i="6" s="1"/>
  <c r="Q90" i="2"/>
  <c r="Q91" i="2"/>
  <c r="Q19" i="2"/>
  <c r="Q27" i="6"/>
  <c r="Q28" i="6"/>
  <c r="Q95" i="2"/>
  <c r="Q96" i="2"/>
  <c r="Q97" i="2"/>
  <c r="Q98" i="2"/>
  <c r="Q20" i="6"/>
  <c r="Q101" i="2"/>
  <c r="Q102" i="2"/>
  <c r="Q103" i="2"/>
  <c r="Q21" i="6" a="1"/>
  <c r="Q21" i="6" s="1"/>
  <c r="Q92" i="2"/>
  <c r="Q23" i="6" s="1"/>
  <c r="Q37" i="6"/>
  <c r="Q36" i="6"/>
  <c r="Q78" i="2"/>
  <c r="Q45" i="6" s="1"/>
  <c r="Q46" i="6" s="1"/>
  <c r="Q146" i="2" s="1"/>
  <c r="Q11" i="7" s="1"/>
  <c r="Q16" i="2"/>
  <c r="Q53" i="6"/>
  <c r="O15" i="2"/>
  <c r="O85" i="2"/>
  <c r="O137" i="2"/>
  <c r="O12" i="6"/>
  <c r="O134" i="2"/>
  <c r="O142" i="2" s="1"/>
  <c r="O19" i="2"/>
  <c r="O113" i="2"/>
  <c r="O27" i="6"/>
  <c r="O114" i="2"/>
  <c r="O115" i="2"/>
  <c r="O116" i="2"/>
  <c r="O117" i="2"/>
  <c r="O118" i="2"/>
  <c r="O119" i="2"/>
  <c r="O120" i="2"/>
  <c r="O121" i="2"/>
  <c r="O122" i="2"/>
  <c r="O123" i="2"/>
  <c r="O124" i="2"/>
  <c r="O125" i="2"/>
  <c r="O126" i="2"/>
  <c r="O127" i="2"/>
  <c r="O128" i="2"/>
  <c r="O129" i="2"/>
  <c r="O130" i="2"/>
  <c r="O131" i="2"/>
  <c r="O132" i="2"/>
  <c r="O133" i="2"/>
  <c r="O28" i="6"/>
  <c r="O37" i="6"/>
  <c r="O38" i="6" s="1"/>
  <c r="O36" i="6"/>
  <c r="O78" i="2"/>
  <c r="O45" i="6" s="1"/>
  <c r="O46" i="6" s="1"/>
  <c r="O146" i="2" s="1"/>
  <c r="O11" i="7" s="1"/>
  <c r="O16" i="2"/>
  <c r="O89" i="2"/>
  <c r="O52" i="6" s="1"/>
  <c r="O53" i="6"/>
  <c r="M15" i="2"/>
  <c r="M137" i="2"/>
  <c r="M12" i="6" s="1"/>
  <c r="M151" i="2" s="1"/>
  <c r="M89" i="2"/>
  <c r="M52" i="6" s="1"/>
  <c r="M90" i="2"/>
  <c r="M91" i="2"/>
  <c r="M19" i="2"/>
  <c r="M27" i="6"/>
  <c r="M28" i="6"/>
  <c r="M95" i="2"/>
  <c r="M20" i="6"/>
  <c r="M101" i="2"/>
  <c r="M102" i="2"/>
  <c r="M103" i="2"/>
  <c r="M21" i="6" a="1"/>
  <c r="M21" i="6" s="1"/>
  <c r="M37" i="6"/>
  <c r="M36" i="6"/>
  <c r="M78" i="2"/>
  <c r="M45" i="6" s="1"/>
  <c r="M16" i="2"/>
  <c r="M53" i="6"/>
  <c r="K15" i="2"/>
  <c r="K85" i="2"/>
  <c r="K137" i="2"/>
  <c r="K12" i="6" s="1"/>
  <c r="K134" i="2"/>
  <c r="K142" i="2" s="1"/>
  <c r="K19" i="2"/>
  <c r="K113" i="2"/>
  <c r="K27" i="6"/>
  <c r="K114" i="2"/>
  <c r="K115" i="2"/>
  <c r="K116" i="2"/>
  <c r="K117" i="2"/>
  <c r="K118" i="2"/>
  <c r="K119" i="2"/>
  <c r="K120" i="2"/>
  <c r="K121" i="2"/>
  <c r="K122" i="2"/>
  <c r="K123" i="2"/>
  <c r="K124" i="2"/>
  <c r="K125" i="2"/>
  <c r="K126" i="2"/>
  <c r="K127" i="2"/>
  <c r="K128" i="2"/>
  <c r="K129" i="2"/>
  <c r="K130" i="2"/>
  <c r="K131" i="2"/>
  <c r="K132" i="2"/>
  <c r="K133" i="2"/>
  <c r="K28" i="6"/>
  <c r="K20" i="6"/>
  <c r="K21" i="6" a="1"/>
  <c r="K21" i="6" s="1"/>
  <c r="K92" i="2"/>
  <c r="K23" i="6" s="1"/>
  <c r="K22" i="6"/>
  <c r="K37" i="6"/>
  <c r="K38" i="6" s="1"/>
  <c r="K36" i="6"/>
  <c r="K78" i="2"/>
  <c r="K45" i="6" s="1"/>
  <c r="K16" i="2"/>
  <c r="K89" i="2"/>
  <c r="K52" i="6" s="1"/>
  <c r="K53" i="6"/>
  <c r="K147" i="2" s="1"/>
  <c r="I15" i="2"/>
  <c r="I137" i="2"/>
  <c r="I12" i="6" s="1"/>
  <c r="I89" i="2"/>
  <c r="I90" i="2"/>
  <c r="I91" i="2"/>
  <c r="I134" i="2"/>
  <c r="I142" i="2" s="1"/>
  <c r="I19" i="2"/>
  <c r="I113" i="2"/>
  <c r="I27" i="6"/>
  <c r="I114" i="2"/>
  <c r="I115" i="2"/>
  <c r="I116" i="2"/>
  <c r="I117" i="2"/>
  <c r="I118" i="2"/>
  <c r="I119" i="2"/>
  <c r="I120" i="2"/>
  <c r="I121" i="2"/>
  <c r="I122" i="2"/>
  <c r="I123" i="2"/>
  <c r="I124" i="2"/>
  <c r="I125" i="2"/>
  <c r="I126" i="2"/>
  <c r="I127" i="2"/>
  <c r="I128" i="2"/>
  <c r="I129" i="2"/>
  <c r="I130" i="2"/>
  <c r="I131" i="2"/>
  <c r="I132" i="2"/>
  <c r="I133" i="2"/>
  <c r="I28" i="6"/>
  <c r="I95" i="2"/>
  <c r="I96" i="2"/>
  <c r="I97" i="2"/>
  <c r="I98" i="2"/>
  <c r="I20" i="6"/>
  <c r="I101" i="2"/>
  <c r="I102" i="2"/>
  <c r="I103" i="2"/>
  <c r="I21" i="6" a="1"/>
  <c r="I21" i="6" s="1"/>
  <c r="I92" i="2"/>
  <c r="I23" i="6" s="1"/>
  <c r="I22" i="6"/>
  <c r="I37" i="6"/>
  <c r="I38" i="6" s="1"/>
  <c r="I36" i="6"/>
  <c r="I78" i="2"/>
  <c r="I45" i="6" s="1"/>
  <c r="I46" i="6" s="1"/>
  <c r="I146" i="2" s="1"/>
  <c r="I11" i="7" s="1"/>
  <c r="I52" i="6"/>
  <c r="I16" i="2"/>
  <c r="I53" i="6"/>
  <c r="G85" i="2"/>
  <c r="G137" i="2"/>
  <c r="G12" i="6" s="1"/>
  <c r="G15" i="2"/>
  <c r="G89" i="2"/>
  <c r="G52" i="6" s="1"/>
  <c r="G90" i="2"/>
  <c r="G91" i="2"/>
  <c r="G19" i="2"/>
  <c r="G27" i="6"/>
  <c r="G28" i="6"/>
  <c r="G95" i="2"/>
  <c r="G96" i="2"/>
  <c r="G97" i="2"/>
  <c r="G98" i="2"/>
  <c r="G20" i="6"/>
  <c r="G101" i="2"/>
  <c r="G102" i="2"/>
  <c r="G103" i="2"/>
  <c r="G21" i="6" a="1"/>
  <c r="G21" i="6" s="1"/>
  <c r="G92" i="2"/>
  <c r="G23" i="6" s="1"/>
  <c r="G37" i="6"/>
  <c r="G36" i="6"/>
  <c r="G78" i="2"/>
  <c r="G45" i="6" s="1"/>
  <c r="G46" i="6" s="1"/>
  <c r="G146" i="2" s="1"/>
  <c r="G11" i="7" s="1"/>
  <c r="G16" i="2"/>
  <c r="G53" i="6"/>
  <c r="U85" i="2"/>
  <c r="Q85" i="2"/>
  <c r="M85" i="2"/>
  <c r="I85" i="2"/>
  <c r="E85" i="2"/>
  <c r="W12" i="3"/>
  <c r="U12" i="3"/>
  <c r="S12" i="3"/>
  <c r="Q12" i="3"/>
  <c r="O12" i="3"/>
  <c r="M12" i="3"/>
  <c r="K12" i="3"/>
  <c r="I12" i="3"/>
  <c r="G12" i="3"/>
  <c r="E12" i="3"/>
  <c r="E89" i="2"/>
  <c r="E52" i="6" s="1"/>
  <c r="E53" i="6"/>
  <c r="E147" i="2" s="1"/>
  <c r="E45" i="6"/>
  <c r="E37" i="6"/>
  <c r="E36" i="6"/>
  <c r="E95" i="2"/>
  <c r="E20" i="6"/>
  <c r="E21" i="6" a="1"/>
  <c r="E21" i="6" s="1"/>
  <c r="E27" i="6"/>
  <c r="E28" i="6"/>
  <c r="E90" i="2"/>
  <c r="E91" i="2"/>
  <c r="W11" i="3"/>
  <c r="U11" i="3"/>
  <c r="U5" i="7" s="1"/>
  <c r="S11" i="3"/>
  <c r="S5" i="7" s="1"/>
  <c r="Q11" i="3"/>
  <c r="O11" i="3"/>
  <c r="O5" i="7" s="1"/>
  <c r="M11" i="3"/>
  <c r="M5" i="7" s="1"/>
  <c r="K11" i="3"/>
  <c r="K5" i="7" s="1"/>
  <c r="I11" i="3"/>
  <c r="G11" i="3"/>
  <c r="E11" i="3"/>
  <c r="E5" i="7" s="1"/>
  <c r="W10" i="3"/>
  <c r="U10" i="3"/>
  <c r="S10" i="3"/>
  <c r="Q10" i="3"/>
  <c r="O10" i="3"/>
  <c r="M10" i="3"/>
  <c r="K10" i="3"/>
  <c r="I10" i="3"/>
  <c r="G10" i="3"/>
  <c r="E10" i="3"/>
  <c r="W9" i="3"/>
  <c r="U9" i="3"/>
  <c r="S9" i="3"/>
  <c r="Q9" i="3"/>
  <c r="K9" i="3"/>
  <c r="I9" i="3"/>
  <c r="G9" i="3"/>
  <c r="E9" i="3"/>
  <c r="C133" i="2"/>
  <c r="W77" i="2"/>
  <c r="U77" i="2"/>
  <c r="U92" i="2"/>
  <c r="U23" i="6" s="1"/>
  <c r="U134" i="2"/>
  <c r="U142" i="2" s="1"/>
  <c r="S77" i="2"/>
  <c r="Q77" i="2"/>
  <c r="Q134" i="2"/>
  <c r="Q142" i="2" s="1"/>
  <c r="O77" i="2"/>
  <c r="M77" i="2"/>
  <c r="M22" i="6"/>
  <c r="M92" i="2"/>
  <c r="M23" i="6" s="1"/>
  <c r="M134" i="2"/>
  <c r="M142" i="2" s="1"/>
  <c r="K77" i="2"/>
  <c r="I77" i="2"/>
  <c r="G77" i="2"/>
  <c r="G134" i="2"/>
  <c r="G142" i="2" s="1"/>
  <c r="E101" i="2"/>
  <c r="E102" i="2"/>
  <c r="E103" i="2"/>
  <c r="E104" i="2"/>
  <c r="E105" i="2"/>
  <c r="E106" i="2"/>
  <c r="E107" i="2"/>
  <c r="E108" i="2"/>
  <c r="E109" i="2"/>
  <c r="E110" i="2"/>
  <c r="E22" i="6"/>
  <c r="E92" i="2"/>
  <c r="E23" i="6" s="1"/>
  <c r="E134" i="2"/>
  <c r="E142" i="2" s="1"/>
  <c r="G113" i="2"/>
  <c r="G104" i="2"/>
  <c r="W20" i="6"/>
  <c r="W21" i="6" a="1"/>
  <c r="W21" i="6" s="1"/>
  <c r="W22" i="6"/>
  <c r="W92" i="2"/>
  <c r="W23" i="6" s="1"/>
  <c r="S20" i="6"/>
  <c r="S21" i="6" a="1"/>
  <c r="S21" i="6" s="1"/>
  <c r="S22" i="6"/>
  <c r="S92" i="2"/>
  <c r="S23" i="6" s="1"/>
  <c r="Q22" i="6"/>
  <c r="O20" i="6"/>
  <c r="O21" i="6" a="1"/>
  <c r="O21" i="6" s="1"/>
  <c r="O22" i="6"/>
  <c r="O92" i="2"/>
  <c r="O23" i="6" s="1"/>
  <c r="G22" i="6"/>
  <c r="W133" i="2"/>
  <c r="W132" i="2"/>
  <c r="W131" i="2"/>
  <c r="W130" i="2"/>
  <c r="W129" i="2"/>
  <c r="W128" i="2"/>
  <c r="W127" i="2"/>
  <c r="W126" i="2"/>
  <c r="W125" i="2"/>
  <c r="W124" i="2"/>
  <c r="W123" i="2"/>
  <c r="W122" i="2"/>
  <c r="W121" i="2"/>
  <c r="W120" i="2"/>
  <c r="W119" i="2"/>
  <c r="W118" i="2"/>
  <c r="W117" i="2"/>
  <c r="W116" i="2"/>
  <c r="W115" i="2"/>
  <c r="W114" i="2"/>
  <c r="W110" i="2"/>
  <c r="W109" i="2"/>
  <c r="W108" i="2"/>
  <c r="W107" i="2"/>
  <c r="W106" i="2"/>
  <c r="W105" i="2"/>
  <c r="W104" i="2"/>
  <c r="W103" i="2"/>
  <c r="W102" i="2"/>
  <c r="W101" i="2"/>
  <c r="W98" i="2"/>
  <c r="W97" i="2"/>
  <c r="W96" i="2"/>
  <c r="W95" i="2"/>
  <c r="W91" i="2"/>
  <c r="W90" i="2"/>
  <c r="U133" i="2"/>
  <c r="U132" i="2"/>
  <c r="U131" i="2"/>
  <c r="U130" i="2"/>
  <c r="U129" i="2"/>
  <c r="U128" i="2"/>
  <c r="U127" i="2"/>
  <c r="U126" i="2"/>
  <c r="U125" i="2"/>
  <c r="U124" i="2"/>
  <c r="U123" i="2"/>
  <c r="U122" i="2"/>
  <c r="U121" i="2"/>
  <c r="U120" i="2"/>
  <c r="U119" i="2"/>
  <c r="U118" i="2"/>
  <c r="U117" i="2"/>
  <c r="U116" i="2"/>
  <c r="U115" i="2"/>
  <c r="U114" i="2"/>
  <c r="U113" i="2"/>
  <c r="U110" i="2"/>
  <c r="U109" i="2"/>
  <c r="U108" i="2"/>
  <c r="U107" i="2"/>
  <c r="U106" i="2"/>
  <c r="U105" i="2"/>
  <c r="U104" i="2"/>
  <c r="U98" i="2"/>
  <c r="U97" i="2"/>
  <c r="U96" i="2"/>
  <c r="U95" i="2"/>
  <c r="S133" i="2"/>
  <c r="S132" i="2"/>
  <c r="S131" i="2"/>
  <c r="S130" i="2"/>
  <c r="S129" i="2"/>
  <c r="S128" i="2"/>
  <c r="S127" i="2"/>
  <c r="S126" i="2"/>
  <c r="S125" i="2"/>
  <c r="S124" i="2"/>
  <c r="S123" i="2"/>
  <c r="S122" i="2"/>
  <c r="S121" i="2"/>
  <c r="S120" i="2"/>
  <c r="S119" i="2"/>
  <c r="S118" i="2"/>
  <c r="S117" i="2"/>
  <c r="S116" i="2"/>
  <c r="S115" i="2"/>
  <c r="S114" i="2"/>
  <c r="S110" i="2"/>
  <c r="S109" i="2"/>
  <c r="S108" i="2"/>
  <c r="S107" i="2"/>
  <c r="S106" i="2"/>
  <c r="S105" i="2"/>
  <c r="S104" i="2"/>
  <c r="S103" i="2"/>
  <c r="S102" i="2"/>
  <c r="S101" i="2"/>
  <c r="S98" i="2"/>
  <c r="S97" i="2"/>
  <c r="S96" i="2"/>
  <c r="S95" i="2"/>
  <c r="S91" i="2"/>
  <c r="S90" i="2"/>
  <c r="Q133" i="2"/>
  <c r="Q132" i="2"/>
  <c r="Q131" i="2"/>
  <c r="Q130" i="2"/>
  <c r="Q129" i="2"/>
  <c r="Q128" i="2"/>
  <c r="Q127" i="2"/>
  <c r="Q126" i="2"/>
  <c r="Q125" i="2"/>
  <c r="Q124" i="2"/>
  <c r="Q123" i="2"/>
  <c r="Q122" i="2"/>
  <c r="Q121" i="2"/>
  <c r="Q120" i="2"/>
  <c r="Q119" i="2"/>
  <c r="Q118" i="2"/>
  <c r="Q117" i="2"/>
  <c r="Q116" i="2"/>
  <c r="Q115" i="2"/>
  <c r="Q114" i="2"/>
  <c r="Q113" i="2"/>
  <c r="Q110" i="2"/>
  <c r="Q109" i="2"/>
  <c r="Q108" i="2"/>
  <c r="Q107" i="2"/>
  <c r="Q106" i="2"/>
  <c r="Q105" i="2"/>
  <c r="Q104" i="2"/>
  <c r="O110" i="2"/>
  <c r="O109" i="2"/>
  <c r="O108" i="2"/>
  <c r="O107" i="2"/>
  <c r="O106" i="2"/>
  <c r="O105" i="2"/>
  <c r="O104" i="2"/>
  <c r="O103" i="2"/>
  <c r="O102" i="2"/>
  <c r="O101" i="2"/>
  <c r="O98" i="2"/>
  <c r="O97" i="2"/>
  <c r="O96" i="2"/>
  <c r="O95" i="2"/>
  <c r="O91" i="2"/>
  <c r="O90" i="2"/>
  <c r="M133" i="2"/>
  <c r="M132" i="2"/>
  <c r="M131" i="2"/>
  <c r="M130" i="2"/>
  <c r="M129" i="2"/>
  <c r="M128" i="2"/>
  <c r="M127" i="2"/>
  <c r="M126" i="2"/>
  <c r="M125" i="2"/>
  <c r="M124" i="2"/>
  <c r="M123" i="2"/>
  <c r="M122" i="2"/>
  <c r="M121" i="2"/>
  <c r="M120" i="2"/>
  <c r="M119" i="2"/>
  <c r="M118" i="2"/>
  <c r="M117" i="2"/>
  <c r="M116" i="2"/>
  <c r="M115" i="2"/>
  <c r="M114" i="2"/>
  <c r="M113" i="2"/>
  <c r="M110" i="2"/>
  <c r="M109" i="2"/>
  <c r="M108" i="2"/>
  <c r="M107" i="2"/>
  <c r="M106" i="2"/>
  <c r="M105" i="2"/>
  <c r="M104" i="2"/>
  <c r="M98" i="2"/>
  <c r="M97" i="2"/>
  <c r="M96" i="2"/>
  <c r="K110" i="2"/>
  <c r="K109" i="2"/>
  <c r="K108" i="2"/>
  <c r="K107" i="2"/>
  <c r="K106" i="2"/>
  <c r="K105" i="2"/>
  <c r="K104" i="2"/>
  <c r="K103" i="2"/>
  <c r="K102" i="2"/>
  <c r="K101" i="2"/>
  <c r="K98" i="2"/>
  <c r="K97" i="2"/>
  <c r="K96" i="2"/>
  <c r="K95" i="2"/>
  <c r="K91" i="2"/>
  <c r="K90" i="2"/>
  <c r="I110" i="2"/>
  <c r="I109" i="2"/>
  <c r="I108" i="2"/>
  <c r="I107" i="2"/>
  <c r="I106" i="2"/>
  <c r="I105" i="2"/>
  <c r="I104" i="2"/>
  <c r="G133" i="2"/>
  <c r="G132" i="2"/>
  <c r="G131" i="2"/>
  <c r="G130" i="2"/>
  <c r="G129" i="2"/>
  <c r="G128" i="2"/>
  <c r="G127" i="2"/>
  <c r="G126" i="2"/>
  <c r="G125" i="2"/>
  <c r="G124" i="2"/>
  <c r="G123" i="2"/>
  <c r="G122" i="2"/>
  <c r="G121" i="2"/>
  <c r="G120" i="2"/>
  <c r="G119" i="2"/>
  <c r="G118" i="2"/>
  <c r="G117" i="2"/>
  <c r="G116" i="2"/>
  <c r="G115" i="2"/>
  <c r="G114" i="2"/>
  <c r="G110" i="2"/>
  <c r="G109" i="2"/>
  <c r="G108" i="2"/>
  <c r="G107" i="2"/>
  <c r="G106" i="2"/>
  <c r="G105" i="2"/>
  <c r="W84" i="2"/>
  <c r="U84" i="2"/>
  <c r="S84" i="2"/>
  <c r="Q84" i="2"/>
  <c r="O84" i="2"/>
  <c r="M84" i="2"/>
  <c r="K84" i="2"/>
  <c r="I84" i="2"/>
  <c r="G84" i="2"/>
  <c r="E96" i="2"/>
  <c r="E97" i="2"/>
  <c r="E98" i="2"/>
  <c r="E113" i="2"/>
  <c r="E115" i="2"/>
  <c r="E114" i="2"/>
  <c r="E116" i="2"/>
  <c r="E117" i="2"/>
  <c r="E118" i="2"/>
  <c r="E119" i="2"/>
  <c r="E120" i="2"/>
  <c r="E121" i="2"/>
  <c r="E122" i="2"/>
  <c r="E123" i="2"/>
  <c r="E124" i="2"/>
  <c r="E125" i="2"/>
  <c r="E126" i="2"/>
  <c r="E127" i="2"/>
  <c r="E128" i="2"/>
  <c r="E129" i="2"/>
  <c r="E130" i="2"/>
  <c r="E131" i="2"/>
  <c r="E132" i="2"/>
  <c r="E133" i="2"/>
  <c r="W6" i="7"/>
  <c r="U6" i="7"/>
  <c r="S6" i="7"/>
  <c r="Q6" i="7"/>
  <c r="O6" i="7"/>
  <c r="M6" i="7"/>
  <c r="K6" i="7"/>
  <c r="I6" i="7"/>
  <c r="G6" i="7"/>
  <c r="W20" i="2"/>
  <c r="U20" i="2"/>
  <c r="S20" i="2"/>
  <c r="Q20" i="2"/>
  <c r="O20" i="2"/>
  <c r="M20" i="2"/>
  <c r="K20" i="2"/>
  <c r="I20" i="2"/>
  <c r="G20" i="2"/>
  <c r="W51" i="6"/>
  <c r="U51" i="6"/>
  <c r="S51" i="6"/>
  <c r="Q51" i="6"/>
  <c r="O51" i="6"/>
  <c r="M51" i="6"/>
  <c r="K51" i="6"/>
  <c r="I51" i="6"/>
  <c r="G51" i="6"/>
  <c r="W44" i="6"/>
  <c r="W35" i="6"/>
  <c r="W19" i="6"/>
  <c r="W11" i="6"/>
  <c r="U44" i="6"/>
  <c r="U35" i="6"/>
  <c r="U19" i="6"/>
  <c r="U11" i="6"/>
  <c r="S44" i="6"/>
  <c r="S35" i="6"/>
  <c r="S19" i="6"/>
  <c r="S11" i="6"/>
  <c r="Q44" i="6"/>
  <c r="Q35" i="6"/>
  <c r="Q19" i="6"/>
  <c r="Q11" i="6"/>
  <c r="O44" i="6"/>
  <c r="O35" i="6"/>
  <c r="O19" i="6"/>
  <c r="O11" i="6"/>
  <c r="M44" i="6"/>
  <c r="M35" i="6"/>
  <c r="M19" i="6"/>
  <c r="M11" i="6"/>
  <c r="K44" i="6"/>
  <c r="K35" i="6"/>
  <c r="K19" i="6"/>
  <c r="K11" i="6"/>
  <c r="I44" i="6"/>
  <c r="I35" i="6"/>
  <c r="I19" i="6"/>
  <c r="I11" i="6"/>
  <c r="E35" i="6"/>
  <c r="E51" i="6"/>
  <c r="E44" i="6"/>
  <c r="E19" i="6"/>
  <c r="E11" i="6"/>
  <c r="G44" i="6"/>
  <c r="G35" i="6"/>
  <c r="G19" i="6"/>
  <c r="G11" i="6"/>
  <c r="E6" i="7"/>
  <c r="E84" i="2"/>
  <c r="C5" i="5"/>
  <c r="E14" i="2" s="1"/>
  <c r="W5" i="7"/>
  <c r="G5" i="7"/>
  <c r="Q5" i="7"/>
  <c r="I5" i="7"/>
  <c r="S28" i="6"/>
  <c r="W28" i="6"/>
  <c r="W29" i="6" s="1"/>
  <c r="U144" i="2" l="1"/>
  <c r="U9" i="7" s="1"/>
  <c r="W30" i="6"/>
  <c r="W144" i="2" s="1"/>
  <c r="W9" i="7" s="1"/>
  <c r="G147" i="2"/>
  <c r="M46" i="6"/>
  <c r="M146" i="2" s="1"/>
  <c r="M11" i="7" s="1"/>
  <c r="U151" i="2"/>
  <c r="W38" i="6"/>
  <c r="W39" i="6" s="1"/>
  <c r="W145" i="2" s="1"/>
  <c r="W10" i="7" s="1"/>
  <c r="K7" i="7"/>
  <c r="O147" i="2"/>
  <c r="Q38" i="6"/>
  <c r="E46" i="6"/>
  <c r="E146" i="2" s="1"/>
  <c r="M147" i="2"/>
  <c r="M38" i="6"/>
  <c r="M39" i="6" s="1"/>
  <c r="M145" i="2" s="1"/>
  <c r="M10" i="7" s="1"/>
  <c r="Q13" i="6"/>
  <c r="Q14" i="6" s="1"/>
  <c r="Q143" i="2" s="1"/>
  <c r="Q8" i="7" s="1"/>
  <c r="W7" i="7"/>
  <c r="M29" i="6"/>
  <c r="M30" i="6" s="1"/>
  <c r="M144" i="2" s="1"/>
  <c r="M9" i="7" s="1"/>
  <c r="K29" i="6"/>
  <c r="K30" i="6" s="1"/>
  <c r="K144" i="2" s="1"/>
  <c r="K9" i="7" s="1"/>
  <c r="D46" i="6"/>
  <c r="D30" i="6"/>
  <c r="D45" i="6"/>
  <c r="D27" i="6"/>
  <c r="D20" i="6"/>
  <c r="D39" i="6"/>
  <c r="D25" i="6"/>
  <c r="D37" i="6"/>
  <c r="D24" i="6"/>
  <c r="D21" i="6"/>
  <c r="D53" i="6"/>
  <c r="D38" i="6"/>
  <c r="D14" i="6"/>
  <c r="D29" i="6"/>
  <c r="D23" i="6"/>
  <c r="D52" i="6"/>
  <c r="D36" i="6"/>
  <c r="D13" i="6"/>
  <c r="D28" i="6"/>
  <c r="D22" i="6"/>
  <c r="S29" i="6"/>
  <c r="S30" i="6" s="1"/>
  <c r="S144" i="2" s="1"/>
  <c r="S9" i="7" s="1"/>
  <c r="G29" i="6"/>
  <c r="G30" i="6" s="1"/>
  <c r="G144" i="2" s="1"/>
  <c r="G9" i="7" s="1"/>
  <c r="Q29" i="6"/>
  <c r="Q30" i="6" s="1"/>
  <c r="O24" i="6"/>
  <c r="O25" i="6" s="1"/>
  <c r="S13" i="6"/>
  <c r="S14" i="6" s="1"/>
  <c r="S143" i="2" s="1"/>
  <c r="S151" i="2"/>
  <c r="S7" i="7"/>
  <c r="E29" i="6"/>
  <c r="E30" i="6" s="1"/>
  <c r="E144" i="2" s="1"/>
  <c r="E9" i="7" s="1"/>
  <c r="G38" i="6"/>
  <c r="K46" i="6"/>
  <c r="K146" i="2" s="1"/>
  <c r="K11" i="7" s="1"/>
  <c r="M75" i="2"/>
  <c r="M152" i="2" s="1"/>
  <c r="O7" i="7"/>
  <c r="O29" i="6"/>
  <c r="O30" i="6" s="1"/>
  <c r="O144" i="2" s="1"/>
  <c r="O9" i="7" s="1"/>
  <c r="Q39" i="6"/>
  <c r="Q145" i="2" s="1"/>
  <c r="Q10" i="7" s="1"/>
  <c r="Q75" i="2"/>
  <c r="U147" i="2"/>
  <c r="Q151" i="2"/>
  <c r="G24" i="6"/>
  <c r="G25" i="6" s="1"/>
  <c r="G75" i="2"/>
  <c r="K13" i="6"/>
  <c r="K14" i="6" s="1"/>
  <c r="K143" i="2" s="1"/>
  <c r="K8" i="7" s="1"/>
  <c r="Q147" i="2"/>
  <c r="Q7" i="7" s="1"/>
  <c r="U14" i="2"/>
  <c r="D160" i="2"/>
  <c r="D149" i="2"/>
  <c r="O14" i="2"/>
  <c r="D145" i="2"/>
  <c r="D147" i="2"/>
  <c r="G14" i="2"/>
  <c r="E24" i="6"/>
  <c r="E25" i="6" s="1"/>
  <c r="E38" i="6"/>
  <c r="E39" i="6" s="1"/>
  <c r="E145" i="2" s="1"/>
  <c r="I147" i="2"/>
  <c r="O39" i="6"/>
  <c r="O145" i="2" s="1"/>
  <c r="O10" i="7" s="1"/>
  <c r="U39" i="6"/>
  <c r="U145" i="2" s="1"/>
  <c r="U10" i="7" s="1"/>
  <c r="D158" i="2"/>
  <c r="I14" i="2"/>
  <c r="D157" i="2"/>
  <c r="D159" i="2"/>
  <c r="G39" i="6"/>
  <c r="G145" i="2" s="1"/>
  <c r="G10" i="7" s="1"/>
  <c r="O13" i="6"/>
  <c r="O14" i="6" s="1"/>
  <c r="O143" i="2" s="1"/>
  <c r="O8" i="7" s="1"/>
  <c r="D142" i="2"/>
  <c r="D144" i="2"/>
  <c r="M14" i="2"/>
  <c r="D156" i="2"/>
  <c r="D133" i="2"/>
  <c r="D155" i="2"/>
  <c r="S24" i="6"/>
  <c r="S25" i="6" s="1"/>
  <c r="I29" i="6"/>
  <c r="I30" i="6" s="1"/>
  <c r="I144" i="2" s="1"/>
  <c r="I9" i="7" s="1"/>
  <c r="I75" i="2"/>
  <c r="K24" i="6"/>
  <c r="K25" i="6" s="1"/>
  <c r="K75" i="2"/>
  <c r="O75" i="2"/>
  <c r="Q144" i="2"/>
  <c r="Q9" i="7" s="1"/>
  <c r="S39" i="6"/>
  <c r="S145" i="2" s="1"/>
  <c r="S10" i="7" s="1"/>
  <c r="S75" i="2"/>
  <c r="W46" i="6"/>
  <c r="W146" i="2" s="1"/>
  <c r="W11" i="7" s="1"/>
  <c r="G7" i="7"/>
  <c r="I7" i="7"/>
  <c r="E151" i="2"/>
  <c r="E13" i="6"/>
  <c r="E14" i="6" s="1"/>
  <c r="E143" i="2" s="1"/>
  <c r="W24" i="6"/>
  <c r="W25" i="6" s="1"/>
  <c r="I24" i="6"/>
  <c r="I25" i="6" s="1"/>
  <c r="U24" i="6"/>
  <c r="U25" i="6" s="1"/>
  <c r="S8" i="7"/>
  <c r="U7" i="7"/>
  <c r="U12" i="7" s="1"/>
  <c r="I13" i="6"/>
  <c r="I14" i="6" s="1"/>
  <c r="I143" i="2" s="1"/>
  <c r="I8" i="7" s="1"/>
  <c r="I151" i="2"/>
  <c r="E11" i="7"/>
  <c r="K39" i="6"/>
  <c r="K145" i="2" s="1"/>
  <c r="K10" i="7" s="1"/>
  <c r="M7" i="7"/>
  <c r="E155" i="2"/>
  <c r="E7" i="7"/>
  <c r="G151" i="2"/>
  <c r="G13" i="6"/>
  <c r="G14" i="6" s="1"/>
  <c r="G143" i="2" s="1"/>
  <c r="G8" i="7" s="1"/>
  <c r="I39" i="6"/>
  <c r="I145" i="2" s="1"/>
  <c r="I10" i="7" s="1"/>
  <c r="W151" i="2"/>
  <c r="W152" i="2" s="1"/>
  <c r="W13" i="6"/>
  <c r="W14" i="6" s="1"/>
  <c r="W143" i="2" s="1"/>
  <c r="M24" i="6"/>
  <c r="M25" i="6" s="1"/>
  <c r="Q24" i="6"/>
  <c r="Q25" i="6" s="1"/>
  <c r="D146" i="2"/>
  <c r="K14" i="2"/>
  <c r="K151" i="2"/>
  <c r="O151" i="2"/>
  <c r="U13" i="6"/>
  <c r="U14" i="6" s="1"/>
  <c r="U143" i="2" s="1"/>
  <c r="U8" i="7" s="1"/>
  <c r="U75" i="2"/>
  <c r="U152" i="2" s="1"/>
  <c r="W14" i="2"/>
  <c r="S14" i="2"/>
  <c r="D143" i="2"/>
  <c r="Q14" i="2"/>
  <c r="D162" i="2"/>
  <c r="M13" i="6"/>
  <c r="M14" i="6" s="1"/>
  <c r="M143" i="2" s="1"/>
  <c r="M8" i="7" s="1"/>
  <c r="E160" i="2" l="1"/>
  <c r="E157" i="2"/>
  <c r="Q12" i="7"/>
  <c r="Q149" i="2"/>
  <c r="O12" i="7"/>
  <c r="K149" i="2"/>
  <c r="G152" i="2"/>
  <c r="O152" i="2"/>
  <c r="Q152" i="2"/>
  <c r="S152" i="2"/>
  <c r="K152" i="2"/>
  <c r="K12" i="7"/>
  <c r="E10" i="7"/>
  <c r="E149" i="2"/>
  <c r="O149" i="2"/>
  <c r="E159" i="2"/>
  <c r="U149" i="2"/>
  <c r="I152" i="2"/>
  <c r="S149" i="2"/>
  <c r="M12" i="7"/>
  <c r="S12" i="7"/>
  <c r="M149" i="2"/>
  <c r="G12" i="7"/>
  <c r="G149" i="2"/>
  <c r="I12" i="7"/>
  <c r="I149" i="2"/>
  <c r="E164" i="2"/>
  <c r="E152" i="2"/>
  <c r="E158" i="2"/>
  <c r="E156" i="2"/>
  <c r="E8" i="7"/>
  <c r="W8" i="7"/>
  <c r="W12" i="7" s="1"/>
  <c r="W149" i="2"/>
  <c r="E12" i="7" l="1"/>
  <c r="E165" i="2"/>
  <c r="E16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Aure Adell</author>
  </authors>
  <commentList>
    <comment ref="B6" authorId="0" shapeId="0" xr:uid="{00000000-0006-0000-0100-000001000000}">
      <text>
        <r>
          <rPr>
            <sz val="10"/>
            <color rgb="FF000000"/>
            <rFont val="Verdana"/>
            <family val="34"/>
          </rPr>
          <t>Wybierz rodzaj zamówienia, na które ogłaszasz przetarg: zamówienie na zakup z różnymi opcjami odnośnie dostawy wkładów drukujących i czynności związanych z utrzymaniem (uwzględnionymi w zamówieniu lub realizowanymi w ramach innych umów lub przez własnych pracowników); lub zamówienie na usługę, takie jak leasing lub wynajem, gdzie dostawa wkładów drukujących i utrzymanie jest częścią opłaty usługowej.</t>
        </r>
      </text>
    </comment>
    <comment ref="B7" authorId="0" shapeId="0" xr:uid="{00000000-0006-0000-0100-000002000000}">
      <text>
        <r>
          <rPr>
            <sz val="10"/>
            <color rgb="FF000000"/>
            <rFont val="Verdana"/>
            <family val="34"/>
          </rPr>
          <t>Wybierz rodzaj urządzenia, co do którego wykonawcy muszą podać informacje w każdej kolumnie. Każdy rodzaj jest zdefiniowany w zmienionych unijnych kryteriach zielonych zamówień publicznych, zgodnie z obowiązującymi fakultatywnymi standardami środowiskowymi dla tej grupy produktu (Energy Star, Nordic Swan i inne).</t>
        </r>
      </text>
    </comment>
    <comment ref="B8" authorId="0" shapeId="0" xr:uid="{00000000-0006-0000-0100-000003000000}">
      <text>
        <r>
          <rPr>
            <sz val="10"/>
            <color rgb="FF000000"/>
            <rFont val="Verdana"/>
            <family val="34"/>
          </rPr>
          <t>Wybierz obsługę kolorów przez urządzenie: w trybie czarno-białym lub w kolorze.</t>
        </r>
      </text>
    </comment>
    <comment ref="B9" authorId="0" shapeId="0" xr:uid="{00000000-0006-0000-0100-000004000000}">
      <text>
        <r>
          <rPr>
            <sz val="10"/>
            <color rgb="FF000000"/>
            <rFont val="Verdana"/>
            <family val="2"/>
          </rPr>
          <t>Jeżeli zamówienie albo część wymaga więcej niż jednego rodzaju urządzenia, należy sprecyzować, którego urządzenia dotyczy dana kolumna i oznakować je zgodnie z zamówieniem (np. drukarka czarno-biała o dużej prędkości w kolumnie E i drukarka czarno-biała o małej prędkości w kolumnie G), tak, aby można było określić konkretne parametry kosztów cyklu życia dla danego urządzenia i żeby oferenci wiedzieli, dla jakiego urządzenia powinni podać dane w każdej kolumnie Arkusza odpowiedzi oferenta.</t>
        </r>
      </text>
    </comment>
    <comment ref="B15" authorId="0" shapeId="0" xr:uid="{00000000-0006-0000-0100-000005000000}">
      <text>
        <r>
          <rPr>
            <sz val="10"/>
            <color rgb="FF000000"/>
            <rFont val="Verdana"/>
            <family val="2"/>
          </rPr>
          <t>Liczba lat, w których należy obliczyć i porównać koszty cyklu życia różnych rozwiązań. W zamówieniach na zakup, powinna być ona równoważna z przeciętnym cyklem życia urządzenia w danej organizacji a w zamówieniach na usługi (leasing lub wynajem) powinien to być okres umowy. Krótszy cykl życia bądź okres oceny skutkuje większym znaczeniem ceny zakupu, podczas gdy dłuższy cykl życia nadaje większe znaczenie kosztom użytkowania i serwisowania.
Jako punkt odniesienia można przyjąć 6 letni cykl życia zgodnie z unijnym narzędziem do obliczania kosztów cyklu życia w oparciu o „Badanie przygotowawcze Parlamentu Europejskiego. Urządzenia do przetwarzania obrazu (Część 4). Raport końcowy dot. Działania 3 Zachowanie konsumentów i infrastruktura lokalna” 2007.</t>
        </r>
      </text>
    </comment>
    <comment ref="B16" authorId="0" shapeId="0" xr:uid="{00000000-0006-0000-0100-000006000000}">
      <text>
        <r>
          <rPr>
            <sz val="10"/>
            <color rgb="FF000000"/>
            <rFont val="Verdana"/>
            <family val="2"/>
          </rPr>
          <t>Stopa dyskontowa wykorzystywana jest do obliczenia bieżącej wartości przyszłych kosztów. Jako punkt odniesienia można przyjąć stopę dyskontową w wysokości 1,8% zgodnie z rekomendacjami zawartymi w poprzednim unijnym narzędziu do obliczania kosztów cyklu życia w oparciu o „Badanie przygotowawcze Parlamentu Europejskiego. Urządzenia do przetwarzania obrazu (Część 4). Raport końcowy dot. Działania 5 Podstawowe przypadki. 2007”.
Ewentualnie, Dyrekcja Generalna Komisji Europejskiej ds. Polityki Regionalnej i Miejskiej rekomenduje zastosowanie, co do zasady, społeczną stopę dyskontową w wysokości 5%, jako punkt odniesienia w państwach członkowskich objętych funduszem spójności oraz 3% w innych państwach członkowskich.
Dla prostszych obliczeń, ustal wartość stopy dyskontowej na poziomie 0.</t>
        </r>
      </text>
    </comment>
    <comment ref="B20" authorId="0" shapeId="0" xr:uid="{00000000-0006-0000-0100-000007000000}">
      <text>
        <r>
          <rPr>
            <sz val="10"/>
            <color rgb="FF000000"/>
            <rFont val="Verdana"/>
            <family val="2"/>
          </rPr>
          <t>Zastosuj średni wzrost cen elektryczności w swoim kraju lub swojej instytucji (zgodnie z danymi oficjalnymi i z uwzględnieniem wszystkich podatków z wyj. VAT oraz korektą w celu wyeliminowania skutków inflacji).
Dla prostszych obliczeń, ustal wzrost cen elektryczności na poziomie 0.</t>
        </r>
      </text>
    </comment>
    <comment ref="B23" authorId="0" shapeId="0" xr:uid="{00000000-0006-0000-0100-000008000000}">
      <text>
        <r>
          <rPr>
            <sz val="10"/>
            <color rgb="FF000000"/>
            <rFont val="Verdana"/>
            <family val="2"/>
          </rPr>
          <t>Wstaw szacowaną liczbę wydruków czarno-białych i/lub kolorowych, które zamierzasz wykonać w ciągu każdego roku przez każde urządzenie (jednostka).</t>
        </r>
      </text>
    </comment>
    <comment ref="B26" authorId="0" shapeId="0" xr:uid="{00000000-0006-0000-0100-000009000000}">
      <text>
        <r>
          <rPr>
            <sz val="10"/>
            <color rgb="FF000000"/>
            <rFont val="Verdana"/>
            <family val="2"/>
          </rPr>
          <t>Aby uwzględnić koszty użytkowania związane z zużyciem tonera lub tuszu, należy uwzględnić  tu koszty wkładów z tonerem/tuszem.
Pozostaw komórkę pustą, jeśli koszty wkładu drukującego są częścią ofert.</t>
        </r>
      </text>
    </comment>
    <comment ref="B27" authorId="0" shapeId="0" xr:uid="{00000000-0006-0000-0100-00000A000000}">
      <text>
        <r>
          <rPr>
            <sz val="10"/>
            <color rgb="FF000000"/>
            <rFont val="Verdana"/>
            <family val="34"/>
          </rPr>
          <t>Wstaw koszty wkładów z tonerem/tuszem wymagane dla zaoferowanych urządzeń w oparciu o kody referencyjne wkładów, które zostaną przedstawione przez oferentów w ich ofercie.
Aby otrzymać koszty, należy zwrócić się do obecnego dostawcy wkładów drukujących z prośbą o wycenę tych wkładów z tonerem/tuszem, które trzeba będzie dostarczyć w przypadku wybrania oferty najkorzystniejszej.</t>
        </r>
      </text>
    </comment>
    <comment ref="B32" authorId="0" shapeId="0" xr:uid="{00000000-0006-0000-0100-00000B000000}">
      <text>
        <r>
          <rPr>
            <sz val="10"/>
            <color rgb="FF000000"/>
            <rFont val="Verdana"/>
            <family val="34"/>
          </rPr>
          <t>Aby uwzględnić koszty utrzymania urządzenia, należy tu podać listę głównych części do wymiany podczas okresu oceny  oraz powiązane koszty utrzymania.
Pozostaw komórkę pustą, jeśli te koszty są częścią ofert lub są uwzględniane w gwarancji na czas trwania okresu oceny.</t>
        </r>
      </text>
    </comment>
    <comment ref="B33" authorId="0" shapeId="0" xr:uid="{00000000-0006-0000-0100-00000C000000}">
      <text>
        <r>
          <rPr>
            <sz val="10"/>
            <color rgb="FF000000"/>
            <rFont val="Verdana"/>
            <family val="34"/>
          </rPr>
          <t xml:space="preserve">Wstaw koszty wymiany każdej części w oparciu o zaoferowane urządzenie oraz kody referencyjne, które zostaną przedstawione przez oferentów w ich ofercie, dla listy części zamiennych wymienionych w tym miejscu.
Aby otrzymać koszty, należy zwrócić się do obecnego wykonawcy usług utrzymania z prośbą o wycenę tych kosztów, które trzeba będzie zapłacić w przypadku wybrania oferty najkorzystniejszej.
Koszty te powinny uwzględniać koszty pracy, koszty części zamiennych oraz koszty każdego narzędzia wymaganego do tego zadania.
</t>
        </r>
      </text>
    </comment>
    <comment ref="B43" authorId="0" shapeId="0" xr:uid="{00000000-0006-0000-0100-00000D000000}">
      <text>
        <r>
          <rPr>
            <sz val="10"/>
            <color rgb="FF000000"/>
            <rFont val="Verdana"/>
            <family val="2"/>
          </rPr>
          <t>Wstaw inne koszty utrzymania (w tym koszty pracy i materiałów) dla każdego urządzenia, dodatkowe do tych związanych z wymianą części przez własnych pracowników oraz/lub w ramach innych umów obowiązujących w instytucji.
Pozostaw komórkę pustą, jeśli te inne działania związane z utrzymaniem są częścią ofert.</t>
        </r>
      </text>
    </comment>
    <comment ref="B46" authorId="0" shapeId="0" xr:uid="{00000000-0006-0000-0100-00000E000000}">
      <text>
        <r>
          <rPr>
            <sz val="10"/>
            <color rgb="FF000000"/>
            <rFont val="Verdana"/>
            <family val="34"/>
          </rPr>
          <t>W przypadku zamówień na usługi, określ różne rodzaje usług drukujących, których potrzebujesz – w tym skanowanie lub kopiowanie jeśli ich koszt jest różny – oraz średnią liczbę każdego rodzaju jaką możesz potrzebować w odniesieniu do każdego z urządzenia (jednostki).
Można to określić w prosty sposób: wydruki w trybie czarno-białym i kolorze A4, kopie czarno-białe i w kolorze A4 oraz skany; jednak należy je określić w oparciu o poprzednie umowy lub informacje uzyskane z rynku.</t>
        </r>
      </text>
    </comment>
    <comment ref="B68" authorId="0" shapeId="0" xr:uid="{00000000-0006-0000-0100-00000F000000}">
      <text>
        <r>
          <rPr>
            <sz val="10"/>
            <color rgb="FF000000"/>
            <rFont val="Verdana"/>
            <family val="2"/>
          </rPr>
          <t>Wstaw inne koszty jednorazowe, które możesz ponieść na początku zamówienia związane z urządzeniami do przetwarzania obrazu, niezależnie od ofert i nieuwzględnione w poprzednich kategoriach kosztów (np. szkolenie personelu, konfiguracja sprzętu, relokacja itp.).</t>
        </r>
      </text>
    </comment>
    <comment ref="B69" authorId="0" shapeId="0" xr:uid="{00000000-0006-0000-0100-000010000000}">
      <text>
        <r>
          <rPr>
            <sz val="10"/>
            <color rgb="FF000000"/>
            <rFont val="Verdana"/>
            <family val="34"/>
          </rPr>
          <t>Wstaw dowolne koszty ubezpieczeniowe, opłaty lub podatki (z wyłączeniem VAT, ponieważ oferty należy oceniać bez VAT) związane z przedmiotem zamówienia i użytkowaniem urządzenia do przetwarzania danych.
Pozostaw komórkę pustą, jeśli te koszty zawiera oferta. W takim przypadku należy na to wyraźnie wskazać w dokumentacji zamówienia.</t>
        </r>
      </text>
    </comment>
    <comment ref="B71" authorId="0" shapeId="0" xr:uid="{00000000-0006-0000-0100-000011000000}">
      <text>
        <r>
          <rPr>
            <sz val="10"/>
            <color rgb="FF000000"/>
            <rFont val="Verdana"/>
            <family val="2"/>
          </rPr>
          <t>Wstaw inne roczne koszty, które możesz ponieść w trakcie zamówienia związane z urządzeniem do przetwarzania danych, niezależnie od ofert i nieuwzględnione w poprzednich kategoriach kosztów (np. regularne szkolenia itp.).</t>
        </r>
      </text>
    </comment>
    <comment ref="B72" authorId="0" shapeId="0" xr:uid="{00000000-0006-0000-0100-000012000000}">
      <text>
        <r>
          <rPr>
            <sz val="10"/>
            <color rgb="FF000000"/>
            <rFont val="Verdana"/>
            <family val="2"/>
          </rPr>
          <t>W przypadku zamówień na zakup uwzględnij stopę amortyzacji dla urządzeń, jeśli planujesz go wymienić i odsprzedać na koniec okresu oceny. Jeśli tego nie planujesz, pozostaw komórkę pustą.
Jeżeli uwzględniasz w zamówieniu wartość odkupu od oferentów albo innego rodzaju metodę obliczania wartości pozostałej, będziesz musiał dostosować narzędzie albo sprecyzować w jaki sposób zamierzasz uwzględnić tę informację w narzędziu w powyższych metodach.</t>
        </r>
      </text>
    </comment>
    <comment ref="B77" authorId="0" shapeId="0" xr:uid="{00000000-0006-0000-0100-000013000000}">
      <text>
        <r>
          <rPr>
            <sz val="10"/>
            <color rgb="FF000000"/>
            <rFont val="Verdana"/>
            <family val="34"/>
          </rPr>
          <t xml:space="preserve">Wstaw emisje ekwiwalentu CO2 w oparciu o własną umowę dot. elektryczności jeśli chcesz uwzględnić zewnętrzne skutki zmian klimatu związanych z zużyciem energii przez urządzenie do przetwarzania obrazu i preferujesz wykorzystać emisje ekwiwalentu CO2 własnej elektryczności, zamiast emisje ekwiwalentu CO2 koszyka energetycznego Twojego kraju wskazane w narzędziu (powyżej). </t>
        </r>
      </text>
    </comment>
    <comment ref="B78" authorId="0" shapeId="0" xr:uid="{00000000-0006-0000-0100-000014000000}">
      <text>
        <r>
          <rPr>
            <sz val="10"/>
            <color rgb="FF000000"/>
            <rFont val="Verdana"/>
            <family val="2"/>
          </rPr>
          <t>Można wykorzystać koszt zewnętrzny w wysokości 90 EUR/tona ekwiwalentu CO2 (przeliczony na Twoją walutę krajową), jak zastosowano w „Ricardo-AEA. Aktualizacja podręcznika kosztów zewnętrznych transportu”), 2014 r. Więcej informacji znajduje się w zakładce Definicje i wzory.</t>
        </r>
      </text>
    </comment>
    <comment ref="B82" authorId="0" shapeId="0" xr:uid="{00000000-0006-0000-0100-000015000000}">
      <text>
        <r>
          <rPr>
            <sz val="10"/>
            <color rgb="FF000000"/>
            <rFont val="Verdana"/>
            <family val="2"/>
          </rPr>
          <t>NIE WPROWADZAJ DANYCH W TYM MIEJSCU. Odpowiedzi oferentów wpisywane są w „Arkuszu odpowiedzi oferentów” i kopiowane tu automatycznie w celu obliczenia kosztów cyklu życia. Rozszerz używając przycisku [+] po lewej. 
W przypadku ukrycia niektórych elementów kosztowych w tym miejscu, to samo należy zrobić w „Arkuszu odpowiedzi oferenta” w celu zachowania tej samej struktury i zapewnienia poprawnego przeniesienia danych.</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Aure Adell</author>
  </authors>
  <commentList>
    <comment ref="B14" authorId="0" shapeId="0" xr:uid="{00000000-0006-0000-0200-000001000000}">
      <text>
        <r>
          <rPr>
            <sz val="10"/>
            <color rgb="FF000000"/>
            <rFont val="Tahoma"/>
            <family val="2"/>
          </rPr>
          <t>Wstaw w tym miejscu nazwę i model oferowanego urządzenia w oparciu o swoją ofertę.</t>
        </r>
      </text>
    </comment>
    <comment ref="B21" authorId="0" shapeId="0" xr:uid="{00000000-0006-0000-0200-000002000000}">
      <text>
        <r>
          <rPr>
            <sz val="10"/>
            <color rgb="FF000000"/>
            <rFont val="Verdana"/>
            <family val="34"/>
          </rPr>
          <t>Wstaw koszt nabycia urządzenia w oparciu o wszystkie wymagania wskazane w dokumentacji zamówienia (charakterystykę, akcesoria itp.).</t>
        </r>
      </text>
    </comment>
    <comment ref="B22" authorId="0" shapeId="0" xr:uid="{00000000-0006-0000-0200-000003000000}">
      <text>
        <r>
          <rPr>
            <sz val="10"/>
            <color rgb="FF000000"/>
            <rFont val="Verdana"/>
            <family val="34"/>
          </rPr>
          <t>Wstaw koszt dostawy, instalacji i uruchomienia urządzenia na początku zamówienia w oparciu o wszystkie wymagania wskazane w dokumentacji zamówienia. Pozostaw puste pole jeśli są wymagane jako część kosztu nabycia.</t>
        </r>
      </text>
    </comment>
    <comment ref="B23" authorId="0" shapeId="0" xr:uid="{00000000-0006-0000-0200-000004000000}">
      <text>
        <r>
          <rPr>
            <sz val="10"/>
            <color rgb="FF000000"/>
            <rFont val="Verdana"/>
            <family val="34"/>
          </rPr>
          <t>Wstaw inne koszty jednostkowe na początku zamówienia wymagane lub dopuszczone w dokumentacji zamówienia i zaoferowane w Twojej ofercie (np. rozszerzona gwarancja urządzenia).</t>
        </r>
      </text>
    </comment>
    <comment ref="B24" authorId="0" shapeId="0" xr:uid="{00000000-0006-0000-0200-000005000000}">
      <text>
        <r>
          <rPr>
            <sz val="10"/>
            <color rgb="FF000000"/>
            <rFont val="Verdana"/>
            <family val="34"/>
          </rPr>
          <t>Wstaw roczny koszt obsługi serwisowej wymaganej w dokumentacji zamówienia w odniesieniu do użytkowania urządzenia do przetwarzania obrazu.</t>
        </r>
      </text>
    </comment>
    <comment ref="B26" authorId="0" shapeId="0" xr:uid="{00000000-0006-0000-0200-000006000000}">
      <text>
        <r>
          <rPr>
            <sz val="10"/>
            <color rgb="FF000000"/>
            <rFont val="Verdana"/>
            <family val="34"/>
          </rPr>
          <t>Na podstawie oferowanego rodzaju wkładu z tonerem/tuszem, który rekomendujesz do urządzenia do przetwarzania obrazu, wstaw liczbę drukowanych stron lub wydajność wkładu drukującego zgodnie ze standardami i normami wskazanymi w dokumentacji zamówienia.
Pozostaw puste pole, jeśli dostawa wkładów jest wymagana w dokumentacji zamówienia a przez to uwzględniona w Twoich koszach serwisowych powyżej.</t>
        </r>
      </text>
    </comment>
    <comment ref="B32" authorId="0" shapeId="0" xr:uid="{00000000-0006-0000-0200-000007000000}">
      <text>
        <r>
          <rPr>
            <sz val="10"/>
            <color rgb="FF000000"/>
            <rFont val="Verdana"/>
            <family val="2"/>
          </rPr>
          <t>Na podstawie listy części zamiennych zdefiniowanej przez zamawiającego, wstaw w tym miejscu czas użyteczności lub trwałość części (w liczbie drukowanych stron przed wymianą) w oparciu o aktualne standardy, wyniki testowe lub certyfikaty.
Pozostaw puste pole, jeśli wymiana części jest wymagana w dokumentach zamówienia a przez to uwzględniona w Twoich kosztach serwisowych powyżej.</t>
        </r>
      </text>
    </comment>
    <comment ref="B45" authorId="0" shapeId="0" xr:uid="{00000000-0006-0000-0200-000008000000}">
      <text>
        <r>
          <rPr>
            <sz val="10"/>
            <color rgb="FF000000"/>
            <rFont val="Verdana"/>
            <family val="34"/>
          </rPr>
          <t>Wstaw stały koszt lub opłatę obsługi serwisowej za sztukę urządzenia i rok – w tym wszystkie koszty pracy i inne wydatki na wszystkie zadania wymagane do prawidłowego wykonania umowy, nieuwzględnione w zmiennym koszcie za stronę zdefiniowanym poniżej.</t>
        </r>
      </text>
    </comment>
    <comment ref="B46" authorId="0" shapeId="0" xr:uid="{00000000-0006-0000-0200-000009000000}">
      <text>
        <r>
          <rPr>
            <sz val="10"/>
            <color rgb="FF000000"/>
            <rFont val="Verdana"/>
            <family val="34"/>
          </rPr>
          <t>Wstaw koszt za stronę w różnych opcjach druku zdefiniowanych w dokumentacji zamówienia i wymienionych poniżej.</t>
        </r>
      </text>
    </comment>
    <comment ref="B66" authorId="0" shapeId="0" xr:uid="{00000000-0006-0000-0200-00000A000000}">
      <text>
        <r>
          <rPr>
            <sz val="10"/>
            <color rgb="FF000000"/>
            <rFont val="Verdana"/>
            <family val="2"/>
          </rPr>
          <t>Wyszczególnij tylko w przypadku, gdy zamówienie obejmuje tę możliwość na koniec okresu umowy.</t>
        </r>
      </text>
    </comment>
    <comment ref="B69" authorId="0" shapeId="0" xr:uid="{00000000-0006-0000-0200-00000B000000}">
      <text>
        <r>
          <rPr>
            <sz val="10"/>
            <color rgb="FF000000"/>
            <rFont val="Verdana"/>
            <family val="2"/>
          </rPr>
          <t>Podaj zużycie energii urządzenia do przetwarzania obrazu wyrażone wartością tygodniowego typowego zużycia energii (wartość TEC), skalkulowane w oparciu o standardy przewidziane w dokumentacji zamówienia.</t>
        </r>
      </text>
    </comment>
  </commentList>
</comments>
</file>

<file path=xl/sharedStrings.xml><?xml version="1.0" encoding="utf-8"?>
<sst xmlns="http://schemas.openxmlformats.org/spreadsheetml/2006/main" count="707" uniqueCount="370">
  <si>
    <t>%</t>
  </si>
  <si>
    <t>kWh</t>
  </si>
  <si>
    <t>Austria</t>
  </si>
  <si>
    <t>EUR</t>
  </si>
  <si>
    <t>BGN</t>
  </si>
  <si>
    <t>CYP</t>
  </si>
  <si>
    <t>CZK</t>
  </si>
  <si>
    <t>DKK</t>
  </si>
  <si>
    <t>Estonia</t>
  </si>
  <si>
    <t>EEK</t>
  </si>
  <si>
    <t>HUF</t>
  </si>
  <si>
    <t>LVL</t>
  </si>
  <si>
    <t>LTL</t>
  </si>
  <si>
    <t>Malta</t>
  </si>
  <si>
    <t>PLN</t>
  </si>
  <si>
    <t>RON</t>
  </si>
  <si>
    <t>SEK</t>
  </si>
  <si>
    <t>GBP</t>
  </si>
  <si>
    <t>c</t>
  </si>
  <si>
    <t xml:space="preserve">In service contracts:
</t>
  </si>
  <si>
    <t>HRK</t>
  </si>
  <si>
    <r>
      <t>kg CO</t>
    </r>
    <r>
      <rPr>
        <vertAlign val="subscript"/>
        <sz val="11"/>
        <color theme="1"/>
        <rFont val="Arial"/>
        <family val="2"/>
      </rPr>
      <t>2</t>
    </r>
    <r>
      <rPr>
        <sz val="11"/>
        <color theme="1"/>
        <rFont val="Arial"/>
        <family val="2"/>
      </rPr>
      <t>/kWh</t>
    </r>
  </si>
  <si>
    <t>Narzędzie do obliczania kosztów cyklu życia dla zamówień na urządzenia do przetwarzania obrazu</t>
  </si>
  <si>
    <t>Wstęp</t>
  </si>
  <si>
    <t>Zakres narzędzia</t>
  </si>
  <si>
    <t xml:space="preserve">Niniejsze narzędzie zaprojektowano w celu oceny kosztów cyklu życia urządzeń do przetwarzania obrazu, czyli drukarek, kopiarek, urządzeń wielofunkcyjnych i skanerów przeznaczonych do użytku biurowego lub domowego, albo obu, zgodnie z definicją zawartą w zmienionych unijnych kryteriach zielonych zamówień publicznych dotyczących urządzeń do przetwarzania obrazu.
Narzędzie nie obejmuje powielaczy cyfrowych i maszyn pocztowych.
Narzędzie zaprogramowano dla Microsoft Office 2010 i jest kompatybilne z LibreOffice 6.
</t>
  </si>
  <si>
    <t>Struktura narzędzia</t>
  </si>
  <si>
    <t>Narzędzie zawiera siedem zakładek bądź arkuszy:</t>
  </si>
  <si>
    <t>1) Wstęp, w którym po krótce opisano zawartość narzędzia.</t>
  </si>
  <si>
    <t xml:space="preserve">2) Dane wyjściowe i wyniki kosztów cyklu życia, gdzie kompilowane są parametry i informacje dotyczące kosztów cyklu życia oraz prezentowane są wyniki.
W tej zakładce zamawiający obowiązani są podać rodzaj zamówienia na który ogłaszają przetarg (zarówno zamówienie na zakup z różnymi możliwymi ustaleniami odnośnie dostawy wkładów drukujących, jak również zamówień na usługę utrzymania i obsługę serwisową, która obejmuje dostawę wkładów drukujących i czynności związane z utrzymaniem) oraz musza podać podstawowe parametry dla obliczeń (czas trwania umowy, okres oceny, stopa dyskontowa itp.). Dane od oferentów są automatycznie pobierane z „Arkusza odpowiedzi oferenta” (patrz poniżej) a wyniki kosztów cyklu życia prezentowane są dla każdego produktu oraz łącznie. W przypadku zmodyfikowania tej zakładki poprzez ukrycie parametrów kosztowych, które nie są istotne w przypadku określonego zamówienia, należy również ukryć odpowiednie wiersze i kolumny w arkuszu odpowiedzi oferenta w celu zapewnienia spójności. Wpisując koszty nie należy uwzględniać podatku VAT. </t>
  </si>
  <si>
    <t>3) Arkusz odpowiedzi oferenta, w którym oferenci w sposób standardowy podają dane niezbędne do obliczenia kosztów cyklu życia ich ofert. Informacje podane w przedmiotowym arkuszu są automatycznie importowane do zakładki „Dane wyjściowe i wyniki kosztów cyklu życia” dla potrzeb obliczenia kosztów cyklu życia. Wpisując koszty nie należy uwzględniać podatku VAT.</t>
  </si>
  <si>
    <t>4) Wyniki graficzne, ten arkusz zawiera graficzną prezentacje rezultatów obliczeń kosztów cyklu życia w formie wykresu słupkowego prezentującego udział każdej kategorii kosztowej w sumie kosztów cyklu życia każdego rodzaju urządzenia uwzględnionego w narzędziu. W przypadku chęci porównania różnych ofert wizualnie, należy wprowadzić wyniki każdej z nich do innej kolumny aby uzyskać graficzny rezultat różnych ofert.</t>
  </si>
  <si>
    <t>5) Definicje i wzory, ten arkusz zawiera jasne definicje każdego parametru i wzoru wykorzystanego w narzędziu. Zamawiający będą zobowiązani do określenia w dokumentacji zamówienia standardów i formatów danych w celu zapewnienia spójności pomiędzy ofertami (zwłaszcza w odniesieniu do zużycia energii dla potrzeb obliczenia kosztów użytkowania).</t>
  </si>
  <si>
    <t>6) Dane referencyjne, zawierają zbiory danych wykorzystywanych do określonych obliczeń. Obejmują walutę, emisję ekwiwalentu CO2 krajowego koszyka energetycznego dla krajów UE, jak również treść menu rozwijanych.</t>
  </si>
  <si>
    <t>7) Obliczenia, ten arkusz pokazuje obliczenia niezbędne do przekształcenia wszelkich kosztów ponoszonych obecnie i w przyszłości w wartość bieżącą netto.</t>
  </si>
  <si>
    <t>W jaki sposób korzystać z narzędzia</t>
  </si>
  <si>
    <t>W innych zakładkach zawarto wyjaśnienia dotyczące głównych parametrów niezbędnych dla obliczania kosztów cyklu życia. Więcej informacji zawarto w zakładce „Definicje i wzory”. Niektóre dane odnoszą się do wymogów zamówieniu oraz określonych standardów na podstawie unijnych kryteriów dot. zielonych zamówień publicznych. Należy upewnić się, że są zawarte odniesienia do nich w dokumentacji zamówienia w celu zapewnienia uczciwej oceny i porównywalności rezultatów oferentów.
Komórki mają różne kody kolorystyczne:</t>
  </si>
  <si>
    <t>Komórki do wypełnienia</t>
  </si>
  <si>
    <t>Komórki wypełniane automatycznie danymi z poprzednio wypełnionych komórek</t>
  </si>
  <si>
    <t>Komórki do pozostawienia bez wypełnienia na podstawie poprzednio dokonanych wyborów</t>
  </si>
  <si>
    <t>Komórki z komentarzami, które zawierają istotne informacje i dane referencyjne (najedź kursorem, aby je przeczytać)</t>
  </si>
  <si>
    <t>Jako ZAMAWIAJĄCY, wypełnij wyłącznie komórki oznaczone kolorem białym w sekcji A zakładki „Dane wyjściowe i wyniki kosztów cyklu życia”. Komórki oznaczone kolorem szarym są uzupełniane bądź zaciemniane automatycznie na podstawie informacji z innych komórek i zakładek. Pamiętaj, że w przypadku niektórych parametrów możesz nie posiadać odpowiednich informacji i będziesz musiał poprosić o nie inne departamenty w swojej organizacji bądź inne organy publiczne._x000B_
Jeśli zamówienie obejmuje sprzęt, który będzie oceniany w różnych okresach oceny z uwagi na częstotliwość wymiany, należy zapewnić narzędzie dla każdego przypadku.
Przed udostępnieniem narzędzia jako części dokumentacji zamówienia, należy zabezpieczyć wszystkie arkusze za wyjątkiem „Arkusz odpowiedzi oferentów” w celu umożliwienia oferentom wprowadzenia ich danych, uniemożliwiając jednocześnie dokonywania ewentualnych niepożądanych modyfikacji w innych arkuszach. Aby je zabezpieczyć wybierz jeden arkusz i zaznacz Menu główne / Narzędzia / Zabezpieczenie / Zabezpiecz arkusz oraz podaj wybrane przez siebie hasło, aby zabezpieczyć arkusz.</t>
  </si>
  <si>
    <t>Jako OFERENT, wypełnij wyłącznie komórki zaznaczone kolorem białym w “Arkuszu odpowiedzi oferenta” ” (które są automatycznie kopiowane w sekcji B zakładki „Dane wyjściowe i wyniki”) oraz zabezpiecz arkusz w celu uniemożliwienia wprowadzenia niepożądanych modyfikacji przez zamawiającego. W tym celu wybierz jeden arkusz i zaznacz Menu główne / Narzędzia / Zabezpieczenie / Zabezpiecz arkusz oraz podaj wybrane przez siebie hasło, aby zabezpieczyć arkusz.</t>
  </si>
  <si>
    <t>W celu uzyskania dalszych informacji dotyczących sposobów korzystania z narzędzia oraz etapów jego wypełniania podczas postępowania przetargowego, ściągnij Poradnik użytkownika dot. narzędzia do obliczania kosztów cyklu życia dla zielonych zamówień publicznych na urządzenia do przetwarzania obrazu tu:</t>
  </si>
  <si>
    <t xml:space="preserve">https://ec.europa.eu/environment/gpp/lcc.htm </t>
  </si>
  <si>
    <t>http://ec.europa.eu/environment/gpp/helpdesk.htm</t>
  </si>
  <si>
    <t>Dane wyjściowe i wyniki kosztów cyklu życia</t>
  </si>
  <si>
    <t>Będąc organem władzy publicznej należy pamiętać o wprowadzaniu danych wyłącznie w komórkach zaznaczonych KOLOREM BIAŁYM w sekcji A. Naciśnij na górny przycisk [+], aby porównać maks. 10 produktów.</t>
  </si>
  <si>
    <t>A. Dane podawane przez zamawiającego: Wspólne parametry niezbędne do obliczenia kosztów cyklu życia</t>
  </si>
  <si>
    <t>Identyfikacja urządzenia:</t>
  </si>
  <si>
    <t>Rodzaj zamówienia:</t>
  </si>
  <si>
    <t>Rodzaj urzadzenia:</t>
  </si>
  <si>
    <t>Obsługa kolorów drukowania:</t>
  </si>
  <si>
    <t>Odniesienie do urządzenia w zamówieniu:</t>
  </si>
  <si>
    <t>Liczba jednostek, które należy dostarczyć (jeśli określona przez zamawiającego):</t>
  </si>
  <si>
    <t>Jednostki (-ek)</t>
  </si>
  <si>
    <t>Podstawowe parametry do obliczenia kosztów cyklu życia:</t>
  </si>
  <si>
    <t>Kraj</t>
  </si>
  <si>
    <t>Waluta</t>
  </si>
  <si>
    <t>Okres oceny kosztów cyklu życia</t>
  </si>
  <si>
    <t>lat</t>
  </si>
  <si>
    <t>Stopa dyskontowa (opcjonalnie)</t>
  </si>
  <si>
    <t>Podstawowe parametry do obliczania kosztów użytkowania, utrzymania i obsługi serwisowej:</t>
  </si>
  <si>
    <t>Cena elektryczności</t>
  </si>
  <si>
    <t>/kWh</t>
  </si>
  <si>
    <t>Roczny wzrost ceny elektryczności (%)</t>
  </si>
  <si>
    <t>W zamówieniach na zakup</t>
  </si>
  <si>
    <t>Wydruki w trybie czarno białym</t>
  </si>
  <si>
    <t>stron/rok.jedn.</t>
  </si>
  <si>
    <t>Wydruki w kolorze</t>
  </si>
  <si>
    <t>Koszty wkładu drukującego dla instytucji:</t>
  </si>
  <si>
    <t>Koszt wkładu z czarnym tonerem/ tuszem</t>
  </si>
  <si>
    <t>/wkład</t>
  </si>
  <si>
    <t>Koszt wkładu z niebieskim tonerem/ tuszem</t>
  </si>
  <si>
    <t>Koszt wkładu z żółtym tonerem/ tuszem</t>
  </si>
  <si>
    <t>Koszt wkładu z purpurowym tonerem/ tuszem</t>
  </si>
  <si>
    <t>Koszty utrzymania dla instytucji:</t>
  </si>
  <si>
    <t>Część zamienna 1: …</t>
  </si>
  <si>
    <t>/jednoskę</t>
  </si>
  <si>
    <t>Część zamienna 2: …</t>
  </si>
  <si>
    <t>Część zamienna 3: …</t>
  </si>
  <si>
    <t>Część zamienna 4: …</t>
  </si>
  <si>
    <t>Część zamienna 5: …</t>
  </si>
  <si>
    <t>Część zamienna 6: …</t>
  </si>
  <si>
    <t>Część zamienna 7: …</t>
  </si>
  <si>
    <t>Część zamienna 8: …</t>
  </si>
  <si>
    <t>Część zamienna 9: …</t>
  </si>
  <si>
    <t>Część zamienna 10: …</t>
  </si>
  <si>
    <t>Inne koszty utrzymania wynikające z działań pracowników lub z innej umowy</t>
  </si>
  <si>
    <t>/rok.jedn.</t>
  </si>
  <si>
    <t>W zamówieniach na usługi</t>
  </si>
  <si>
    <t>Drukowanie/ Kopiowanie/ Skanowanie w …</t>
  </si>
  <si>
    <t>Inne koszty wg instytucji (opcjonalnie):</t>
  </si>
  <si>
    <t>Inne wstępne koszty jednorazowe</t>
  </si>
  <si>
    <t>/jedn.</t>
  </si>
  <si>
    <t>Ubezpieczenie, podatki i opłaty</t>
  </si>
  <si>
    <t>Koszty odsetek</t>
  </si>
  <si>
    <t>Inne koszty roczne</t>
  </si>
  <si>
    <t>Stopa amortyzacji dla wartości rezydualnej produktu (w zamówieniach na zakup)</t>
  </si>
  <si>
    <t>Podstawowe parametry do obliczania kosztów z tytułu ekologicznych efektów zewnętrznych</t>
  </si>
  <si>
    <t>Emisja ekwiwalentu CO2 krajowego koszyka energetycznego</t>
  </si>
  <si>
    <t>kg CO2eq/kWh</t>
  </si>
  <si>
    <t>albo</t>
  </si>
  <si>
    <t>Wprowadź emisję ekwiwalentu CO2 z własnej umowy na energię elektryczną</t>
  </si>
  <si>
    <t>Koszt ekwiwalentu CO2</t>
  </si>
  <si>
    <t>/T CO2eq</t>
  </si>
  <si>
    <t>B. Dane podawane przez oferentów: Informacje o ich ofercie (podawane ZA POŚREDNICTWEM ARKUSZA ODPOWIEDZI OFERENTÓW)</t>
  </si>
  <si>
    <t>Nie wprowadzaj w tym miejscu danych, te dane są automatycznie kopiowane z „Arkuszu odpowiedzi oferenta”</t>
  </si>
  <si>
    <t>Opis urządzenia:</t>
  </si>
  <si>
    <t>Nazwa i model urządzenia:</t>
  </si>
  <si>
    <t>Liczba dostarczanych jednostek (jeśli określona przez oferenta):</t>
  </si>
  <si>
    <t>jednostki (-ek)</t>
  </si>
  <si>
    <t>Oferta ekonomiczna i inne parametry kosztów podzielone na:</t>
  </si>
  <si>
    <t>Koszt nabycia (por. specyfikacja zamówienia)</t>
  </si>
  <si>
    <t>jedn.</t>
  </si>
  <si>
    <t>Koszt dostawy, instalacji i uruchomienia (por. specyfikacja zamówienia)</t>
  </si>
  <si>
    <t>Inne koszty jednostkowe na początku zamówienia (por. specyfikacja zamówienia)</t>
  </si>
  <si>
    <t>Koszt obsługi serwisowej (por. specyfikacja zamówienia)</t>
  </si>
  <si>
    <t>rok.jedn.</t>
  </si>
  <si>
    <t>Wydajność wkładu drukującego:</t>
  </si>
  <si>
    <t>Wydajność wkładu z czarnym tonerem/ tuszem</t>
  </si>
  <si>
    <t>stron/wkład</t>
  </si>
  <si>
    <t>Wydajność wkładu z niebieskim tonerem/ tuszem</t>
  </si>
  <si>
    <t>Wydajność wkładu z żółtym tonerem/ tuszem</t>
  </si>
  <si>
    <t>Wydajność wkładu z purpurowym tonerem/ tuszem</t>
  </si>
  <si>
    <t>Czas użyteczności części zamiennych:</t>
  </si>
  <si>
    <t>Czas użyteczności części zamiennej 1:…</t>
  </si>
  <si>
    <t>stron</t>
  </si>
  <si>
    <t>Czas użyteczności części zamiennej 2:…</t>
  </si>
  <si>
    <t>Czas użyteczności części zamiennej 3:…</t>
  </si>
  <si>
    <t>Czas użyteczności części zamiennej 4:…</t>
  </si>
  <si>
    <t>Czas użyteczności części zamiennej 5:…</t>
  </si>
  <si>
    <t>Czas użyteczności części zamiennej 6:…</t>
  </si>
  <si>
    <t>Czas użyteczności części zamiennej 7:…</t>
  </si>
  <si>
    <t>Czas użyteczności części zamiennej 8:…</t>
  </si>
  <si>
    <t>Czas użyteczności części zamiennej 9:…</t>
  </si>
  <si>
    <t>Czas użyteczności części zamiennej 10:…</t>
  </si>
  <si>
    <t>Stała opłata serwisowa za urządzenie (por. specyfikacja zamówienia)</t>
  </si>
  <si>
    <t>Koszt: Druku/ Kopii/ Skanu jednej strony w...</t>
  </si>
  <si>
    <t>/stronę</t>
  </si>
  <si>
    <t>Koszt Druku/ Kopii/ Skanu jednej strony w...</t>
  </si>
  <si>
    <t>Koszt zakupu na koniec zamówienia (jedynie w przypadku, gdy jest przewidziany w zamówieniu)</t>
  </si>
  <si>
    <t>Zużycie energii przez urządzenie do przetwarzania obrazu:</t>
  </si>
  <si>
    <t>Wartość typowego zużycia energii (TEC)</t>
  </si>
  <si>
    <t>kWh/tydzień.jedn.</t>
  </si>
  <si>
    <t>C. Wyniki kosztów cyklu życia (na dany rodzaj urządzenia i łączne)</t>
  </si>
  <si>
    <t>Koszty inwestycji (nabycia i instalacji)</t>
  </si>
  <si>
    <t>Koszty energii</t>
  </si>
  <si>
    <t>Koszty serwisowe, drukowania i utrzymania</t>
  </si>
  <si>
    <t>Inne koszty</t>
  </si>
  <si>
    <t>Koszty efektów zewnętrznych</t>
  </si>
  <si>
    <t>Wartość rezydualna (resztowa)</t>
  </si>
  <si>
    <t>Koszt cyklu życia</t>
  </si>
  <si>
    <t>Zużycie energii</t>
  </si>
  <si>
    <t>Całkowite emisje ekwiwalentu CO2</t>
  </si>
  <si>
    <t>kg CO2eq</t>
  </si>
  <si>
    <t>Całkowite koszty inwestycyjne (nabycie i instalacja)</t>
  </si>
  <si>
    <t>Całkowite koszty użytkowania</t>
  </si>
  <si>
    <t>Całkowite koszty serwisowe, drukowania i utrzymania</t>
  </si>
  <si>
    <t>Całkowite inne koszty</t>
  </si>
  <si>
    <t>Całkowite koszty efektów zewnętrznych</t>
  </si>
  <si>
    <t>Całkowita wartość rezydualna (resztowa)</t>
  </si>
  <si>
    <t>Całkowite koszty cyklu życia</t>
  </si>
  <si>
    <t>Całkowite zużycie energii</t>
  </si>
  <si>
    <t>Arkusz odpowiedzi oferenta</t>
  </si>
  <si>
    <t>Opis urządzenia</t>
  </si>
  <si>
    <t>Rodzaj urządzenia:</t>
  </si>
  <si>
    <t xml:space="preserve">Dane niezbędne do oceny oferty ekonomicznej na podstawie kosztu cyklu życia oraz kwalifikacji do udzielenia zamówienia. </t>
  </si>
  <si>
    <t>Oferta ekonomiczna na zamówienie podzielona na:</t>
  </si>
  <si>
    <t>/jednostka</t>
  </si>
  <si>
    <t>Roczne koszty serwisowe (por. specyfikacja zamówienia)</t>
  </si>
  <si>
    <t>strony/wkład</t>
  </si>
  <si>
    <t>strony</t>
  </si>
  <si>
    <t xml:space="preserve">
Czas użyteczności części zamiennej 3:…</t>
  </si>
  <si>
    <t xml:space="preserve">
Czas użyteczności części zamiennej 4:…</t>
  </si>
  <si>
    <t xml:space="preserve">
Czas użyteczności części zamiennej 5:…</t>
  </si>
  <si>
    <t xml:space="preserve">
Czas użyteczności części zamiennej 6:…</t>
  </si>
  <si>
    <t xml:space="preserve">
Czas użyteczności części zamiennej 7:…</t>
  </si>
  <si>
    <t xml:space="preserve">
strony</t>
  </si>
  <si>
    <t xml:space="preserve">
Czas użyteczności części zamiennej 8:…</t>
  </si>
  <si>
    <t xml:space="preserve">
Czas użyteczności części zamiennej 9:…</t>
  </si>
  <si>
    <t xml:space="preserve">
Czas użyteczności części zamiennej 10:…</t>
  </si>
  <si>
    <t>Stała opłata serwisowa na urządzenie (por. specyfkacja zamówieniu)</t>
  </si>
  <si>
    <t xml:space="preserve">
/stronę</t>
  </si>
  <si>
    <t xml:space="preserve">
Koszt Druku/ Kopii/ Skanu jednej strony w...</t>
  </si>
  <si>
    <t>Koszt zakupu urządzenia na koniec zamówienia (jedynie w przypadku, gdy jest przewidziany w zamówieniu)</t>
  </si>
  <si>
    <t>/jdnostkę</t>
  </si>
  <si>
    <t>/pokój lub strefa</t>
  </si>
  <si>
    <t>Definicje i wzory</t>
  </si>
  <si>
    <t>Element narzędzia</t>
  </si>
  <si>
    <t xml:space="preserve">Opis </t>
  </si>
  <si>
    <t>Wzór</t>
  </si>
  <si>
    <t>Dane podawane przez zamawiającego: Wspólne parametry niezbędne do obliczenia kosztów cyklu życia</t>
  </si>
  <si>
    <t>Identyfikacja urządzenia</t>
  </si>
  <si>
    <t>Rodzaj zamówienia</t>
  </si>
  <si>
    <t>Menu rozwijane do wyboru rodzaju zamówienia którego dotyczy narzędzie. Może to być zarówno zamówienie na zakup z różnymi opcjami odnośnie dostawy wkładów drukujących i czynności związanych z utrzymaniem - uwzględnionymi w zamówieniu jako część oferty (zamówienie mieszane) lub realizowanymi w ramach innych umów lub przez własnych pracowników-; lub zamówień na usługę, takie jak leasing lub wynajem, gdzie dostawa wkładów drukujących i utrzymanie urządzenia jest częścią opłaty usługowej.</t>
  </si>
  <si>
    <t>Rodzaj urządzenia</t>
  </si>
  <si>
    <t>Menu rozwijane do wyboru rodzaju urządzenia, uwzględnionego w każdej kolumnie narzędzia w oparciu o dokumentację zamówienia. Narzędzie może być wykorzystane do kilku rodzajów urządzeń dopóki podstawowe parametry się nie zmienią (np. okres oceny). Jeśli są inne, należy posłużyć się różnymi narzędziami dla każdego zestawu podstawowych parametrów.</t>
  </si>
  <si>
    <t>Menu rozwijane do wyboru koloru obsługiwanego przez urządzenie. Może być zarówno tryb koloru czarno-białego lub tryb kolorowy. Ma to wpływ na informacje, które należy podać odnośnie wkładów z tonerem/tuszem w zamówieniach na zakup.</t>
  </si>
  <si>
    <t>Odniesienie do urządzenia w zamówieniu</t>
  </si>
  <si>
    <t>Krótki identyfikator urządzenia uwzględnionego w każdej kolumnie narzędzia w oparciu o dokumentację zamówienia lub część ocenianą w ramach narzędzia. Na przykład, jeśli przetarg obejmuje drukarki czarno-białe o dużej prędkości i małej prędkości, należy przypisać jedną kolumnę do każdego rodzaju urządzenia i oznaczyć je odpowiednio (np. szybka drukarka Cz/B i wolna drukarka Cz/B) tak, aby można było określić dokładne parametry kosztów cyklu życia dla danego urządzenia a oferenci wiedzieli, dla jakiego urządzenia powinni podać dane w każdej kolumnie Arkusza odpowiedzi oferenta.</t>
  </si>
  <si>
    <t>Aby przekształcić przyszłe koszty w wartość bieżącą, w narzędziu zastosowano 3 wskaźniki do przekształcenia dokładnych przyszłych kosztów lub kosztów w stosunku rocznym występujących w okresie oceny. Są to:</t>
  </si>
  <si>
    <t>Liczba dostarczanych jednostek (jeśli określona przez zamawiającego)</t>
  </si>
  <si>
    <t>Liczba każdego rodzaju urządzenia do przetwarzania obrazu dostarczonych/instalowanych przez oferentów zgodnie z dokumentacją zamówienia.
To pole powinno zostać puste jeśli liczba urządzeń ma być zaoferowana przez oferentów w ofertach.</t>
  </si>
  <si>
    <t>Menu rozwijane do wyboru kraju w celu automatycznego podania waluty i uzyskania średnich emisji CO2 krajowego koszyka energetycznego (na podstawie danych ujętych w zakładce Dane Referencyjne).</t>
  </si>
  <si>
    <t>Podawana automatycznie na podstawie kraju.</t>
  </si>
  <si>
    <t>Stopa dyskontowa</t>
  </si>
  <si>
    <t>Stopa dyskontowa służy do kalkulacji bieżącej wartości przyszłych kosztów.
W przypadku urządzeń do przetwarzania obrazu jako punkt odniesienia można przyjąć stopę dyskontową w wysokości 1,8% zgodnie z rekomendacjami zawartymi w poprzednim unijnym narzędziu do obliczania kosztów cyklu życia w oparciu o „Badanie przygotowawcze Parlamentu Europejskiego. Urządzenia do przetwarzania obrazu (Część 4). Raport końcowy dot. Działania 5 Podstawowe przypadki. 2007”.
Ewentualnie, Dyrekcja Generalna Komisji Europejskiej ds. Polityki Regionalnej i Miejskiej rekomenduje zastosowanie, co do zasady, społeczną stopę dyskontową w wysokości 5%, jako punkt odniesienia w państwach członkowskich objętych funduszem spójności oraz 3% w innych państwach członkowskich.
Dla prostszych obliczeń, ustal wartość stopy dyskontowej na poziomie 0.</t>
  </si>
  <si>
    <t>Podstawowe parametry do obliczania kosztów użytkowania, utrzymania i obsługi serwisowej</t>
  </si>
  <si>
    <t>Koszt dostawy elektryczności, wszystkie podatki i opłaty z wył. VAT (waluta/kWh). Pozwoli to na obliczenie kosztów użytkowania z tytułu zużycia energii przez urządzenia do przetwarzania obrazu.</t>
  </si>
  <si>
    <t>Roczny wzrost ceny elektryczności</t>
  </si>
  <si>
    <t>Średni wzrost ceny elektryczności w Twoim kraju lub instytucji. Powinien obejmować wszystkie niepodlegające zwrotowi podatki i opłaty i być skorygowany tak, aby wyeliminować skutki inflacji. W przypadku danych krajowych można przejrzeć oficjalne dane statystyczne (dostępne na przykład w Eurostacie – Baza danych wg tematu/Środowisko i energia/Energia (nrg)/Statystyki dotyczące energii – ceny gazu ziemnego i elektryczności (nrg_cena)/Cena elektryczności dla konsumentów niebędących gospodarstwami domowymi (nrg_pc_205); w celu odnalezienia danych właściwych dla Twojej organizacji, możesz odczytać dane z poprzednich rachunków za elektryczność, np. za ostatnie 5 lat i skorygować je tak, aby wyeliminować skutki inflacji. 
Dla prostszych obliczeń ustaw roczny wzrost ceny energii na poziomie 0.</t>
  </si>
  <si>
    <t>W zamówieniach na zakup:</t>
  </si>
  <si>
    <t/>
  </si>
  <si>
    <t>Liczba wydruków:
-w trybie czarno białym
- w trybie kolorowym</t>
  </si>
  <si>
    <t>Szacowana liczba wydruków czarno-białych i/lub kolorowych, które instytucja zamierza wykonać w ciągu każdego roku przez każde urządzenie (jednostka). Pozwala to, wraz z wydajnością i kosztem wkładów z tonerem/tuszem, oszacować koszty użytkowania związane z wykorzystywaniem wkładów z tonerem/tuszem.</t>
  </si>
  <si>
    <t>Koszty wkładu drukującego dla organu dla różnych kolorów (czarny, niebieski, żółty, purpurowy)</t>
  </si>
  <si>
    <t>Koszt wkładów z tonerem/tuszem potrzebnych do eksploatacji urządzenia zaproponowanych przez wykonawców w ofertach. Jest to niezbędne do oszacowania kosztów użytkowania związanych z zużyciem tonera lub tuszu.
Ponieważ urządzenie, które będzie zaoferowane nie jest znane zamawiającemu przed otwarciem ofert, koszty te należy wprowadzić podczas etapu wyboru oferty najkorzystniejszej z wykorzystaniem podejścia celowego. Na przykład, w ofercie oferenci muszą podać kody referencyjne wkładów z tonerem lub tuszem dla zaoferowanego urządzenia. Na ich podstawie zamawiający musi 1) zwrócić się z prośbą do obecnego dostawcy wkładów o wycenę kosztów tych wkładów z tonerem/tuszem, które mają być dostarczone jeśli oferta zostanie wybrana; oraz 2) wstawić te koszty do narzędzia.
Komórki te powinny pozostać puste jeśli dostawa wkładów stanowi część ofert zgodnie z wymogami w dokumentacji zamówienia i w ten sposób uwzględniona w ich opłacie serwisowej.</t>
  </si>
  <si>
    <t>Koszty utrzymania dla instytucji (lista części do wymiany i koszty wymiany)</t>
  </si>
  <si>
    <t>Lista głównych części, które będą regularnie wymieniane w celu utrzymania urządzenia do przetwarzania obrazu oraz wynikające z tego koszty.
Ponieważ urządzenie, które będzie zaoferowane nie jest znane zamawiającemu przed otwarciem ofert, koszty te należy wprowadzić podczas etapu wyboru oferty najkorzystniejszej z wykorzystaniem podejścia celowego. Na przykład, w ofercie oferenci muszą podać kody referencyjne części z listy dla zaoferowanego urządzenia. Na ich podstawie zamawiający musi 1) zwrócić się z prośbą do obecnego wykonawcy usług utrzymania o wycenę kosztów, które będą musiały być opłacone, jeśli oferta zostanie wybrana; oraz 2) wstawić te koszty do narzędzia.
Jeśli utrzymanie wykonywane jest przez własnych pracowników organu, zamawiający musi zwrócić się z prośbą do obecnego dostawcy części zamiennych o wycenę tych kosztów tych części i kalkulację kosztów wymiany, które powinny zawierać koszty pracy, koszty części zamiennych  oraz koszty każdego narzędzia niezbędnego do wykonania zadania.
Komórki te powinny pozostać puste, jeśli dostawa części zamiennych i ich wymiana stanowi część ofert zgodnie z wymogami w dokumentacji zamówienia a przez to uwzgledniona jest w ich opłacie serwisowej.</t>
  </si>
  <si>
    <t>Inne koszty utrzymania wynikające z działań pracowników lub innej umowy</t>
  </si>
  <si>
    <t>Inne koszty utrzymania (w tym koszty pracy i materiałów) dla każdego urządzenia, dodatkowe do tych związanych z wymianą części przez własnych pracowników oraz/lub w ramach innych umów obowiązujących w instytucji.
Koszty te powinny pozostać puste jeśli stanowią część ofert zgodnie z wymogami w dokumentacji zamówienia a przez to uwzględniona są w ich opłacie serwisowej.</t>
  </si>
  <si>
    <t>W zamówieniach na usługi:</t>
  </si>
  <si>
    <t>Rodzaj usług drukowania i szacowany popyt na każdy z nich</t>
  </si>
  <si>
    <t>Lista rodzajów usług drukowania, których mogą żądać zamawiający jako części usług – w tym skanów lub kopii jeśli różnią się cenowo – oraz średnia oczekiwaną liczbę każdego z nich, na którą może być zapotrzebowanie rocznie dla każdego urządzenia (lub jednostki).
Można to określić w taki prosty sposób: wydruki w trybie czarno-białym i kolorze A4, kopie czarno-białe i w kolorze A4 oraz skany; lub zróżnicowane ze względu na obecność zszywek lub ich brak, w oparciu o cztero- lub ośmiogodzinny czas reakcji itp. Zamawiający powinni określić różne rodzaje oraz średnie zapotrzebowanie w oparciu o poprzednie umowy lub informacje uzyskane z rynku.</t>
  </si>
  <si>
    <t>Inne element kosztowe wg instytucji:</t>
  </si>
  <si>
    <t>Koszty poniesione przez zamawiającego na początku zamówienia, niezależne od ofert i nie uwzględnione w poprzednich kategoriach koszów (np. szkolenie personelu, konfiguracja urządzenia, relokacja itp.).</t>
  </si>
  <si>
    <t>Koszty pokrywane przez organ z tytułu ubezpieczeń, podatków i innych opłat związanych z nabyciem i użytkowaniem urządzeń do przetwarzania obrazu (z wyłączeniem VAT, ponieważ oferty należy oceniać bez VAT). Pozostaw komórkę pustą, jeżeli przedmiotowe elementy kosztowe są ujęte w cenie nabycia produktu bądź opłacie serwisowej, oferowanej przez oferenta.</t>
  </si>
  <si>
    <t>Szacowane koszty poniesione za pośrednictwem strony trzeciej (zazwyczaj instytucji finansowej) na sfinansowanie zamówienia.</t>
  </si>
  <si>
    <t>Koszty ponoszone rocznie przez instytucję niezależnie od ofert i nieuwzględnione w poprzednich kategoriach kosztów (np. regularne szkolenia itp.).</t>
  </si>
  <si>
    <t>Stopa amortyzacji</t>
  </si>
  <si>
    <t>Stopa po której urządzenie traci na wartości z powodu normalnego użytkowania i osiągnięć rynkowych. W zamówieniach na zakup zamawiający powinni uwzględniać stopę amortyzacji urządzenia, jeśli planują wymienić go i sprzedać urządzenie na koniec okresu oceny. Jeśli nie, pozostaw komórkę pustą.
Jeśli przetarg uwzględnia wartość odkupu przez oferentów lub inny rodzaj wartości pozostałej, instytucje  będą musiały dostosować narzędzie lub sprecyzować w jaki sposób będą uwzględnione w narzędziu te informacje w różnych podejściach.</t>
  </si>
  <si>
    <t>Podstawowe parametry do obliczania kosztów z tytułu ekologicznych efektów zewnętrznych (koszty efektów zewnętrznych):</t>
  </si>
  <si>
    <t xml:space="preserve">Czynnik emisji krajowego koszyka energetycznego (w kg CO2-eq/kWh) podawany automatycznie na podstawie wybranego kraju. Wykorzystywany jest do obliczenia wpływu klimatu lub czynnika zewnętrznego (suma emisji ekwiwalentu CO2) z tytułu zużycia elektryczności przez instalacje. Źródłem jest: thinkstep AG (2014-2021): LCI zbiory danych oddziaływania na środowisko (EF) wdrożenie 2014-2021. Oddziaływanie na środowisko (EF) drugorzędne zbiory danych wersja EF 2.0,  uśredniony europejski miks energetyczny dla energii elektrycznej; 1kV-60kV; AC, miks technologiczny; miks zużycia, u użytkownika; 1kV – 60kV, miks – LCIA wyniki EF – Zmiana klimatu, rok referencyjny 2012, 34960d4d-af62-43a0-aa76-adc5fcf57246, wersja 18.07.025. http://lcdn.thinkstep.com/Node/. Odzyskane 12 listopada 2019 r. </t>
  </si>
  <si>
    <t>Emisje ekwiwalentu CO2 dla własnego zamówienia na energię elektryczną</t>
  </si>
  <si>
    <t>Czynnik emisji własnej dostawy elektryczności (w kg CO2-eq/kWh). W przypadku sprecyzowania zostaną wykorzystane zamiast krajowego koszyka do obliczenia zewnętrznych czynników klimatycznych związanych z zużyciem energii przez urządzenia do przetwarzania obrazu.</t>
  </si>
  <si>
    <t>Czynnik do monetyzacji, czyli do przekształcenia zewnętrznego czynnika klimatycznego (emisje ekwiwalentu CO2) w koszt. Na poziomie UE, sprawozdanie dla DG ds. Transportu na temat „Aktualizacji podręcznika o kosztach zewnętrznych transportu” autorstwa Ricardo-AEA z roku 2014, zaproponowano wartość centralną w wysokości 90 EUR/tona (w cenach obowiązujących w roku 2010) w przedziale 48-168 EUR. W niektórych krajach rząd może określić inne liczby. Określ koszty zewnętrznych czynników zmiany klimatu upewniając się, że wykorzystane dane są zgodne w wymogami określonymi w artykule 68.2 Dyrektywy 2014/24/UE. W narzędziu zaproponowano zastosowanie wartości 90 EUR/tona, jako punkt odniesienia (w razie potrzeby dostosowane do bieżących cen i waluty krajowej).</t>
  </si>
  <si>
    <t>Dane podane przez oferentów za pośrednictwem Arkusza odpowiedzi oferentów: Informacje o ich ofercie</t>
  </si>
  <si>
    <t>Nazwa i model urządzenia</t>
  </si>
  <si>
    <t>Nazwa i model każdego urządzenia zaproponowanego przez oferenta w jego ofercie i ocenionego w oparciu o narzędzie do obliczania kosztów cyklu życia.</t>
  </si>
  <si>
    <t>Liczba dostarczanych jednostek (jeśli określona przez oferenta)</t>
  </si>
  <si>
    <t>Liczba każdego rodzaju urządzenia do przetwarzania obrazu, którą oferenci mają dostarczyć/zainstalować w oparciu o ich oferty.
Pole to należy pozostawić puste, jeśli liczba jednostek jest podana przez zamawiającego w dokumentacji zamówienia.</t>
  </si>
  <si>
    <t>Koszt nabycia</t>
  </si>
  <si>
    <t xml:space="preserve">Koszt początkowej inwestycji w celu nabycia urządzenia na podstawie wszystkich wymogów określonych w dokumentacji przetargowej. (charakterystyka produktów, akcesoria itp.).  </t>
  </si>
  <si>
    <t>Koszt dostawy, instalacji i uruchomienia</t>
  </si>
  <si>
    <t>Koszt dostawy, instalacji i uruchomienia urządzenia na początku zamówienia na podstawie wszystkich wymogów określonych w dokumentacji przetargowej. Pozostaw komórkę pustą, jeżeli wymagane są jako część kosztu nabycia.</t>
  </si>
  <si>
    <t xml:space="preserve">Inne koszty jednostkowe na początku zamówienia </t>
  </si>
  <si>
    <t>Inne koszty jednostkowe na początku zamówienia wymagane lub dopuszczone w dokumentacji zamówienia i zaoferowane przez oferentów w ich ofertach (np. rozszerzona gwarancja urządzenia).</t>
  </si>
  <si>
    <t>Roczne koszty serwisowe</t>
  </si>
  <si>
    <t>Koszt za roczny serwis wymagany w dokumentacji zamówienia w odniesieniu do użytkowania urządzenia do przetwarzania obrazu (może zawierać utrzymanie oprogramowania i sprzętu komputerowego, naprawy, aktualizacje itp.)</t>
  </si>
  <si>
    <t>Wydajność wkładu z tonerem/tuszem</t>
  </si>
  <si>
    <t>Wydajność, czyli liczba drukowanych stron na jeden wkład, którą może wygenerować wkład z tonerem/tuszem rekomendowany i zaoferowany przez oferenta do zastosowania w urządzeniu do przetwarzania obrazu. 
Komórki te powinny pozostać puste, jeśli dostawa wkładów drukujących stanowi część ofert zgodnie z wymogami w dokumentacji zamówienia i w ten sposób uwzględniona w ich opłacie serwisowej powyżej.</t>
  </si>
  <si>
    <t xml:space="preserve">Czas użyteczności części zamiennych </t>
  </si>
  <si>
    <t xml:space="preserve">Czas użyteczności lub trwałość głównych części, które wymagają regularnej wymiany w celu utrzymania urządzenia do przetwarzania obrazu, określony przez zamawiającego w narzędziu. W ofercie wykonawcy powinni podać kody referencyjne każdej części z listy dla zaoferowanych urządzeń wraz z ich trwałością wyrażonych w liczbie drukowanych stron przed wymianą i skalkulowaną w oparciu o aktualne standardy, testy lub certyfikaty.
</t>
  </si>
  <si>
    <t>Stała opłata serwisowa</t>
  </si>
  <si>
    <t>Stały koszt lub opłata za obsługę serwisową za sztukę urządzenia i za rok – w tym wszystkie koszty pracy i inne wydatki na wszystkie zadania wymagane do prawidłowego wykonania umowy, nieuwzględnione w koszcie za stronę (poniżej).</t>
  </si>
  <si>
    <t>Opłata za koszt jednej strony</t>
  </si>
  <si>
    <t>Zmienny koszt lub opłata za obsługę serwisową płacony za każdą drukowaną stronę zgodnie z różnymi opcjami drukowania, określonymi przez zamawiającego w dokumentacji zamówienia i w narzędziu.</t>
  </si>
  <si>
    <t>Koszt zakupu na koniec zamówienia</t>
  </si>
  <si>
    <t>Cena nabycia urządzenia na koniec umowy serwisowej jeśli przewidziano tak w dokumentacji zamówienia.</t>
  </si>
  <si>
    <t>Zużycie energii urządzenia do przetwarzania obrazu:</t>
  </si>
  <si>
    <t>Zużycie energii wyrażone wartością tygodniowego typowego zużycia energii (wartość TEC)</t>
  </si>
  <si>
    <t>Zużycie energii wyrażone wartością tygodniowego typowego zużycia energii (wartość TEC w kWh/tydzień) dla urządzenia do przetwarzania obrazu jak podano i skalkulowano w oparciu o standardy przewidziane w dokumentacji zamówienia. Jest to niezbędne do oszacowania kosztów użytkowania związanych ze zużyciem energii urządzenia do przetwarzania obrazu.
Unijne kryteria zielonych zamówień publicznych wymagają kalkulacji wartości TEC zgodnie z Dobrowolnym Porozumieniem dla urządzeń do przetwarzania obrazu (Dobrowolne Porozumienie Branżowe mające na celu poprawę efektywności środowiskowej urządzeń do przetwarzania obrazu wprowadzanych na rynek UE). To porozumienie, jak również główne europejskie oznakowania ekologiczne, opierają swoje wymagania energetyczne na podstawie najnowszej wersji standardu Energy Star (wersja 3.0) ponieważ jest to najpowszechniej dostępny standard efektywności energetycznej w tym międzynarodowym sektorze.
Te dane można znaleźć w arkuszu technicznym produktu lub w bazie danych produktów Energy Star (https://www.energystar.gov/productfinder/)</t>
  </si>
  <si>
    <t>Wyniki według kolumny (rodzaju urządzenia do przetwarzania obrazu)</t>
  </si>
  <si>
    <t>Koszty inwestycyjne</t>
  </si>
  <si>
    <t>W przypadku zamówienia na zakup, koszty nabycia, instalacji i inne koszty jednorazowe na początku zamówienia.
W przypadku zamówień na usługi, koszty te pozostają puste chyba, że nabycie sprzętu przewiduje się na koniec umowy. W takim przypadku koszty te będą odpowiadały cenie zakupu na koniec umowy (zakładając na koniec okresu oceny) wyrażonej w wartości bieżącej netto.</t>
  </si>
  <si>
    <t>Łączne roczne koszty z tytułu zużycia energii przez każdy rodzaj urządzenia do przetwarzania obrazu w okresie oceny wyrażone w wartości bieżącej netto.</t>
  </si>
  <si>
    <t>Łączne roczne koszty serwisowe, drukowania i utrzymania każdego rodzaju urządzenia do przetwarzania obrazu w okresie oceny wyrażone w wartości bieżącej netto.</t>
  </si>
  <si>
    <t>Inne jednorazowe koszty początkowe i łączne koszty roczne dla każdego rodzaju urządzenia do przetwarzania obrazu z tytułu ubezpieczenia, podatków, odsetek i innych kosztów rocznych  w okresie oceny wyrażone w wartości bieżącej netto.</t>
  </si>
  <si>
    <t>Łączne roczne koszty efektów zewnętrznych dla każdego rodzaju urządzenia do przetwarzania obrazu w okresie oceny wyrażone w wartości bieżącej netto. _x000B__x000B_Zgodnie z Dyrektywą 2014/24/UE, kosztami efektów zewnętrznych są koszty z tytułu zewnętrznych czynników środowiskowych związanych z produktem, usługą lub pracami w okresie ich cyklu życia (artykuł 68). W narzędziu jedynym uwzględnionym czynnikiem zewnętrznym jest wpływ zmiany klimatu związany z emisją ekwiwalentu CO2 w wyniku zużycia energii przez produkty w trakcie korzystania z nich.</t>
  </si>
  <si>
    <t xml:space="preserve">Wartość zakupionego urządzenia do przetwarzania obrazu pod względem procentu amortyzacji ich pierwotnej wartości na koniec okresu oceny. Rzeczona wartość jest negatywna i obniża całkowity koszt cyklu życia, jako, że zakłada, iż urządzenie może zostać sprzedane na koniec okresu oceny. </t>
  </si>
  <si>
    <t>Całkowite koszty każdego rodzaju urządzenia do przetwarzania obrazu w okresie oceny.</t>
  </si>
  <si>
    <t>Zużyce energii</t>
  </si>
  <si>
    <t>Zużycie energii dla każdego urządzenia do przetwarzania obrazu w okresie oceny (kWh) obliczone na podstawie rocznego zużycia energii.</t>
  </si>
  <si>
    <t>Emisje ekwiwalentu CO2</t>
  </si>
  <si>
    <t>Wpływ klimatu dla każdego rodzaju urządzenia do przetwarzania obrazu w okresie oceny (kg CO2-eq) obliczony na podstawie zużycia energii przez produkty (kWh) oraz wskaźnika emisji źródła energii (kg CO2-eq/kWh).</t>
  </si>
  <si>
    <t>Zagregowane wyniki wszystkich urządzeń do przetwarzania obrazu uwzględnione w narzędziu</t>
  </si>
  <si>
    <t xml:space="preserve">Całkowite koszty inwestycyjne </t>
  </si>
  <si>
    <t>Zagregowane koszty inwestycyjne dla wszystkich urządzeń do przetwarzania obrazu uwzględnione w narzędziu.</t>
  </si>
  <si>
    <t>Całkowite koszty energii</t>
  </si>
  <si>
    <t>Zagregowane koszty energii dla wszystkich urządzeń do przetwarzania obrazu uwzględnione w narzędziu.</t>
  </si>
  <si>
    <t>Zagregowane koszty serwisowe, drukowania i utrzymania dla wszystkich urządzeń do przetwarzania obrazu uwzględnione w narzędziu.</t>
  </si>
  <si>
    <t>Zagregowane inne koszty dla wszystkich urządzeń do przetwarzania obrazu uwzględnione w narzędziu.</t>
  </si>
  <si>
    <t>Zagregowane koszty efektów zewnętrznych dla wszystkich urządzeń do przetwarzania obrazu uwzględnione w narzędziu.</t>
  </si>
  <si>
    <t>Zagregowana wartość rezydualna (resztowa) dla wszystkich urządzeń do przetwarzania obrazu uwzględnione w narzędziu.</t>
  </si>
  <si>
    <t>Całkowity koszt cyklu życia</t>
  </si>
  <si>
    <t>Zagregowany koszt cyklu życia dla wszystkich urządzeń do przetwarzania obrazu uwzględnione w narzędziu.</t>
  </si>
  <si>
    <t>Zagregowane zużycie energii dla wszystkich urządzeń do przetwarzania obrazu uwzględnione w narzędziu.</t>
  </si>
  <si>
    <t>Zagregowany wpływ klimatu dla wszystkich urządzeń do przetwarzania obrazu uwzględnione w narzędziu.</t>
  </si>
  <si>
    <t>Wyniki graficzne</t>
  </si>
  <si>
    <t xml:space="preserve"> C. Wyniki</t>
  </si>
  <si>
    <t>Nazwa urządzenia i model:</t>
  </si>
  <si>
    <t>Koszty inwestycyjne (odjęcie wartości pozostałej)</t>
  </si>
  <si>
    <t>Suma</t>
  </si>
  <si>
    <t>Dane referencyjne</t>
  </si>
  <si>
    <t>Lista krajów</t>
  </si>
  <si>
    <t>Lista walut</t>
  </si>
  <si>
    <t>[KLIKNIJ, ABY WYBRAĆ]</t>
  </si>
  <si>
    <t>Belgia</t>
  </si>
  <si>
    <t>Bułgaria</t>
  </si>
  <si>
    <t>Chorwacja</t>
  </si>
  <si>
    <t>Cypr</t>
  </si>
  <si>
    <t>Republika Czeska</t>
  </si>
  <si>
    <t>Dania</t>
  </si>
  <si>
    <t>Finlandia</t>
  </si>
  <si>
    <t>Francja</t>
  </si>
  <si>
    <t>Niemcy</t>
  </si>
  <si>
    <t>Grecja</t>
  </si>
  <si>
    <t>Węgry</t>
  </si>
  <si>
    <t>Irlandia</t>
  </si>
  <si>
    <t>Włochy</t>
  </si>
  <si>
    <t>Łotwa</t>
  </si>
  <si>
    <t>Litwa</t>
  </si>
  <si>
    <t>Luksemburg</t>
  </si>
  <si>
    <t xml:space="preserve">Holandia </t>
  </si>
  <si>
    <t>Polska</t>
  </si>
  <si>
    <t xml:space="preserve">Portugalia </t>
  </si>
  <si>
    <t>Rumunia</t>
  </si>
  <si>
    <t>Słowacja</t>
  </si>
  <si>
    <t>Słowenia</t>
  </si>
  <si>
    <t>Hiszpania</t>
  </si>
  <si>
    <t xml:space="preserve">Szwecja </t>
  </si>
  <si>
    <t xml:space="preserve">Zjednoczone Królestwo </t>
  </si>
  <si>
    <t>Emisje ekwiwalentu CO2 przez sieć 
wytwarzania energii elektrycznej</t>
  </si>
  <si>
    <t>Źródło: Thinkstep AG (2014-2021): LCI zbiory danych oddziaływania na środowisko UE (EF) wdrożenie 2014-2021. Oddziaływanie na środowisko (EF) drugorzędne zbiory danych wersja EF 2.0, uśredniony europejski miks energetyczny dla energii elektrycznej; 1kV-60kV; AC, miks technologiczny; miks zużycia, u użytkownika; 1kV – 60kV, miks - LCIA wyniki EF – Zmiana klimatu, rok referencyjny 2012, 34960d4d-af62-43a0-aa76-adc5fcf57246, wersja 18.07.025. http://lcdn.thinkstep.com/Node/. Odzyskane 12 listopada 2019 r.</t>
  </si>
  <si>
    <t>Zamówienie na zakup</t>
  </si>
  <si>
    <t>Zamówienie na usługę</t>
  </si>
  <si>
    <t>Rodzaj urzadzenia</t>
  </si>
  <si>
    <t>Drukarka</t>
  </si>
  <si>
    <t>Kopiarka</t>
  </si>
  <si>
    <t>Urządzenie wielofunkcyjne</t>
  </si>
  <si>
    <t>Skaner</t>
  </si>
  <si>
    <t>Obsługa kolorów drukowania</t>
  </si>
  <si>
    <t>Czarno biały</t>
  </si>
  <si>
    <t>Kolor</t>
  </si>
  <si>
    <t>Obliczenia</t>
  </si>
  <si>
    <t>Współczynniki obliczeniowe</t>
  </si>
  <si>
    <t>Wskaźnik ogólnej wartości bieżącej</t>
  </si>
  <si>
    <t>Wskaźnik aktualnej wartosci energii</t>
  </si>
  <si>
    <t>Koszty energii na jednostkę</t>
  </si>
  <si>
    <t>Roczne zużycie energii na jednostkę</t>
  </si>
  <si>
    <t>kWh/rok.jedn.</t>
  </si>
  <si>
    <t>Roczne koszty energii na jednostkę</t>
  </si>
  <si>
    <t>Koszty energii w okresie oceny w wartości bieżącej na jednostkę</t>
  </si>
  <si>
    <t>Koszty serwisowe, drukowania i utrzymania na jednostkę</t>
  </si>
  <si>
    <t>Roczne koszty drukowania na jednostkę</t>
  </si>
  <si>
    <t>Roczne koszty utrzymania związane z częściami zamiennymi na jednostkę</t>
  </si>
  <si>
    <t>Inne roczne koszty utrzymania u zamawiającego na jednostkę</t>
  </si>
  <si>
    <t>Całkowite roczne koszty serwisowe, drukowania i utrzymania na jednostkę</t>
  </si>
  <si>
    <t>Całkowite roczne koszty serwisowe, drukowania i utrzymania w okresie oceny w wartości bieżącej netto na jednostkę</t>
  </si>
  <si>
    <t>Roczne stałe koszty serwisowe na jednostkę</t>
  </si>
  <si>
    <t>Roczne zmienne koszty serwisowe na jednostkę</t>
  </si>
  <si>
    <t>Całkowite roczne koszty serwisowe na jednostkę</t>
  </si>
  <si>
    <t>Całkowite roczne koszty serwisowe w okresie oceny w wartości bieżącej netto na jednostkę</t>
  </si>
  <si>
    <t>Inne koszty na jednostkę</t>
  </si>
  <si>
    <t>Inne wstępne koszty jednorazowe na jednostkę</t>
  </si>
  <si>
    <t>Inne roczne koszty na jednostkę</t>
  </si>
  <si>
    <t>Inne roczne koszty w okresie oceny w wartości bieżącej netto na jednostkę</t>
  </si>
  <si>
    <t>Całkowite inne koszty w okresie oceny w wartości bieżącej netto na jednostkę</t>
  </si>
  <si>
    <t>Koszty efektów zewnętrznych na jednostkę</t>
  </si>
  <si>
    <t>Roczne koszty efektów zewnętrznych na jednostkę</t>
  </si>
  <si>
    <t>Koszty efektów zewnętrznych w okresie oceny w wartości bieżącej netto</t>
  </si>
  <si>
    <t>Wartość rezydualna (resztowa) na jednostkę</t>
  </si>
  <si>
    <t>Koszty inwestycyjne (z wyłączeniem kosztów instalacji I innych kosztów początkowych)</t>
  </si>
  <si>
    <t>Wartość rezydualna (resztowa) na koniec okresu oceny w wartości bieżącej netto</t>
  </si>
  <si>
    <t>PROSZĘ PAMIĘTAĆ, że narzędzie musi zachować dokładną strukturę formuł i obliczeń, by działać poprawnie. W związku z tym, zapamiętaj, aby: - pozostawić strukturę arkusza w nienaruszonym stanie.  - nie usuwać komórek/wierszy/kolumn. Jeśli nie ma potrzeby wpisywania danych w określone pola, można ukryć niepotrzebne wiersze/kolumny. Można to zrobić używając przycisków [+/-] w lewych górnych marginesach lub w menu Formuła.   - nie dodawać komórek/wierszy/kolumn.    - wprowadzać dane wyłącznie w polach do tego przeznaczonych.</t>
  </si>
  <si>
    <r>
      <t xml:space="preserve">Sugerujemy pozostawienie wszystkich zakładek widocznych w celu zapewnienia przejrzystości. Jednak, w przypadku chęci ukrycia niektórych zakładek w postępowaniu przetargowym należy je najpierw zabezpieczyć, aby uniknąć modyfikacji (patrz niżej jak to zrobić) a następnie ukryć je:  - W </t>
    </r>
    <r>
      <rPr>
        <b/>
        <sz val="11"/>
        <color rgb="FF1D9E9E"/>
        <rFont val="Arial"/>
        <family val="2"/>
        <charset val="238"/>
      </rPr>
      <t>Microsoft Office</t>
    </r>
    <r>
      <rPr>
        <sz val="11"/>
        <color rgb="FF1D9E9E"/>
        <rFont val="Arial"/>
        <family val="2"/>
      </rPr>
      <t>, wybierając arkusz, który chcemy ukryć i zaznaczając Menu główne / Format / Arkusz / Ukryj  - W</t>
    </r>
    <r>
      <rPr>
        <b/>
        <sz val="11"/>
        <color rgb="FF1D9E9E"/>
        <rFont val="Arial"/>
        <family val="2"/>
        <charset val="238"/>
      </rPr>
      <t xml:space="preserve"> Libre Office</t>
    </r>
    <r>
      <rPr>
        <sz val="11"/>
        <color rgb="FF1D9E9E"/>
        <rFont val="Arial"/>
        <family val="2"/>
      </rPr>
      <t>, wybierając arkusz, który chcemy ukryć i zaznaczając Menu główne / Arkusz / Ukryj._x000B_W celu ich odkrycia należy postępować tak samo, z tym, że należy zaznaczyć Odkryj, rozwinąć listę i wybrać arkusz, który chcemy odkryć.</t>
    </r>
  </si>
  <si>
    <t xml:space="preserve">Pomoc techniczna dla zielonych zamówień publicznych KE
W przypadku jakichkolwiek pytań dotyczących narzędzia do obliczania kosztów cyklu życia, skontaktuj się z pomocą techniczną zielonych zamówień publicznych Komisji Europejskiej. Więcej informacji na: </t>
  </si>
  <si>
    <t xml:space="preserve">                               © Komisja Europejska, listopad 2019 r.
                                                                                                                                                                                                                              Niniejsze narzędzie opracowano na mocy umowy nr 07.0201/2017/767625/SER/ENV.B.1 zawartej pomiędzy Komisją Europejską, Ecoinstitut SCCL i ICLEI – Samorządy Lokalne na rzecz Zrównoważonego Rozwoju, wspieranego przez Analizę Zamówień Publicznych i A. Geuder.
Ani Komisja Europejska, ani żadna osoba działająca w imieniu Komisji nie ponoszą odpowiedzialności za wykorzystanie niniejszego narzędzia.
Kopiowanie jest dopuszczalne z zastrzeżeniem podania źródła. Polityka w sprawie ponownego wykorzystywania dokumentów Komisji Europejskiej regulowana jest na mocy Decyzji 2011/833/UE (Dz. Urz. L 330, 14.12.2011 r., str. 39).</t>
  </si>
  <si>
    <t>Inne roczne koszty serwisowe / utrzymania przez oferenta na jednostkę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</si>
</sst>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
    <numFmt numFmtId="165" formatCode="_-* #,##0.000000\ _€_-;\-* #,##0.000000\ _€_-;_-* &quot;-&quot;??\ _€_-;_-@_-"/>
    <numFmt numFmtId="166" formatCode="0.0%"/>
  </numFmts>
  <fonts count="57" x14ac:knownFonts="1">
    <font>
      <sz val="10"/>
      <name val="Verdana"/>
      <charset val="1"/>
    </font>
    <font>
      <sz val="11"/>
      <name val="Arial"/>
      <family val="2"/>
      <charset val="1"/>
    </font>
    <font>
      <sz val="24"/>
      <name val="Arial"/>
      <family val="2"/>
      <charset val="1"/>
    </font>
    <font>
      <b/>
      <sz val="22"/>
      <name val="Arial"/>
      <family val="2"/>
      <charset val="1"/>
    </font>
    <font>
      <b/>
      <sz val="12"/>
      <color rgb="FF1D9E9E"/>
      <name val="Arial"/>
      <family val="2"/>
      <charset val="1"/>
    </font>
    <font>
      <b/>
      <sz val="13"/>
      <color rgb="FF1D9E9E"/>
      <name val="Arial"/>
      <family val="2"/>
      <charset val="1"/>
    </font>
    <font>
      <b/>
      <sz val="12"/>
      <color rgb="FF1D9E9E"/>
      <name val="Verdana"/>
      <family val="2"/>
      <charset val="1"/>
    </font>
    <font>
      <b/>
      <sz val="11"/>
      <name val="Arial"/>
      <family val="2"/>
      <charset val="1"/>
    </font>
    <font>
      <sz val="11"/>
      <color rgb="FFFF0000"/>
      <name val="Arial"/>
      <family val="2"/>
      <charset val="1"/>
    </font>
    <font>
      <sz val="11"/>
      <color rgb="FF0070C0"/>
      <name val="Arial"/>
      <family val="2"/>
      <charset val="1"/>
    </font>
    <font>
      <sz val="14"/>
      <name val="Arial"/>
      <family val="2"/>
      <charset val="1"/>
    </font>
    <font>
      <sz val="10"/>
      <name val="Arial"/>
      <family val="2"/>
      <charset val="1"/>
    </font>
    <font>
      <sz val="9"/>
      <name val="Arial"/>
      <family val="2"/>
      <charset val="1"/>
    </font>
    <font>
      <sz val="22"/>
      <name val="Arial"/>
      <family val="2"/>
      <charset val="1"/>
    </font>
    <font>
      <b/>
      <sz val="12"/>
      <color rgb="FFFFFFFF"/>
      <name val="Arial"/>
      <family val="2"/>
      <charset val="1"/>
    </font>
    <font>
      <sz val="9"/>
      <color rgb="FFFFFFFF"/>
      <name val="Arial"/>
      <family val="2"/>
      <charset val="1"/>
    </font>
    <font>
      <sz val="11"/>
      <color rgb="FFFFFFFF"/>
      <name val="Arial"/>
      <family val="2"/>
      <charset val="1"/>
    </font>
    <font>
      <i/>
      <sz val="11"/>
      <color rgb="FF808080"/>
      <name val="Arial"/>
      <family val="2"/>
      <charset val="1"/>
    </font>
    <font>
      <sz val="11"/>
      <color rgb="FF000000"/>
      <name val="Arial"/>
      <family val="2"/>
      <charset val="1"/>
    </font>
    <font>
      <sz val="11"/>
      <color rgb="FFC00000"/>
      <name val="Arial"/>
      <family val="2"/>
      <charset val="1"/>
    </font>
    <font>
      <b/>
      <sz val="11"/>
      <color rgb="FFFFFFFF"/>
      <name val="Arial"/>
      <family val="2"/>
      <charset val="1"/>
    </font>
    <font>
      <b/>
      <sz val="12"/>
      <name val="Arial"/>
      <family val="2"/>
      <charset val="1"/>
    </font>
    <font>
      <b/>
      <sz val="11"/>
      <color rgb="FF000000"/>
      <name val="Arial"/>
      <family val="2"/>
      <charset val="1"/>
    </font>
    <font>
      <sz val="12"/>
      <name val="Arial"/>
      <family val="2"/>
      <charset val="1"/>
    </font>
    <font>
      <b/>
      <sz val="15"/>
      <name val="Arial"/>
      <family val="2"/>
      <charset val="1"/>
    </font>
    <font>
      <b/>
      <sz val="10"/>
      <name val="Arial"/>
      <family val="2"/>
      <charset val="1"/>
    </font>
    <font>
      <sz val="11"/>
      <color theme="1"/>
      <name val="Arial"/>
      <family val="2"/>
    </font>
    <font>
      <sz val="11"/>
      <color theme="1"/>
      <name val="Arial"/>
      <family val="2"/>
      <charset val="1"/>
    </font>
    <font>
      <sz val="11"/>
      <name val="Arial"/>
      <family val="2"/>
    </font>
    <font>
      <u/>
      <sz val="10"/>
      <color theme="10"/>
      <name val="Verdana"/>
      <family val="2"/>
    </font>
    <font>
      <sz val="10"/>
      <name val="Verdana"/>
      <family val="2"/>
    </font>
    <font>
      <sz val="22"/>
      <color theme="5"/>
      <name val="Arial"/>
      <family val="2"/>
      <charset val="1"/>
    </font>
    <font>
      <sz val="11"/>
      <color rgb="FF1D9E9E"/>
      <name val="Arial"/>
      <family val="2"/>
    </font>
    <font>
      <b/>
      <sz val="11"/>
      <name val="Arial"/>
      <family val="2"/>
    </font>
    <font>
      <sz val="10"/>
      <color rgb="FF000000"/>
      <name val="Verdana"/>
      <family val="2"/>
    </font>
    <font>
      <sz val="10"/>
      <color rgb="FF000000"/>
      <name val="Verdana"/>
      <family val="34"/>
    </font>
    <font>
      <b/>
      <sz val="10"/>
      <name val="Verdana"/>
      <family val="2"/>
    </font>
    <font>
      <sz val="11"/>
      <color theme="0"/>
      <name val="Arial"/>
      <family val="2"/>
      <charset val="1"/>
    </font>
    <font>
      <sz val="9"/>
      <name val="Verdana"/>
      <family val="2"/>
    </font>
    <font>
      <sz val="9"/>
      <name val="Arial"/>
      <family val="2"/>
    </font>
    <font>
      <sz val="11"/>
      <color rgb="FFFF0000"/>
      <name val="Arial"/>
      <family val="2"/>
    </font>
    <font>
      <sz val="10"/>
      <color rgb="FFFF0000"/>
      <name val="Verdana"/>
      <family val="2"/>
    </font>
    <font>
      <sz val="20"/>
      <color rgb="FFFF0000"/>
      <name val="Arial"/>
      <family val="2"/>
      <charset val="1"/>
    </font>
    <font>
      <sz val="10"/>
      <name val="Verdana"/>
      <family val="2"/>
    </font>
    <font>
      <sz val="10"/>
      <color rgb="FF000000"/>
      <name val="Tahoma"/>
      <family val="2"/>
    </font>
    <font>
      <sz val="24"/>
      <name val="Arial"/>
      <family val="2"/>
    </font>
    <font>
      <u/>
      <sz val="11"/>
      <name val="Arial"/>
      <family val="2"/>
    </font>
    <font>
      <u/>
      <sz val="11"/>
      <name val="Arial"/>
      <family val="2"/>
      <charset val="1"/>
    </font>
    <font>
      <b/>
      <sz val="11"/>
      <color theme="0"/>
      <name val="Arial"/>
      <family val="2"/>
    </font>
    <font>
      <sz val="11"/>
      <color rgb="FFC00000"/>
      <name val="Arial"/>
      <family val="2"/>
    </font>
    <font>
      <sz val="10"/>
      <color rgb="FF00B0F0"/>
      <name val="Verdana"/>
      <family val="2"/>
    </font>
    <font>
      <sz val="11"/>
      <name val="Trebuchet MS"/>
      <family val="2"/>
    </font>
    <font>
      <sz val="9"/>
      <color rgb="FFFF0000"/>
      <name val="Arial"/>
      <family val="2"/>
      <charset val="1"/>
    </font>
    <font>
      <b/>
      <sz val="12"/>
      <color theme="1"/>
      <name val="Arial"/>
      <family val="2"/>
    </font>
    <font>
      <vertAlign val="subscript"/>
      <sz val="11"/>
      <color theme="1"/>
      <name val="Arial"/>
      <family val="2"/>
    </font>
    <font>
      <b/>
      <sz val="11"/>
      <color rgb="FF1D9E9E"/>
      <name val="Arial"/>
      <family val="2"/>
      <charset val="238"/>
    </font>
    <font>
      <sz val="11"/>
      <name val="Arial"/>
      <family val="2"/>
      <charset val="238"/>
    </font>
  </fonts>
  <fills count="34">
    <fill>
      <patternFill patternType="none"/>
    </fill>
    <fill>
      <patternFill patternType="gray125"/>
    </fill>
    <fill>
      <patternFill patternType="solid">
        <fgColor rgb="FFFFFFFF"/>
        <bgColor rgb="FFFFF2CC"/>
      </patternFill>
    </fill>
    <fill>
      <patternFill patternType="solid">
        <fgColor rgb="FFC8EBEB"/>
        <bgColor rgb="FFBCE4E5"/>
      </patternFill>
    </fill>
    <fill>
      <patternFill patternType="solid">
        <fgColor rgb="FF92D050"/>
        <bgColor rgb="FF7DD2D2"/>
      </patternFill>
    </fill>
    <fill>
      <patternFill patternType="solid">
        <fgColor rgb="FFD9D9D9"/>
        <bgColor rgb="FFBEE3D3"/>
      </patternFill>
    </fill>
    <fill>
      <patternFill patternType="solid">
        <fgColor rgb="FF1D9E9E"/>
        <bgColor rgb="FF008080"/>
      </patternFill>
    </fill>
    <fill>
      <patternFill patternType="solid">
        <fgColor rgb="FF333333"/>
        <bgColor rgb="FF333300"/>
      </patternFill>
    </fill>
    <fill>
      <patternFill patternType="solid">
        <fgColor rgb="FF969696"/>
        <bgColor rgb="FF8B8B8B"/>
      </patternFill>
    </fill>
    <fill>
      <patternFill patternType="solid">
        <fgColor rgb="FF808080"/>
        <bgColor rgb="FF8B8B8B"/>
      </patternFill>
    </fill>
    <fill>
      <patternFill patternType="solid">
        <fgColor rgb="FF000000"/>
        <bgColor rgb="FF003300"/>
      </patternFill>
    </fill>
    <fill>
      <patternFill patternType="solid">
        <fgColor rgb="FFFFF2CC"/>
        <bgColor rgb="FFFBE5D6"/>
      </patternFill>
    </fill>
    <fill>
      <patternFill patternType="solid">
        <fgColor rgb="FFD3FFC2"/>
        <bgColor rgb="FFC8EBEB"/>
      </patternFill>
    </fill>
    <fill>
      <patternFill patternType="solid">
        <fgColor rgb="FFBEE3D3"/>
        <bgColor rgb="FFBCE4E5"/>
      </patternFill>
    </fill>
    <fill>
      <patternFill patternType="solid">
        <fgColor rgb="FFBCE4E5"/>
        <bgColor rgb="FFBEE3D3"/>
      </patternFill>
    </fill>
    <fill>
      <patternFill patternType="solid">
        <fgColor rgb="FFC3BCE4"/>
        <bgColor rgb="FFC3BCE4"/>
      </patternFill>
    </fill>
    <fill>
      <patternFill patternType="solid">
        <fgColor rgb="FFE4B5E4"/>
        <bgColor rgb="FFB4C7E7"/>
      </patternFill>
    </fill>
    <fill>
      <patternFill patternType="solid">
        <fgColor rgb="FFE4B5E4"/>
        <bgColor rgb="FFFFF2CC"/>
      </patternFill>
    </fill>
    <fill>
      <patternFill patternType="solid">
        <fgColor theme="0"/>
        <bgColor rgb="FFFFF2CC"/>
      </patternFill>
    </fill>
    <fill>
      <patternFill patternType="solid">
        <fgColor rgb="FFE4B5E4"/>
        <bgColor rgb="FFFFFBCC"/>
      </patternFill>
    </fill>
    <fill>
      <patternFill patternType="solid">
        <fgColor theme="3" tint="0.79998168889431442"/>
        <bgColor rgb="FFFFF2CC"/>
      </patternFill>
    </fill>
    <fill>
      <patternFill patternType="solid">
        <fgColor theme="5" tint="0.79998168889431442"/>
        <bgColor rgb="FFFFF2CC"/>
      </patternFill>
    </fill>
    <fill>
      <patternFill patternType="solid">
        <fgColor rgb="FFD9D9D9"/>
        <bgColor rgb="FFFFF2CC"/>
      </patternFill>
    </fill>
    <fill>
      <patternFill patternType="solid">
        <fgColor theme="0"/>
        <bgColor rgb="FFFBE5D6"/>
      </patternFill>
    </fill>
    <fill>
      <patternFill patternType="solid">
        <fgColor rgb="FFC8EBEB"/>
        <bgColor rgb="FFB4C7E7"/>
      </patternFill>
    </fill>
    <fill>
      <patternFill patternType="solid">
        <fgColor rgb="FF7DD2D2"/>
        <bgColor rgb="FF008080"/>
      </patternFill>
    </fill>
    <fill>
      <patternFill patternType="solid">
        <fgColor theme="0"/>
        <bgColor indexed="64"/>
      </patternFill>
    </fill>
    <fill>
      <patternFill patternType="solid">
        <fgColor rgb="FFC8EBEB"/>
        <bgColor rgb="FFFFF2CC"/>
      </patternFill>
    </fill>
    <fill>
      <patternFill patternType="solid">
        <fgColor theme="0" tint="-0.34998626667073579"/>
        <bgColor rgb="FFBEE3D3"/>
      </patternFill>
    </fill>
    <fill>
      <patternFill patternType="solid">
        <fgColor theme="5" tint="0.79998168889431442"/>
        <bgColor indexed="64"/>
      </patternFill>
    </fill>
    <fill>
      <patternFill patternType="solid">
        <fgColor rgb="FF969696"/>
        <bgColor rgb="FFBEE3D3"/>
      </patternFill>
    </fill>
    <fill>
      <patternFill patternType="solid">
        <fgColor rgb="FF808080"/>
        <bgColor rgb="FFBEE3D3"/>
      </patternFill>
    </fill>
    <fill>
      <patternFill patternType="solid">
        <fgColor rgb="FFE1F6C9"/>
        <bgColor rgb="FFFFF2CC"/>
      </patternFill>
    </fill>
    <fill>
      <patternFill patternType="solid">
        <fgColor rgb="FFBCE4E5"/>
        <bgColor rgb="FFFFF2CC"/>
      </patternFill>
    </fill>
  </fills>
  <borders count="41">
    <border>
      <left/>
      <right/>
      <top/>
      <bottom/>
      <diagonal/>
    </border>
    <border>
      <left/>
      <right/>
      <top style="thin">
        <color auto="1"/>
      </top>
      <bottom/>
      <diagonal/>
    </border>
    <border>
      <left style="thin">
        <color rgb="FF92D050"/>
      </left>
      <right/>
      <top style="thin">
        <color rgb="FF92D050"/>
      </top>
      <bottom style="thin">
        <color rgb="FF92D050"/>
      </bottom>
      <diagonal/>
    </border>
    <border>
      <left/>
      <right/>
      <top style="thin">
        <color rgb="FF92D050"/>
      </top>
      <bottom style="thin">
        <color rgb="FF92D050"/>
      </bottom>
      <diagonal/>
    </border>
    <border>
      <left/>
      <right style="thin">
        <color rgb="FF92D050"/>
      </right>
      <top style="thin">
        <color rgb="FF92D050"/>
      </top>
      <bottom style="thin">
        <color rgb="FF92D050"/>
      </bottom>
      <diagonal/>
    </border>
    <border>
      <left style="thin">
        <color rgb="FF92D050"/>
      </left>
      <right/>
      <top/>
      <bottom/>
      <diagonal/>
    </border>
    <border>
      <left/>
      <right style="thin">
        <color rgb="FF92D050"/>
      </right>
      <top/>
      <bottom/>
      <diagonal/>
    </border>
    <border>
      <left style="thin">
        <color rgb="FF808080"/>
      </left>
      <right style="thin">
        <color rgb="FF808080"/>
      </right>
      <top style="thin">
        <color rgb="FF808080"/>
      </top>
      <bottom style="thin">
        <color rgb="FF808080"/>
      </bottom>
      <diagonal/>
    </border>
    <border>
      <left style="thin">
        <color rgb="FF92D050"/>
      </left>
      <right/>
      <top/>
      <bottom style="thin">
        <color rgb="FF92D050"/>
      </bottom>
      <diagonal/>
    </border>
    <border>
      <left/>
      <right/>
      <top/>
      <bottom style="thin">
        <color rgb="FF92D050"/>
      </bottom>
      <diagonal/>
    </border>
    <border>
      <left/>
      <right style="thin">
        <color rgb="FF92D050"/>
      </right>
      <top/>
      <bottom style="thin">
        <color rgb="FF92D050"/>
      </bottom>
      <diagonal/>
    </border>
    <border>
      <left style="thin">
        <color rgb="FF1D9E9E"/>
      </left>
      <right/>
      <top style="thin">
        <color rgb="FF1D9E9E"/>
      </top>
      <bottom style="thin">
        <color rgb="FF1D9E9E"/>
      </bottom>
      <diagonal/>
    </border>
    <border>
      <left/>
      <right/>
      <top style="thin">
        <color rgb="FF1D9E9E"/>
      </top>
      <bottom style="thin">
        <color rgb="FF1D9E9E"/>
      </bottom>
      <diagonal/>
    </border>
    <border>
      <left/>
      <right style="thin">
        <color rgb="FF1D9E9E"/>
      </right>
      <top style="thin">
        <color rgb="FF1D9E9E"/>
      </top>
      <bottom style="thin">
        <color rgb="FF1D9E9E"/>
      </bottom>
      <diagonal/>
    </border>
    <border>
      <left style="thin">
        <color rgb="FF1D9E9E"/>
      </left>
      <right/>
      <top/>
      <bottom/>
      <diagonal/>
    </border>
    <border>
      <left/>
      <right style="thin">
        <color rgb="FF1D9E9E"/>
      </right>
      <top/>
      <bottom/>
      <diagonal/>
    </border>
    <border>
      <left style="thin">
        <color rgb="FF1D9E9E"/>
      </left>
      <right/>
      <top/>
      <bottom style="thin">
        <color rgb="FF1D9E9E"/>
      </bottom>
      <diagonal/>
    </border>
    <border>
      <left/>
      <right/>
      <top/>
      <bottom style="thin">
        <color rgb="FF1D9E9E"/>
      </bottom>
      <diagonal/>
    </border>
    <border>
      <left/>
      <right style="thin">
        <color rgb="FF1D9E9E"/>
      </right>
      <top/>
      <bottom style="thin">
        <color rgb="FF1D9E9E"/>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DD2D2"/>
      </left>
      <right/>
      <top/>
      <bottom style="thin">
        <color rgb="FF7DD2D2"/>
      </bottom>
      <diagonal/>
    </border>
    <border>
      <left/>
      <right/>
      <top/>
      <bottom style="thin">
        <color rgb="FF7DD2D2"/>
      </bottom>
      <diagonal/>
    </border>
    <border>
      <left/>
      <right style="thin">
        <color rgb="FF7DD2D2"/>
      </right>
      <top/>
      <bottom style="thin">
        <color rgb="FF7DD2D2"/>
      </bottom>
      <diagonal/>
    </border>
    <border>
      <left style="thin">
        <color rgb="FF7DD2D2"/>
      </left>
      <right/>
      <top/>
      <bottom/>
      <diagonal/>
    </border>
    <border>
      <left/>
      <right style="thin">
        <color rgb="FF7DD2D2"/>
      </right>
      <top/>
      <bottom/>
      <diagonal/>
    </border>
    <border>
      <left/>
      <right/>
      <top style="thin">
        <color rgb="FFBFBFBF"/>
      </top>
      <bottom style="thin">
        <color rgb="FFBFBFBF"/>
      </bottom>
      <diagonal/>
    </border>
    <border>
      <left style="medium">
        <color rgb="FF1D9E9E"/>
      </left>
      <right style="medium">
        <color rgb="FF1D9E9E"/>
      </right>
      <top style="medium">
        <color rgb="FF1D9E9E"/>
      </top>
      <bottom/>
      <diagonal/>
    </border>
    <border>
      <left style="medium">
        <color rgb="FF1D9E9E"/>
      </left>
      <right style="medium">
        <color rgb="FF1D9E9E"/>
      </right>
      <top/>
      <bottom style="medium">
        <color rgb="FF1D9E9E"/>
      </bottom>
      <diagonal/>
    </border>
    <border>
      <left/>
      <right/>
      <top style="thin">
        <color rgb="FF92D050"/>
      </top>
      <bottom/>
      <diagonal/>
    </border>
    <border>
      <left/>
      <right/>
      <top style="thin">
        <color rgb="FF1D9E9E"/>
      </top>
      <bottom/>
      <diagonal/>
    </border>
    <border>
      <left/>
      <right/>
      <top style="thin">
        <color rgb="FF7DD2D2"/>
      </top>
      <bottom/>
      <diagonal/>
    </border>
    <border>
      <left/>
      <right/>
      <top style="thin">
        <color rgb="FF7DD2D2"/>
      </top>
      <bottom style="thin">
        <color rgb="FF7DD2D2"/>
      </bottom>
      <diagonal/>
    </border>
    <border>
      <left/>
      <right style="thin">
        <color rgb="FF7DD2D2"/>
      </right>
      <top style="thin">
        <color rgb="FF7DD2D2"/>
      </top>
      <bottom style="thin">
        <color rgb="FF7DD2D2"/>
      </bottom>
      <diagonal/>
    </border>
    <border>
      <left/>
      <right/>
      <top/>
      <bottom style="thin">
        <color rgb="FFBFBFBF"/>
      </bottom>
      <diagonal/>
    </border>
    <border>
      <left/>
      <right/>
      <top style="thin">
        <color rgb="FFBFBFBF"/>
      </top>
      <bottom/>
      <diagonal/>
    </border>
  </borders>
  <cellStyleXfs count="4">
    <xf numFmtId="0" fontId="0" fillId="0" borderId="0"/>
    <xf numFmtId="0" fontId="29" fillId="0" borderId="0" applyNumberFormat="0" applyFill="0" applyBorder="0" applyAlignment="0" applyProtection="0"/>
    <xf numFmtId="43" fontId="30" fillId="0" borderId="0" applyFont="0" applyFill="0" applyBorder="0" applyAlignment="0" applyProtection="0"/>
    <xf numFmtId="9" fontId="43" fillId="0" borderId="0" applyFont="0" applyFill="0" applyBorder="0" applyAlignment="0" applyProtection="0"/>
  </cellStyleXfs>
  <cellXfs count="361">
    <xf numFmtId="0" fontId="0" fillId="0" borderId="0" xfId="0"/>
    <xf numFmtId="0" fontId="1" fillId="2" borderId="0" xfId="0" applyFont="1" applyFill="1"/>
    <xf numFmtId="0" fontId="1" fillId="2" borderId="0" xfId="0" applyFont="1" applyFill="1" applyAlignment="1">
      <alignment wrapText="1"/>
    </xf>
    <xf numFmtId="49" fontId="2" fillId="2" borderId="0" xfId="0" applyNumberFormat="1" applyFont="1" applyFill="1" applyAlignment="1">
      <alignment horizontal="left"/>
    </xf>
    <xf numFmtId="49" fontId="2" fillId="2" borderId="0" xfId="0" applyNumberFormat="1" applyFont="1" applyFill="1" applyAlignment="1">
      <alignment horizontal="left" vertical="center"/>
    </xf>
    <xf numFmtId="49" fontId="3" fillId="2" borderId="0" xfId="0" applyNumberFormat="1" applyFont="1" applyFill="1" applyAlignment="1">
      <alignment horizontal="left" vertical="center" wrapText="1"/>
    </xf>
    <xf numFmtId="0" fontId="4" fillId="2" borderId="0" xfId="0" applyFont="1" applyFill="1" applyAlignment="1">
      <alignment vertical="center"/>
    </xf>
    <xf numFmtId="0" fontId="5" fillId="2" borderId="0" xfId="0" applyFont="1" applyFill="1" applyAlignment="1">
      <alignment vertical="center" wrapText="1"/>
    </xf>
    <xf numFmtId="0" fontId="4" fillId="2" borderId="0" xfId="0" applyFont="1" applyFill="1" applyAlignment="1">
      <alignment vertical="center" wrapText="1"/>
    </xf>
    <xf numFmtId="0" fontId="6" fillId="0" borderId="0" xfId="0" applyFont="1" applyAlignment="1">
      <alignment vertical="center"/>
    </xf>
    <xf numFmtId="0" fontId="1" fillId="2" borderId="0" xfId="0" applyFont="1" applyFill="1" applyAlignment="1">
      <alignment vertical="top" wrapText="1"/>
    </xf>
    <xf numFmtId="0" fontId="9" fillId="2" borderId="0" xfId="0" applyFont="1" applyFill="1" applyAlignment="1">
      <alignment wrapText="1"/>
    </xf>
    <xf numFmtId="0" fontId="1" fillId="2" borderId="0" xfId="0" applyFont="1" applyFill="1" applyAlignment="1">
      <alignment vertical="center"/>
    </xf>
    <xf numFmtId="0" fontId="0" fillId="0" borderId="0" xfId="0" applyAlignment="1">
      <alignment vertical="center"/>
    </xf>
    <xf numFmtId="0" fontId="1" fillId="2" borderId="1" xfId="0" applyFont="1" applyFill="1" applyBorder="1" applyAlignment="1">
      <alignment wrapText="1"/>
    </xf>
    <xf numFmtId="0" fontId="11" fillId="2" borderId="0" xfId="0" applyFont="1" applyFill="1" applyAlignment="1">
      <alignment horizontal="left" vertical="center"/>
    </xf>
    <xf numFmtId="0" fontId="11" fillId="2" borderId="0" xfId="0" applyFont="1" applyFill="1" applyAlignment="1">
      <alignment horizontal="left" vertical="center" indent="9"/>
    </xf>
    <xf numFmtId="0" fontId="11" fillId="2" borderId="0" xfId="0" applyFont="1" applyFill="1" applyAlignment="1">
      <alignment horizontal="center"/>
    </xf>
    <xf numFmtId="0" fontId="13" fillId="2" borderId="0" xfId="0" applyFont="1" applyFill="1" applyAlignment="1">
      <alignment horizontal="left" vertical="center"/>
    </xf>
    <xf numFmtId="0" fontId="13" fillId="2" borderId="0" xfId="0" applyFont="1" applyFill="1" applyAlignment="1">
      <alignment horizontal="center"/>
    </xf>
    <xf numFmtId="0" fontId="1" fillId="2" borderId="0" xfId="0" applyFont="1" applyFill="1" applyAlignment="1">
      <alignment horizontal="left" vertical="center"/>
    </xf>
    <xf numFmtId="0" fontId="1" fillId="2" borderId="0" xfId="0" applyFont="1" applyFill="1" applyAlignment="1">
      <alignment horizontal="left" vertical="center" indent="9"/>
    </xf>
    <xf numFmtId="0" fontId="1" fillId="2" borderId="0" xfId="0" applyFont="1" applyFill="1" applyAlignment="1">
      <alignment horizontal="center"/>
    </xf>
    <xf numFmtId="0" fontId="14" fillId="4" borderId="2" xfId="0" applyFont="1" applyFill="1" applyBorder="1" applyAlignment="1">
      <alignment horizontal="left" vertical="center"/>
    </xf>
    <xf numFmtId="0" fontId="15" fillId="4" borderId="3" xfId="0" applyFont="1" applyFill="1" applyBorder="1" applyAlignment="1">
      <alignment horizontal="center" vertical="center"/>
    </xf>
    <xf numFmtId="0" fontId="16" fillId="4" borderId="3" xfId="0" applyFont="1" applyFill="1" applyBorder="1" applyAlignment="1">
      <alignment horizontal="center"/>
    </xf>
    <xf numFmtId="0" fontId="16" fillId="4" borderId="4" xfId="0" applyFont="1" applyFill="1" applyBorder="1" applyAlignment="1">
      <alignment horizontal="left" vertical="center"/>
    </xf>
    <xf numFmtId="0" fontId="12" fillId="2" borderId="0" xfId="0" applyFont="1" applyFill="1" applyAlignment="1">
      <alignment horizontal="center" vertical="center"/>
    </xf>
    <xf numFmtId="0" fontId="1" fillId="2" borderId="6" xfId="0" applyFont="1" applyFill="1" applyBorder="1" applyAlignment="1">
      <alignment horizontal="left" vertical="center"/>
    </xf>
    <xf numFmtId="0" fontId="1" fillId="2" borderId="7" xfId="0" applyFont="1" applyFill="1" applyBorder="1" applyAlignment="1">
      <alignment horizontal="center"/>
    </xf>
    <xf numFmtId="0" fontId="17" fillId="2" borderId="0" xfId="0" applyFont="1" applyFill="1" applyAlignment="1">
      <alignment horizontal="center"/>
    </xf>
    <xf numFmtId="0" fontId="1" fillId="5" borderId="7" xfId="0" applyFont="1" applyFill="1" applyBorder="1" applyAlignment="1">
      <alignment horizontal="center"/>
    </xf>
    <xf numFmtId="2" fontId="1" fillId="2" borderId="7" xfId="0" applyNumberFormat="1" applyFont="1" applyFill="1" applyBorder="1" applyAlignment="1">
      <alignment horizontal="center"/>
    </xf>
    <xf numFmtId="2" fontId="17" fillId="2" borderId="0" xfId="0" applyNumberFormat="1" applyFont="1" applyFill="1" applyAlignment="1">
      <alignment horizontal="center"/>
    </xf>
    <xf numFmtId="2" fontId="1" fillId="2" borderId="0" xfId="0" applyNumberFormat="1" applyFont="1" applyFill="1" applyAlignment="1">
      <alignment horizontal="center"/>
    </xf>
    <xf numFmtId="0" fontId="12" fillId="0" borderId="0" xfId="0" applyFont="1" applyAlignment="1">
      <alignment horizontal="center" vertical="center"/>
    </xf>
    <xf numFmtId="0" fontId="1" fillId="2" borderId="0" xfId="0" applyFont="1" applyFill="1" applyAlignment="1">
      <alignment horizontal="left" vertical="center" wrapText="1"/>
    </xf>
    <xf numFmtId="0" fontId="12" fillId="2" borderId="0" xfId="0" applyFont="1" applyFill="1" applyAlignment="1">
      <alignment horizontal="center" vertical="center" wrapText="1"/>
    </xf>
    <xf numFmtId="0" fontId="12" fillId="2" borderId="0" xfId="0" applyFont="1" applyFill="1" applyAlignment="1">
      <alignment horizontal="center" wrapText="1"/>
    </xf>
    <xf numFmtId="0" fontId="12" fillId="2" borderId="0" xfId="0" applyFont="1" applyFill="1" applyAlignment="1">
      <alignment horizontal="center"/>
    </xf>
    <xf numFmtId="0" fontId="12" fillId="2" borderId="9" xfId="0" applyFont="1" applyFill="1" applyBorder="1" applyAlignment="1">
      <alignment horizontal="center" vertical="center"/>
    </xf>
    <xf numFmtId="0" fontId="1" fillId="2" borderId="9" xfId="0" applyFont="1" applyFill="1" applyBorder="1" applyAlignment="1">
      <alignment horizontal="center"/>
    </xf>
    <xf numFmtId="0" fontId="1" fillId="2" borderId="10" xfId="0" applyFont="1" applyFill="1" applyBorder="1" applyAlignment="1">
      <alignment horizontal="left" vertical="center"/>
    </xf>
    <xf numFmtId="0" fontId="14" fillId="6" borderId="11" xfId="0" applyFont="1" applyFill="1" applyBorder="1" applyAlignment="1">
      <alignment horizontal="left" vertical="center"/>
    </xf>
    <xf numFmtId="0" fontId="15" fillId="6" borderId="12" xfId="0" applyFont="1" applyFill="1" applyBorder="1" applyAlignment="1">
      <alignment horizontal="center" vertical="center"/>
    </xf>
    <xf numFmtId="0" fontId="16" fillId="6" borderId="12" xfId="0" applyFont="1" applyFill="1" applyBorder="1" applyAlignment="1">
      <alignment horizontal="center"/>
    </xf>
    <xf numFmtId="0" fontId="16" fillId="6" borderId="13" xfId="0" applyFont="1" applyFill="1" applyBorder="1" applyAlignment="1">
      <alignment horizontal="left" vertical="center"/>
    </xf>
    <xf numFmtId="0" fontId="19" fillId="2" borderId="0" xfId="0" applyFont="1" applyFill="1" applyAlignment="1">
      <alignment horizontal="left" vertical="center"/>
    </xf>
    <xf numFmtId="0" fontId="1" fillId="2" borderId="14" xfId="0" applyFont="1" applyFill="1" applyBorder="1" applyAlignment="1">
      <alignment horizontal="left" vertical="center" indent="9"/>
    </xf>
    <xf numFmtId="0" fontId="1" fillId="2" borderId="15" xfId="0" applyFont="1" applyFill="1" applyBorder="1" applyAlignment="1">
      <alignment horizontal="left" vertical="center"/>
    </xf>
    <xf numFmtId="0" fontId="1" fillId="2" borderId="14" xfId="0" applyFont="1" applyFill="1" applyBorder="1" applyAlignment="1">
      <alignment horizontal="left" vertical="center"/>
    </xf>
    <xf numFmtId="0" fontId="1" fillId="2" borderId="14" xfId="0" applyFont="1" applyFill="1" applyBorder="1" applyAlignment="1">
      <alignment horizontal="left" vertical="center" indent="2"/>
    </xf>
    <xf numFmtId="0" fontId="1" fillId="2" borderId="16" xfId="0" applyFont="1" applyFill="1" applyBorder="1" applyAlignment="1">
      <alignment horizontal="left" vertical="center" indent="9"/>
    </xf>
    <xf numFmtId="0" fontId="12" fillId="2" borderId="17" xfId="0" applyFont="1" applyFill="1" applyBorder="1" applyAlignment="1">
      <alignment horizontal="center" vertical="center"/>
    </xf>
    <xf numFmtId="0" fontId="1" fillId="2" borderId="17" xfId="0" applyFont="1" applyFill="1" applyBorder="1" applyAlignment="1">
      <alignment horizontal="center"/>
    </xf>
    <xf numFmtId="0" fontId="1" fillId="2" borderId="18" xfId="0" applyFont="1" applyFill="1" applyBorder="1" applyAlignment="1">
      <alignment horizontal="left" vertical="center"/>
    </xf>
    <xf numFmtId="0" fontId="14" fillId="7" borderId="19" xfId="0" applyFont="1" applyFill="1" applyBorder="1" applyAlignment="1">
      <alignment horizontal="left" vertical="center"/>
    </xf>
    <xf numFmtId="0" fontId="15" fillId="7" borderId="1" xfId="0" applyFont="1" applyFill="1" applyBorder="1" applyAlignment="1">
      <alignment horizontal="center" vertical="center"/>
    </xf>
    <xf numFmtId="0" fontId="16" fillId="7" borderId="1" xfId="0" applyFont="1" applyFill="1" applyBorder="1" applyAlignment="1">
      <alignment horizontal="center"/>
    </xf>
    <xf numFmtId="0" fontId="16" fillId="7" borderId="20" xfId="0" applyFont="1" applyFill="1" applyBorder="1" applyAlignment="1">
      <alignment horizontal="left" vertical="center"/>
    </xf>
    <xf numFmtId="0" fontId="1" fillId="2" borderId="22" xfId="0" applyFont="1" applyFill="1" applyBorder="1" applyAlignment="1">
      <alignment horizontal="left" vertical="center"/>
    </xf>
    <xf numFmtId="2" fontId="1" fillId="5" borderId="7" xfId="0" applyNumberFormat="1" applyFont="1" applyFill="1" applyBorder="1" applyAlignment="1">
      <alignment horizontal="right" indent="2"/>
    </xf>
    <xf numFmtId="2" fontId="16" fillId="8" borderId="7" xfId="0" applyNumberFormat="1" applyFont="1" applyFill="1" applyBorder="1" applyAlignment="1">
      <alignment horizontal="right" indent="2"/>
    </xf>
    <xf numFmtId="0" fontId="16" fillId="2" borderId="0" xfId="0" applyFont="1" applyFill="1" applyAlignment="1">
      <alignment horizontal="center"/>
    </xf>
    <xf numFmtId="2" fontId="16" fillId="9" borderId="7" xfId="0" applyNumberFormat="1" applyFont="1" applyFill="1" applyBorder="1" applyAlignment="1">
      <alignment horizontal="right" indent="2"/>
    </xf>
    <xf numFmtId="2" fontId="1" fillId="2" borderId="0" xfId="0" applyNumberFormat="1" applyFont="1" applyFill="1" applyAlignment="1">
      <alignment horizontal="right" indent="2"/>
    </xf>
    <xf numFmtId="0" fontId="12" fillId="2" borderId="24" xfId="0" applyFont="1" applyFill="1" applyBorder="1" applyAlignment="1">
      <alignment horizontal="center" vertical="center"/>
    </xf>
    <xf numFmtId="0" fontId="11" fillId="2" borderId="24" xfId="0" applyFont="1" applyFill="1" applyBorder="1" applyAlignment="1">
      <alignment horizontal="center"/>
    </xf>
    <xf numFmtId="0" fontId="11" fillId="2" borderId="25" xfId="0" applyFont="1" applyFill="1" applyBorder="1" applyAlignment="1">
      <alignment horizontal="left" vertical="center"/>
    </xf>
    <xf numFmtId="49" fontId="1" fillId="2" borderId="0" xfId="0" applyNumberFormat="1" applyFont="1" applyFill="1" applyAlignment="1">
      <alignment horizontal="left" vertical="center"/>
    </xf>
    <xf numFmtId="49" fontId="13"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0" fontId="7" fillId="2" borderId="29" xfId="0" applyFont="1" applyFill="1" applyBorder="1" applyAlignment="1">
      <alignment horizontal="left" vertical="center"/>
    </xf>
    <xf numFmtId="0" fontId="1" fillId="2" borderId="30" xfId="0" applyFont="1" applyFill="1" applyBorder="1" applyAlignment="1">
      <alignment horizontal="left" vertical="center"/>
    </xf>
    <xf numFmtId="0" fontId="1" fillId="2" borderId="29" xfId="0" applyFont="1" applyFill="1" applyBorder="1" applyAlignment="1">
      <alignment horizontal="left" vertical="center"/>
    </xf>
    <xf numFmtId="0" fontId="17" fillId="2" borderId="0" xfId="0" applyFont="1" applyFill="1" applyAlignment="1">
      <alignment horizontal="left" vertical="center" indent="9"/>
    </xf>
    <xf numFmtId="0" fontId="1" fillId="2" borderId="26" xfId="0" applyFont="1" applyFill="1" applyBorder="1" applyAlignment="1">
      <alignment horizontal="left" vertical="center"/>
    </xf>
    <xf numFmtId="0" fontId="12" fillId="2" borderId="27" xfId="0" applyFont="1" applyFill="1" applyBorder="1" applyAlignment="1">
      <alignment horizontal="center" vertical="center"/>
    </xf>
    <xf numFmtId="0" fontId="1" fillId="2" borderId="27" xfId="0" applyFont="1" applyFill="1" applyBorder="1" applyAlignment="1">
      <alignment horizontal="left" vertical="center"/>
    </xf>
    <xf numFmtId="0" fontId="1" fillId="2" borderId="28" xfId="0" applyFont="1" applyFill="1" applyBorder="1" applyAlignment="1">
      <alignment horizontal="left" vertical="center"/>
    </xf>
    <xf numFmtId="49" fontId="1" fillId="2" borderId="0" xfId="0" applyNumberFormat="1" applyFont="1" applyFill="1" applyAlignment="1">
      <alignment wrapText="1"/>
    </xf>
    <xf numFmtId="49" fontId="2" fillId="2" borderId="0" xfId="0" applyNumberFormat="1" applyFont="1" applyFill="1" applyAlignment="1">
      <alignment vertical="top"/>
    </xf>
    <xf numFmtId="0" fontId="10" fillId="2" borderId="0" xfId="0" applyFont="1" applyFill="1" applyAlignment="1">
      <alignment horizontal="left" vertical="center"/>
    </xf>
    <xf numFmtId="49" fontId="10" fillId="2" borderId="31" xfId="0" applyNumberFormat="1" applyFont="1" applyFill="1" applyBorder="1" applyAlignment="1">
      <alignment horizontal="left" vertical="center" wrapText="1"/>
    </xf>
    <xf numFmtId="0" fontId="1" fillId="2" borderId="0" xfId="0" applyFont="1" applyFill="1" applyAlignment="1">
      <alignment horizontal="left" vertical="top"/>
    </xf>
    <xf numFmtId="49" fontId="20" fillId="4" borderId="31" xfId="0" applyNumberFormat="1" applyFont="1" applyFill="1" applyBorder="1" applyAlignment="1">
      <alignment horizontal="left" vertical="center"/>
    </xf>
    <xf numFmtId="49" fontId="22" fillId="4" borderId="31" xfId="0" applyNumberFormat="1" applyFont="1" applyFill="1" applyBorder="1" applyAlignment="1">
      <alignment horizontal="left" vertical="center" wrapText="1"/>
    </xf>
    <xf numFmtId="0" fontId="22" fillId="4" borderId="31" xfId="0" applyFont="1" applyFill="1" applyBorder="1" applyAlignment="1">
      <alignment horizontal="left" vertical="center"/>
    </xf>
    <xf numFmtId="49" fontId="7" fillId="2" borderId="31" xfId="0" applyNumberFormat="1" applyFont="1" applyFill="1" applyBorder="1" applyAlignment="1">
      <alignment horizontal="left" vertical="center"/>
    </xf>
    <xf numFmtId="49" fontId="1" fillId="2" borderId="31" xfId="0" applyNumberFormat="1" applyFont="1" applyFill="1" applyBorder="1" applyAlignment="1">
      <alignment horizontal="left" vertical="top" wrapText="1"/>
    </xf>
    <xf numFmtId="0" fontId="1" fillId="2" borderId="31" xfId="0" applyFont="1" applyFill="1" applyBorder="1" applyAlignment="1">
      <alignment horizontal="left" vertical="top"/>
    </xf>
    <xf numFmtId="49" fontId="20" fillId="6" borderId="31" xfId="0" applyNumberFormat="1" applyFont="1" applyFill="1" applyBorder="1" applyAlignment="1">
      <alignment horizontal="left" vertical="center"/>
    </xf>
    <xf numFmtId="49" fontId="1" fillId="6" borderId="31" xfId="0" applyNumberFormat="1" applyFont="1" applyFill="1" applyBorder="1" applyAlignment="1">
      <alignment horizontal="left" vertical="top" wrapText="1"/>
    </xf>
    <xf numFmtId="0" fontId="1" fillId="6" borderId="31" xfId="0" applyFont="1" applyFill="1" applyBorder="1" applyAlignment="1">
      <alignment horizontal="left" vertical="top"/>
    </xf>
    <xf numFmtId="49" fontId="1" fillId="10" borderId="31" xfId="0" applyNumberFormat="1" applyFont="1" applyFill="1" applyBorder="1" applyAlignment="1">
      <alignment horizontal="left" vertical="top" wrapText="1"/>
    </xf>
    <xf numFmtId="0" fontId="1" fillId="10" borderId="31" xfId="0" applyFont="1" applyFill="1" applyBorder="1" applyAlignment="1">
      <alignment horizontal="left" vertical="top"/>
    </xf>
    <xf numFmtId="0" fontId="23" fillId="2" borderId="0" xfId="0" applyFont="1" applyFill="1" applyAlignment="1">
      <alignment vertical="center"/>
    </xf>
    <xf numFmtId="0" fontId="1" fillId="2" borderId="0" xfId="0" applyFont="1" applyFill="1" applyAlignment="1">
      <alignment horizontal="center" vertical="center"/>
    </xf>
    <xf numFmtId="49" fontId="1" fillId="2" borderId="0" xfId="0" applyNumberFormat="1" applyFont="1" applyFill="1" applyAlignment="1">
      <alignment horizontal="center" vertical="center"/>
    </xf>
    <xf numFmtId="0" fontId="24" fillId="11" borderId="0" xfId="0" applyFont="1" applyFill="1" applyAlignment="1">
      <alignment horizontal="left" vertical="center"/>
    </xf>
    <xf numFmtId="0" fontId="7" fillId="11" borderId="0" xfId="0" applyFont="1" applyFill="1" applyAlignment="1">
      <alignment horizontal="center" vertical="center"/>
    </xf>
    <xf numFmtId="0" fontId="1" fillId="11" borderId="0" xfId="0" applyFont="1" applyFill="1" applyAlignment="1">
      <alignment horizontal="center" vertical="center"/>
    </xf>
    <xf numFmtId="0" fontId="11" fillId="11" borderId="0" xfId="0" applyFont="1" applyFill="1" applyAlignment="1">
      <alignment horizontal="center" vertical="center"/>
    </xf>
    <xf numFmtId="0" fontId="1" fillId="2" borderId="0" xfId="0" applyFont="1" applyFill="1" applyAlignment="1">
      <alignment horizontal="center" vertical="center" wrapText="1"/>
    </xf>
    <xf numFmtId="0" fontId="25" fillId="11" borderId="0" xfId="0" applyFont="1" applyFill="1" applyAlignment="1">
      <alignment horizontal="center" vertical="center" wrapText="1"/>
    </xf>
    <xf numFmtId="2" fontId="1" fillId="11" borderId="0" xfId="0" applyNumberFormat="1" applyFont="1" applyFill="1" applyAlignment="1">
      <alignment horizontal="center" vertical="center"/>
    </xf>
    <xf numFmtId="0" fontId="0" fillId="2" borderId="0" xfId="0" applyFill="1"/>
    <xf numFmtId="0" fontId="24" fillId="12" borderId="0" xfId="0" applyFont="1" applyFill="1" applyAlignment="1">
      <alignment vertical="center"/>
    </xf>
    <xf numFmtId="0" fontId="1" fillId="12" borderId="0" xfId="0" applyFont="1" applyFill="1" applyAlignment="1">
      <alignment horizontal="center" vertical="center"/>
    </xf>
    <xf numFmtId="0" fontId="11" fillId="12" borderId="0" xfId="0" applyFont="1" applyFill="1" applyAlignment="1">
      <alignment horizontal="center" vertical="center"/>
    </xf>
    <xf numFmtId="0" fontId="7" fillId="12" borderId="0" xfId="0" applyFont="1" applyFill="1" applyAlignment="1">
      <alignment horizontal="center" vertical="center" wrapText="1"/>
    </xf>
    <xf numFmtId="2" fontId="1" fillId="12" borderId="0" xfId="0" applyNumberFormat="1" applyFont="1" applyFill="1" applyAlignment="1">
      <alignment horizontal="center" vertical="center"/>
    </xf>
    <xf numFmtId="0" fontId="24" fillId="13" borderId="0" xfId="0" applyFont="1" applyFill="1" applyAlignment="1">
      <alignment horizontal="left" vertical="center"/>
    </xf>
    <xf numFmtId="0" fontId="7" fillId="13" borderId="0" xfId="0" applyFont="1" applyFill="1" applyAlignment="1">
      <alignment horizontal="center" vertical="center"/>
    </xf>
    <xf numFmtId="0" fontId="0" fillId="2" borderId="0" xfId="0" applyFill="1" applyAlignment="1">
      <alignment horizontal="center" vertical="center" wrapText="1"/>
    </xf>
    <xf numFmtId="0" fontId="1" fillId="13" borderId="0" xfId="0" applyFont="1" applyFill="1" applyAlignment="1">
      <alignment horizontal="center" vertical="center" wrapText="1"/>
    </xf>
    <xf numFmtId="0" fontId="7" fillId="13" borderId="0" xfId="0" applyFont="1" applyFill="1" applyAlignment="1">
      <alignment horizontal="center" vertical="center" wrapText="1"/>
    </xf>
    <xf numFmtId="0" fontId="1" fillId="13" borderId="0" xfId="0" applyFont="1" applyFill="1" applyAlignment="1">
      <alignment horizontal="center" vertical="center"/>
    </xf>
    <xf numFmtId="2" fontId="1" fillId="13" borderId="0" xfId="0" applyNumberFormat="1" applyFont="1" applyFill="1" applyAlignment="1">
      <alignment horizontal="center" vertical="center"/>
    </xf>
    <xf numFmtId="0" fontId="24" fillId="14" borderId="0" xfId="0" applyFont="1" applyFill="1" applyAlignment="1">
      <alignment horizontal="left" vertical="center"/>
    </xf>
    <xf numFmtId="0" fontId="1" fillId="14" borderId="0" xfId="0" applyFont="1" applyFill="1" applyAlignment="1">
      <alignment horizontal="center" vertical="center"/>
    </xf>
    <xf numFmtId="0" fontId="7" fillId="14" borderId="0" xfId="0" applyFont="1" applyFill="1" applyAlignment="1">
      <alignment horizontal="center" vertical="center"/>
    </xf>
    <xf numFmtId="0" fontId="1" fillId="14" borderId="0" xfId="0" applyFont="1" applyFill="1" applyAlignment="1">
      <alignment horizontal="center" vertical="center" wrapText="1"/>
    </xf>
    <xf numFmtId="0" fontId="7" fillId="14" borderId="0" xfId="0" applyFont="1" applyFill="1" applyAlignment="1">
      <alignment horizontal="center" vertical="center" wrapText="1"/>
    </xf>
    <xf numFmtId="2" fontId="1" fillId="14" borderId="0" xfId="0" applyNumberFormat="1" applyFont="1" applyFill="1" applyAlignment="1">
      <alignment horizontal="center" vertical="center"/>
    </xf>
    <xf numFmtId="0" fontId="27" fillId="2" borderId="0" xfId="0" applyFont="1" applyFill="1" applyAlignment="1">
      <alignment vertical="top" wrapText="1"/>
    </xf>
    <xf numFmtId="0" fontId="26" fillId="2" borderId="0" xfId="0" applyFont="1" applyFill="1" applyAlignment="1">
      <alignment vertical="top" wrapText="1"/>
    </xf>
    <xf numFmtId="0" fontId="24" fillId="15" borderId="0" xfId="0" applyFont="1" applyFill="1" applyAlignment="1">
      <alignment horizontal="left" vertical="center"/>
    </xf>
    <xf numFmtId="0" fontId="1" fillId="15" borderId="0" xfId="0" applyFont="1" applyFill="1" applyAlignment="1">
      <alignment horizontal="center" vertical="center"/>
    </xf>
    <xf numFmtId="0" fontId="0" fillId="15" borderId="0" xfId="0" applyFill="1" applyAlignment="1">
      <alignment horizontal="center" vertical="center"/>
    </xf>
    <xf numFmtId="0" fontId="1" fillId="15" borderId="0" xfId="0" applyFont="1" applyFill="1" applyAlignment="1">
      <alignment horizontal="center" vertical="center" wrapText="1"/>
    </xf>
    <xf numFmtId="0" fontId="7" fillId="15" borderId="0" xfId="0" applyFont="1" applyFill="1" applyAlignment="1">
      <alignment horizontal="center" vertical="center" wrapText="1"/>
    </xf>
    <xf numFmtId="2" fontId="0" fillId="15" borderId="0" xfId="0" applyNumberFormat="1" applyFill="1" applyAlignment="1">
      <alignment horizontal="center" vertical="center"/>
    </xf>
    <xf numFmtId="0" fontId="24" fillId="16" borderId="0" xfId="0" applyFont="1" applyFill="1" applyAlignment="1">
      <alignment horizontal="left" vertical="center"/>
    </xf>
    <xf numFmtId="0" fontId="1" fillId="16" borderId="0" xfId="0" applyFont="1" applyFill="1" applyAlignment="1">
      <alignment horizontal="center" vertical="center"/>
    </xf>
    <xf numFmtId="0" fontId="0" fillId="16" borderId="0" xfId="0" applyFill="1" applyAlignment="1">
      <alignment horizontal="center" vertical="center"/>
    </xf>
    <xf numFmtId="0" fontId="1" fillId="16" borderId="0" xfId="0" applyFont="1" applyFill="1" applyAlignment="1">
      <alignment horizontal="center" vertical="center" wrapText="1"/>
    </xf>
    <xf numFmtId="0" fontId="7" fillId="16" borderId="0" xfId="0" applyFont="1" applyFill="1" applyAlignment="1">
      <alignment horizontal="center" vertical="center" wrapText="1"/>
    </xf>
    <xf numFmtId="2" fontId="0" fillId="16" borderId="0" xfId="0" applyNumberFormat="1" applyFill="1" applyAlignment="1">
      <alignment horizontal="center" vertical="center"/>
    </xf>
    <xf numFmtId="49" fontId="28" fillId="2" borderId="31" xfId="0" applyNumberFormat="1" applyFont="1" applyFill="1" applyBorder="1" applyAlignment="1">
      <alignment horizontal="left" vertical="top" wrapText="1"/>
    </xf>
    <xf numFmtId="0" fontId="29" fillId="3" borderId="33" xfId="1" applyFill="1" applyBorder="1" applyAlignment="1">
      <alignment horizontal="left" vertical="center" wrapText="1" indent="1"/>
    </xf>
    <xf numFmtId="49" fontId="1" fillId="0" borderId="31" xfId="0" applyNumberFormat="1" applyFont="1" applyBorder="1" applyAlignment="1">
      <alignment horizontal="left" vertical="top" wrapText="1"/>
    </xf>
    <xf numFmtId="164" fontId="1" fillId="5" borderId="7" xfId="0" applyNumberFormat="1" applyFont="1" applyFill="1" applyBorder="1" applyAlignment="1">
      <alignment horizontal="center"/>
    </xf>
    <xf numFmtId="164" fontId="17" fillId="2" borderId="0" xfId="0" applyNumberFormat="1" applyFont="1" applyFill="1" applyAlignment="1">
      <alignment horizontal="center"/>
    </xf>
    <xf numFmtId="0" fontId="12" fillId="18" borderId="0" xfId="0" applyFont="1" applyFill="1" applyAlignment="1">
      <alignment horizontal="center" vertical="center"/>
    </xf>
    <xf numFmtId="2" fontId="1" fillId="16" borderId="0" xfId="0" applyNumberFormat="1" applyFont="1" applyFill="1" applyAlignment="1">
      <alignment horizontal="center" vertical="center"/>
    </xf>
    <xf numFmtId="0" fontId="1" fillId="17" borderId="0" xfId="0" applyFont="1" applyFill="1" applyAlignment="1">
      <alignment horizontal="center" vertical="center"/>
    </xf>
    <xf numFmtId="0" fontId="7" fillId="17" borderId="0" xfId="0" applyFont="1" applyFill="1" applyAlignment="1">
      <alignment horizontal="left" vertical="top"/>
    </xf>
    <xf numFmtId="0" fontId="1" fillId="17" borderId="0" xfId="0" applyFont="1" applyFill="1"/>
    <xf numFmtId="0" fontId="21" fillId="20" borderId="0" xfId="0" applyFont="1" applyFill="1" applyAlignment="1">
      <alignment vertical="center"/>
    </xf>
    <xf numFmtId="0" fontId="23" fillId="20" borderId="0" xfId="0" applyFont="1" applyFill="1" applyAlignment="1">
      <alignment vertical="center"/>
    </xf>
    <xf numFmtId="0" fontId="1" fillId="20" borderId="0" xfId="0" applyFont="1" applyFill="1" applyAlignment="1">
      <alignment horizontal="left" vertical="top"/>
    </xf>
    <xf numFmtId="0" fontId="1" fillId="20" borderId="0" xfId="0" applyFont="1" applyFill="1" applyAlignment="1">
      <alignment horizontal="center" vertical="center"/>
    </xf>
    <xf numFmtId="0" fontId="7" fillId="20" borderId="0" xfId="0" applyFont="1" applyFill="1" applyAlignment="1">
      <alignment horizontal="left" vertical="top"/>
    </xf>
    <xf numFmtId="0" fontId="1" fillId="20" borderId="0" xfId="0" applyFont="1" applyFill="1" applyAlignment="1">
      <alignment horizontal="left" vertical="top" wrapText="1"/>
    </xf>
    <xf numFmtId="0" fontId="1" fillId="20" borderId="0" xfId="0" applyFont="1" applyFill="1"/>
    <xf numFmtId="0" fontId="21" fillId="21" borderId="0" xfId="0" applyFont="1" applyFill="1" applyAlignment="1">
      <alignment vertical="center"/>
    </xf>
    <xf numFmtId="0" fontId="7" fillId="21" borderId="0" xfId="0" applyFont="1" applyFill="1" applyAlignment="1">
      <alignment horizontal="left" vertical="top"/>
    </xf>
    <xf numFmtId="1" fontId="1" fillId="12" borderId="0" xfId="0" applyNumberFormat="1" applyFont="1" applyFill="1" applyAlignment="1">
      <alignment horizontal="center" vertical="center"/>
    </xf>
    <xf numFmtId="0" fontId="8" fillId="2" borderId="0" xfId="0" applyFont="1" applyFill="1" applyAlignment="1">
      <alignment horizontal="center" vertical="top" wrapText="1"/>
    </xf>
    <xf numFmtId="2" fontId="1" fillId="22" borderId="7" xfId="0" applyNumberFormat="1" applyFont="1" applyFill="1" applyBorder="1" applyAlignment="1">
      <alignment horizontal="center"/>
    </xf>
    <xf numFmtId="0" fontId="8" fillId="2" borderId="31" xfId="0" applyFont="1" applyFill="1" applyBorder="1" applyAlignment="1">
      <alignment horizontal="left" vertical="top"/>
    </xf>
    <xf numFmtId="0" fontId="28" fillId="2" borderId="0" xfId="0" applyFont="1" applyFill="1" applyAlignment="1">
      <alignment vertical="top" wrapText="1"/>
    </xf>
    <xf numFmtId="0" fontId="32" fillId="2" borderId="0" xfId="0" applyFont="1" applyFill="1" applyAlignment="1">
      <alignment vertical="top" wrapText="1"/>
    </xf>
    <xf numFmtId="0" fontId="33" fillId="2" borderId="0" xfId="0" applyFont="1" applyFill="1" applyAlignment="1">
      <alignment horizontal="left" vertical="center"/>
    </xf>
    <xf numFmtId="49" fontId="1" fillId="2" borderId="0" xfId="0" applyNumberFormat="1" applyFont="1" applyFill="1" applyAlignment="1">
      <alignment vertical="center"/>
    </xf>
    <xf numFmtId="0" fontId="1" fillId="23" borderId="0" xfId="0" applyFont="1" applyFill="1" applyAlignment="1">
      <alignment horizontal="center" vertical="center"/>
    </xf>
    <xf numFmtId="0" fontId="7" fillId="23" borderId="0" xfId="0" applyFont="1" applyFill="1" applyAlignment="1">
      <alignment horizontal="center" vertical="center"/>
    </xf>
    <xf numFmtId="0" fontId="11" fillId="23" borderId="0" xfId="0" applyFont="1" applyFill="1" applyAlignment="1">
      <alignment horizontal="center" vertical="center"/>
    </xf>
    <xf numFmtId="0" fontId="25" fillId="23" borderId="0" xfId="0" applyFont="1" applyFill="1" applyAlignment="1">
      <alignment horizontal="center" vertical="center" wrapText="1"/>
    </xf>
    <xf numFmtId="2" fontId="1" fillId="23" borderId="0" xfId="0" applyNumberFormat="1" applyFont="1" applyFill="1" applyAlignment="1">
      <alignment horizontal="center" vertical="center"/>
    </xf>
    <xf numFmtId="2" fontId="1" fillId="2" borderId="0" xfId="0" applyNumberFormat="1" applyFont="1" applyFill="1" applyAlignment="1">
      <alignment horizontal="left" vertical="center"/>
    </xf>
    <xf numFmtId="2" fontId="1" fillId="2" borderId="0" xfId="0" applyNumberFormat="1" applyFont="1" applyFill="1"/>
    <xf numFmtId="2" fontId="1" fillId="2" borderId="0" xfId="0" applyNumberFormat="1" applyFont="1" applyFill="1" applyAlignment="1">
      <alignment horizontal="center" vertical="center"/>
    </xf>
    <xf numFmtId="2" fontId="1" fillId="2" borderId="27" xfId="0" applyNumberFormat="1" applyFont="1" applyFill="1" applyBorder="1" applyAlignment="1">
      <alignment horizontal="center" vertical="center"/>
    </xf>
    <xf numFmtId="0" fontId="15" fillId="25" borderId="17" xfId="0" applyFont="1" applyFill="1" applyBorder="1" applyAlignment="1">
      <alignment horizontal="center" vertical="center"/>
    </xf>
    <xf numFmtId="2" fontId="16" fillId="25" borderId="17" xfId="0" applyNumberFormat="1" applyFont="1" applyFill="1" applyBorder="1" applyAlignment="1">
      <alignment horizontal="center" vertical="center"/>
    </xf>
    <xf numFmtId="0" fontId="16" fillId="25" borderId="17" xfId="0" applyFont="1" applyFill="1" applyBorder="1" applyAlignment="1">
      <alignment horizontal="left" vertical="center"/>
    </xf>
    <xf numFmtId="0" fontId="16" fillId="25" borderId="18" xfId="0" applyFont="1" applyFill="1" applyBorder="1" applyAlignment="1">
      <alignment horizontal="left" vertical="center"/>
    </xf>
    <xf numFmtId="49" fontId="1" fillId="2" borderId="7" xfId="0" applyNumberFormat="1" applyFont="1" applyFill="1" applyBorder="1" applyAlignment="1">
      <alignment horizontal="center" vertical="center" wrapText="1"/>
    </xf>
    <xf numFmtId="0" fontId="1" fillId="2" borderId="30" xfId="0" applyFont="1" applyFill="1" applyBorder="1" applyAlignment="1">
      <alignment horizontal="left" vertical="center" wrapText="1"/>
    </xf>
    <xf numFmtId="0" fontId="0" fillId="0" borderId="0" xfId="0" applyAlignment="1">
      <alignment wrapText="1"/>
    </xf>
    <xf numFmtId="0" fontId="0" fillId="26" borderId="0" xfId="0" applyFill="1"/>
    <xf numFmtId="0" fontId="7" fillId="2" borderId="34" xfId="0" applyFont="1" applyFill="1" applyBorder="1" applyAlignment="1">
      <alignment horizontal="left" vertical="center"/>
    </xf>
    <xf numFmtId="0" fontId="7" fillId="2" borderId="0" xfId="0" applyFont="1" applyFill="1" applyAlignment="1">
      <alignment horizontal="left" vertical="center"/>
    </xf>
    <xf numFmtId="0" fontId="8" fillId="2" borderId="0" xfId="0" applyFont="1" applyFill="1" applyAlignment="1">
      <alignment horizontal="left" vertical="center"/>
    </xf>
    <xf numFmtId="0" fontId="18" fillId="2" borderId="0" xfId="0" applyFont="1" applyFill="1" applyAlignment="1">
      <alignment horizontal="left" vertical="center" wrapText="1"/>
    </xf>
    <xf numFmtId="0" fontId="1" fillId="2" borderId="9" xfId="0" applyFont="1" applyFill="1" applyBorder="1" applyAlignment="1">
      <alignment horizontal="left" vertical="center" indent="9"/>
    </xf>
    <xf numFmtId="0" fontId="8" fillId="2" borderId="35" xfId="0" applyFont="1" applyFill="1" applyBorder="1" applyAlignment="1">
      <alignment vertical="center"/>
    </xf>
    <xf numFmtId="0" fontId="1" fillId="2" borderId="17" xfId="0" applyFont="1" applyFill="1" applyBorder="1" applyAlignment="1">
      <alignment horizontal="left" vertical="center" indent="9"/>
    </xf>
    <xf numFmtId="0" fontId="20" fillId="8" borderId="0" xfId="0" applyFont="1" applyFill="1" applyAlignment="1">
      <alignment horizontal="right" vertical="center"/>
    </xf>
    <xf numFmtId="0" fontId="20" fillId="9" borderId="0" xfId="0" applyFont="1" applyFill="1" applyAlignment="1">
      <alignment horizontal="right" vertical="center"/>
    </xf>
    <xf numFmtId="0" fontId="7" fillId="2" borderId="36" xfId="0" applyFont="1" applyFill="1" applyBorder="1" applyAlignment="1">
      <alignment horizontal="left" vertical="center"/>
    </xf>
    <xf numFmtId="0" fontId="21" fillId="25" borderId="17" xfId="0" applyFont="1" applyFill="1" applyBorder="1" applyAlignment="1">
      <alignment horizontal="left" vertical="center"/>
    </xf>
    <xf numFmtId="0" fontId="21" fillId="24" borderId="37" xfId="0" applyFont="1" applyFill="1" applyBorder="1" applyAlignment="1">
      <alignment horizontal="left" vertical="center"/>
    </xf>
    <xf numFmtId="0" fontId="15" fillId="24" borderId="37" xfId="0" applyFont="1" applyFill="1" applyBorder="1" applyAlignment="1">
      <alignment horizontal="center" vertical="center"/>
    </xf>
    <xf numFmtId="2" fontId="16" fillId="24" borderId="37" xfId="0" applyNumberFormat="1" applyFont="1" applyFill="1" applyBorder="1" applyAlignment="1">
      <alignment horizontal="center" vertical="center"/>
    </xf>
    <xf numFmtId="0" fontId="16" fillId="24" borderId="37" xfId="0" applyFont="1" applyFill="1" applyBorder="1" applyAlignment="1">
      <alignment horizontal="left" vertical="center"/>
    </xf>
    <xf numFmtId="0" fontId="16" fillId="24" borderId="38" xfId="0" applyFont="1" applyFill="1" applyBorder="1" applyAlignment="1">
      <alignment horizontal="left" vertical="center"/>
    </xf>
    <xf numFmtId="0" fontId="1" fillId="2" borderId="5" xfId="0" applyFont="1" applyFill="1" applyBorder="1" applyAlignment="1">
      <alignment horizontal="center" vertical="center"/>
    </xf>
    <xf numFmtId="0" fontId="7" fillId="2" borderId="5" xfId="0" applyFont="1" applyFill="1" applyBorder="1" applyAlignment="1">
      <alignment horizontal="center" vertical="center"/>
    </xf>
    <xf numFmtId="0" fontId="18" fillId="2" borderId="5" xfId="0" applyFont="1" applyFill="1" applyBorder="1" applyAlignment="1">
      <alignment horizontal="center" vertical="center" wrapText="1"/>
    </xf>
    <xf numFmtId="0" fontId="1" fillId="2" borderId="8" xfId="0" applyFont="1" applyFill="1" applyBorder="1" applyAlignment="1">
      <alignment horizontal="center" vertical="center"/>
    </xf>
    <xf numFmtId="0" fontId="11" fillId="2" borderId="0" xfId="0" applyFont="1" applyFill="1" applyAlignment="1">
      <alignment horizontal="center" vertical="center"/>
    </xf>
    <xf numFmtId="0" fontId="7" fillId="2" borderId="14"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21" xfId="0" applyFont="1" applyFill="1" applyBorder="1" applyAlignment="1">
      <alignment horizontal="center" vertical="center"/>
    </xf>
    <xf numFmtId="0" fontId="7" fillId="2" borderId="21" xfId="0" applyFont="1" applyFill="1" applyBorder="1" applyAlignment="1">
      <alignment horizontal="center" vertical="center"/>
    </xf>
    <xf numFmtId="0" fontId="20" fillId="8" borderId="21" xfId="0" applyFont="1" applyFill="1" applyBorder="1" applyAlignment="1">
      <alignment horizontal="center" vertical="center"/>
    </xf>
    <xf numFmtId="0" fontId="20" fillId="9" borderId="21"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24" xfId="0" applyFont="1" applyFill="1" applyBorder="1" applyAlignment="1">
      <alignment horizontal="left" vertical="center" indent="9"/>
    </xf>
    <xf numFmtId="0" fontId="1" fillId="27" borderId="14" xfId="0" applyFont="1" applyFill="1" applyBorder="1" applyAlignment="1">
      <alignment horizontal="center" vertical="center"/>
    </xf>
    <xf numFmtId="0" fontId="31" fillId="2" borderId="0" xfId="0" applyFont="1" applyFill="1" applyAlignment="1">
      <alignment horizontal="left" vertical="center"/>
    </xf>
    <xf numFmtId="2" fontId="1" fillId="5" borderId="7" xfId="0" applyNumberFormat="1" applyFont="1" applyFill="1" applyBorder="1" applyAlignment="1">
      <alignment horizontal="right" indent="1"/>
    </xf>
    <xf numFmtId="0" fontId="1" fillId="2" borderId="23" xfId="0" applyFont="1" applyFill="1" applyBorder="1" applyAlignment="1">
      <alignment horizontal="center" vertical="center"/>
    </xf>
    <xf numFmtId="0" fontId="0" fillId="26" borderId="24" xfId="0" applyFill="1" applyBorder="1"/>
    <xf numFmtId="0" fontId="1" fillId="2" borderId="25" xfId="0" applyFont="1" applyFill="1" applyBorder="1" applyAlignment="1">
      <alignment horizontal="left" vertical="center"/>
    </xf>
    <xf numFmtId="0" fontId="1" fillId="2" borderId="21" xfId="0" applyFont="1" applyFill="1" applyBorder="1" applyAlignment="1">
      <alignment horizontal="center" vertical="center" wrapText="1"/>
    </xf>
    <xf numFmtId="0" fontId="1" fillId="2" borderId="0" xfId="0" applyFont="1" applyFill="1" applyAlignment="1">
      <alignment horizontal="center" wrapText="1"/>
    </xf>
    <xf numFmtId="0" fontId="1" fillId="2" borderId="22" xfId="0" applyFont="1" applyFill="1" applyBorder="1" applyAlignment="1">
      <alignment horizontal="left" vertical="center" wrapText="1"/>
    </xf>
    <xf numFmtId="0" fontId="1" fillId="22" borderId="7" xfId="0" applyFont="1" applyFill="1" applyBorder="1" applyAlignment="1">
      <alignment horizontal="center" wrapText="1"/>
    </xf>
    <xf numFmtId="2" fontId="1" fillId="2" borderId="0" xfId="0" applyNumberFormat="1" applyFont="1" applyFill="1" applyAlignment="1">
      <alignment horizontal="center" wrapText="1"/>
    </xf>
    <xf numFmtId="0" fontId="33" fillId="2" borderId="0" xfId="0" applyFont="1" applyFill="1" applyAlignment="1">
      <alignment vertical="center" wrapText="1"/>
    </xf>
    <xf numFmtId="0" fontId="1" fillId="2" borderId="7" xfId="0" applyFont="1" applyFill="1" applyBorder="1" applyAlignment="1">
      <alignment horizontal="center" vertical="center" wrapText="1"/>
    </xf>
    <xf numFmtId="0" fontId="17" fillId="2" borderId="0" xfId="0" applyFont="1" applyFill="1" applyAlignment="1">
      <alignment horizontal="center" vertical="center" wrapText="1"/>
    </xf>
    <xf numFmtId="0" fontId="1" fillId="2" borderId="0" xfId="0" applyFont="1" applyFill="1" applyAlignment="1">
      <alignment vertical="center" wrapText="1"/>
    </xf>
    <xf numFmtId="0" fontId="0" fillId="0" borderId="0" xfId="0" applyAlignment="1">
      <alignment vertical="center" wrapText="1"/>
    </xf>
    <xf numFmtId="0" fontId="36" fillId="26" borderId="0" xfId="0" applyFont="1" applyFill="1" applyAlignment="1">
      <alignment horizontal="right"/>
    </xf>
    <xf numFmtId="2" fontId="37" fillId="28" borderId="7" xfId="0" applyNumberFormat="1" applyFont="1" applyFill="1" applyBorder="1" applyAlignment="1">
      <alignment horizontal="right" indent="1"/>
    </xf>
    <xf numFmtId="0" fontId="1" fillId="2" borderId="0" xfId="0" applyFont="1" applyFill="1" applyAlignment="1">
      <alignment horizontal="left" wrapText="1" indent="2"/>
    </xf>
    <xf numFmtId="0" fontId="39" fillId="2" borderId="0" xfId="0" applyFont="1" applyFill="1" applyAlignment="1">
      <alignment horizontal="center"/>
    </xf>
    <xf numFmtId="0" fontId="1" fillId="18" borderId="0" xfId="0" applyFont="1" applyFill="1" applyAlignment="1">
      <alignment horizontal="center" vertical="center" wrapText="1"/>
    </xf>
    <xf numFmtId="0" fontId="0" fillId="18" borderId="0" xfId="0" applyFill="1"/>
    <xf numFmtId="0" fontId="0" fillId="26" borderId="0" xfId="0" applyFill="1" applyAlignment="1">
      <alignment vertical="center" wrapText="1"/>
    </xf>
    <xf numFmtId="0" fontId="0" fillId="18" borderId="0" xfId="0" applyFill="1" applyAlignment="1">
      <alignment horizontal="center" vertical="center" wrapText="1"/>
    </xf>
    <xf numFmtId="0" fontId="1" fillId="29" borderId="0" xfId="0" applyFont="1" applyFill="1"/>
    <xf numFmtId="49" fontId="28" fillId="0" borderId="31" xfId="0" applyNumberFormat="1" applyFont="1" applyBorder="1" applyAlignment="1">
      <alignment horizontal="left" vertical="top" wrapText="1"/>
    </xf>
    <xf numFmtId="0" fontId="1" fillId="2" borderId="0" xfId="0" applyFont="1" applyFill="1" applyAlignment="1">
      <alignment horizontal="left" vertical="center" indent="1"/>
    </xf>
    <xf numFmtId="49" fontId="28" fillId="26" borderId="31" xfId="0" applyNumberFormat="1" applyFont="1" applyFill="1" applyBorder="1" applyAlignment="1">
      <alignment horizontal="left" vertical="top" wrapText="1"/>
    </xf>
    <xf numFmtId="2" fontId="1" fillId="26" borderId="7" xfId="0" applyNumberFormat="1" applyFont="1" applyFill="1" applyBorder="1" applyAlignment="1">
      <alignment horizontal="center"/>
    </xf>
    <xf numFmtId="2" fontId="1" fillId="26" borderId="0" xfId="0" applyNumberFormat="1" applyFont="1" applyFill="1" applyAlignment="1">
      <alignment horizontal="center"/>
    </xf>
    <xf numFmtId="0" fontId="12" fillId="26" borderId="0" xfId="0" applyFont="1" applyFill="1" applyAlignment="1">
      <alignment horizontal="center" vertical="center"/>
    </xf>
    <xf numFmtId="0" fontId="1" fillId="2" borderId="17" xfId="0" applyFont="1" applyFill="1" applyBorder="1"/>
    <xf numFmtId="2" fontId="1" fillId="2" borderId="17" xfId="0" applyNumberFormat="1" applyFont="1" applyFill="1" applyBorder="1"/>
    <xf numFmtId="2" fontId="1" fillId="18" borderId="7" xfId="0" applyNumberFormat="1" applyFont="1" applyFill="1" applyBorder="1" applyAlignment="1">
      <alignment horizontal="center"/>
    </xf>
    <xf numFmtId="0" fontId="41" fillId="26" borderId="0" xfId="0" applyFont="1" applyFill="1"/>
    <xf numFmtId="1" fontId="1" fillId="5" borderId="7" xfId="0" applyNumberFormat="1" applyFont="1" applyFill="1" applyBorder="1" applyAlignment="1">
      <alignment horizontal="center" wrapText="1"/>
    </xf>
    <xf numFmtId="1" fontId="1" fillId="2" borderId="0" xfId="0" applyNumberFormat="1" applyFont="1" applyFill="1" applyAlignment="1">
      <alignment horizontal="center" wrapText="1"/>
    </xf>
    <xf numFmtId="0" fontId="1" fillId="18" borderId="0" xfId="0" applyFont="1" applyFill="1" applyAlignment="1">
      <alignment horizontal="center"/>
    </xf>
    <xf numFmtId="0" fontId="16" fillId="18" borderId="0" xfId="0" applyFont="1" applyFill="1" applyAlignment="1">
      <alignment horizontal="center"/>
    </xf>
    <xf numFmtId="2" fontId="37" fillId="31" borderId="7" xfId="0" applyNumberFormat="1" applyFont="1" applyFill="1" applyBorder="1" applyAlignment="1">
      <alignment horizontal="right" indent="2"/>
    </xf>
    <xf numFmtId="2" fontId="37" fillId="30" borderId="7" xfId="0" applyNumberFormat="1" applyFont="1" applyFill="1" applyBorder="1" applyAlignment="1">
      <alignment horizontal="right" indent="2"/>
    </xf>
    <xf numFmtId="49" fontId="20" fillId="10" borderId="31" xfId="0" applyNumberFormat="1" applyFont="1" applyFill="1" applyBorder="1" applyAlignment="1">
      <alignment horizontal="left" vertical="top"/>
    </xf>
    <xf numFmtId="49" fontId="1" fillId="18" borderId="31" xfId="0" applyNumberFormat="1" applyFont="1" applyFill="1" applyBorder="1" applyAlignment="1">
      <alignment horizontal="left" vertical="top" wrapText="1"/>
    </xf>
    <xf numFmtId="49" fontId="7" fillId="18" borderId="31" xfId="0" applyNumberFormat="1" applyFont="1" applyFill="1" applyBorder="1" applyAlignment="1">
      <alignment horizontal="left" vertical="top" wrapText="1"/>
    </xf>
    <xf numFmtId="0" fontId="7" fillId="18" borderId="0" xfId="0" applyFont="1" applyFill="1" applyAlignment="1">
      <alignment horizontal="left" vertical="center"/>
    </xf>
    <xf numFmtId="49" fontId="7" fillId="18" borderId="31" xfId="0" applyNumberFormat="1" applyFont="1" applyFill="1" applyBorder="1" applyAlignment="1">
      <alignment horizontal="left" vertical="center"/>
    </xf>
    <xf numFmtId="49" fontId="28" fillId="18" borderId="31" xfId="0" applyNumberFormat="1" applyFont="1" applyFill="1" applyBorder="1" applyAlignment="1">
      <alignment horizontal="left" vertical="top" wrapText="1"/>
    </xf>
    <xf numFmtId="49" fontId="42" fillId="2" borderId="0" xfId="0" applyNumberFormat="1" applyFont="1" applyFill="1" applyAlignment="1">
      <alignment horizontal="left" vertical="center"/>
    </xf>
    <xf numFmtId="1" fontId="1" fillId="11" borderId="0" xfId="0" applyNumberFormat="1" applyFont="1" applyFill="1" applyAlignment="1">
      <alignment horizontal="left" vertical="center"/>
    </xf>
    <xf numFmtId="1" fontId="1" fillId="12" borderId="0" xfId="0" applyNumberFormat="1" applyFont="1" applyFill="1" applyAlignment="1">
      <alignment horizontal="left" vertical="center"/>
    </xf>
    <xf numFmtId="1" fontId="1" fillId="12" borderId="0" xfId="0" applyNumberFormat="1" applyFont="1" applyFill="1" applyAlignment="1">
      <alignment horizontal="left" vertical="center" wrapText="1"/>
    </xf>
    <xf numFmtId="1" fontId="1" fillId="13" borderId="0" xfId="0" applyNumberFormat="1" applyFont="1" applyFill="1" applyAlignment="1">
      <alignment horizontal="left" vertical="center" wrapText="1"/>
    </xf>
    <xf numFmtId="1" fontId="1" fillId="13" borderId="0" xfId="0" applyNumberFormat="1" applyFont="1" applyFill="1" applyAlignment="1">
      <alignment vertical="center" wrapText="1"/>
    </xf>
    <xf numFmtId="1" fontId="1" fillId="16" borderId="0" xfId="0" applyNumberFormat="1" applyFont="1" applyFill="1" applyAlignment="1">
      <alignment horizontal="left" vertical="center"/>
    </xf>
    <xf numFmtId="1" fontId="1" fillId="16" borderId="0" xfId="0" applyNumberFormat="1" applyFont="1" applyFill="1" applyAlignment="1">
      <alignment horizontal="left" vertical="center" wrapText="1"/>
    </xf>
    <xf numFmtId="1" fontId="1" fillId="14" borderId="0" xfId="0" applyNumberFormat="1" applyFont="1" applyFill="1" applyAlignment="1">
      <alignment horizontal="left" vertical="center"/>
    </xf>
    <xf numFmtId="1" fontId="1" fillId="14" borderId="0" xfId="0" applyNumberFormat="1" applyFont="1" applyFill="1" applyAlignment="1">
      <alignment horizontal="left" vertical="center" wrapText="1"/>
    </xf>
    <xf numFmtId="49" fontId="45" fillId="2" borderId="0" xfId="0" applyNumberFormat="1" applyFont="1" applyFill="1" applyAlignment="1">
      <alignment horizontal="left" wrapText="1"/>
    </xf>
    <xf numFmtId="1" fontId="1" fillId="15" borderId="0" xfId="0" applyNumberFormat="1" applyFont="1" applyFill="1" applyAlignment="1">
      <alignment horizontal="left" vertical="center" wrapText="1"/>
    </xf>
    <xf numFmtId="164" fontId="1" fillId="2" borderId="7" xfId="0" applyNumberFormat="1" applyFont="1" applyFill="1" applyBorder="1" applyAlignment="1">
      <alignment horizontal="center"/>
    </xf>
    <xf numFmtId="1" fontId="1" fillId="2" borderId="7" xfId="0" applyNumberFormat="1" applyFont="1" applyFill="1" applyBorder="1" applyAlignment="1">
      <alignment horizontal="center"/>
    </xf>
    <xf numFmtId="166" fontId="1" fillId="5" borderId="7" xfId="3" applyNumberFormat="1" applyFont="1" applyFill="1" applyBorder="1" applyAlignment="1">
      <alignment horizontal="center"/>
    </xf>
    <xf numFmtId="166" fontId="1" fillId="2" borderId="7" xfId="3" applyNumberFormat="1" applyFont="1" applyFill="1" applyBorder="1" applyAlignment="1">
      <alignment horizontal="center"/>
    </xf>
    <xf numFmtId="0" fontId="8" fillId="26" borderId="31" xfId="0" applyFont="1" applyFill="1" applyBorder="1" applyAlignment="1">
      <alignment horizontal="left" vertical="center"/>
    </xf>
    <xf numFmtId="0" fontId="18" fillId="2" borderId="0" xfId="0" applyFont="1" applyFill="1" applyAlignment="1">
      <alignment horizontal="left" vertical="center" wrapText="1" indent="1"/>
    </xf>
    <xf numFmtId="0" fontId="46" fillId="2" borderId="0" xfId="0" applyFont="1" applyFill="1" applyAlignment="1">
      <alignment horizontal="left" vertical="center"/>
    </xf>
    <xf numFmtId="0" fontId="47" fillId="2" borderId="0" xfId="0" applyFont="1" applyFill="1" applyAlignment="1">
      <alignment vertical="center"/>
    </xf>
    <xf numFmtId="0" fontId="28" fillId="2" borderId="0" xfId="0" applyFont="1" applyFill="1" applyAlignment="1">
      <alignment horizontal="left" vertical="center"/>
    </xf>
    <xf numFmtId="0" fontId="28" fillId="2" borderId="0" xfId="0" applyFont="1" applyFill="1" applyAlignment="1">
      <alignment horizontal="left" vertical="center" indent="2"/>
    </xf>
    <xf numFmtId="0" fontId="48" fillId="9" borderId="0" xfId="0" applyFont="1" applyFill="1" applyAlignment="1">
      <alignment horizontal="right" vertical="center"/>
    </xf>
    <xf numFmtId="0" fontId="1" fillId="32" borderId="5" xfId="0" applyFont="1" applyFill="1" applyBorder="1" applyAlignment="1">
      <alignment horizontal="center" vertical="center" wrapText="1"/>
    </xf>
    <xf numFmtId="0" fontId="1" fillId="32" borderId="5" xfId="0" applyFont="1" applyFill="1" applyBorder="1" applyAlignment="1">
      <alignment horizontal="center" vertical="center"/>
    </xf>
    <xf numFmtId="0" fontId="7" fillId="2" borderId="14" xfId="0" applyFont="1" applyFill="1" applyBorder="1" applyAlignment="1">
      <alignment horizontal="left" vertical="center"/>
    </xf>
    <xf numFmtId="0" fontId="18" fillId="26" borderId="0" xfId="0" applyFont="1" applyFill="1" applyAlignment="1">
      <alignment horizontal="left" vertical="center" wrapText="1" indent="2"/>
    </xf>
    <xf numFmtId="0" fontId="46" fillId="18" borderId="0" xfId="0" applyFont="1" applyFill="1" applyAlignment="1">
      <alignment horizontal="left" vertical="center"/>
    </xf>
    <xf numFmtId="0" fontId="18" fillId="18" borderId="0" xfId="0" applyFont="1" applyFill="1" applyAlignment="1">
      <alignment horizontal="left" vertical="center" wrapText="1" indent="1"/>
    </xf>
    <xf numFmtId="0" fontId="33" fillId="2" borderId="0" xfId="0" applyFont="1" applyFill="1" applyAlignment="1">
      <alignment horizontal="left" vertical="center" wrapText="1"/>
    </xf>
    <xf numFmtId="49" fontId="1" fillId="26" borderId="31" xfId="0" applyNumberFormat="1" applyFont="1" applyFill="1" applyBorder="1" applyAlignment="1">
      <alignment horizontal="left" vertical="top" wrapText="1"/>
    </xf>
    <xf numFmtId="0" fontId="1" fillId="26" borderId="0" xfId="0" applyFont="1" applyFill="1"/>
    <xf numFmtId="0" fontId="1" fillId="26" borderId="0" xfId="0" applyFont="1" applyFill="1" applyAlignment="1">
      <alignment horizontal="left" vertical="center" indent="1"/>
    </xf>
    <xf numFmtId="0" fontId="1" fillId="18" borderId="0" xfId="0" applyFont="1" applyFill="1" applyAlignment="1">
      <alignment horizontal="left" vertical="center"/>
    </xf>
    <xf numFmtId="0" fontId="52" fillId="26" borderId="0" xfId="0" applyFont="1" applyFill="1" applyAlignment="1">
      <alignment horizontal="center"/>
    </xf>
    <xf numFmtId="0" fontId="18" fillId="18" borderId="0" xfId="0" applyFont="1" applyFill="1" applyAlignment="1">
      <alignment horizontal="left" vertical="center" wrapText="1"/>
    </xf>
    <xf numFmtId="0" fontId="28" fillId="18" borderId="0" xfId="0" applyFont="1" applyFill="1" applyAlignment="1">
      <alignment horizontal="left" vertical="center"/>
    </xf>
    <xf numFmtId="0" fontId="28" fillId="26" borderId="0" xfId="0" applyFont="1" applyFill="1" applyAlignment="1">
      <alignment horizontal="left" vertical="center" wrapText="1" indent="1"/>
    </xf>
    <xf numFmtId="0" fontId="18" fillId="26" borderId="0" xfId="0" applyFont="1" applyFill="1" applyAlignment="1">
      <alignment horizontal="left" vertical="center" wrapText="1" indent="1"/>
    </xf>
    <xf numFmtId="0" fontId="1" fillId="18" borderId="0" xfId="0" applyFont="1" applyFill="1" applyAlignment="1">
      <alignment horizontal="left" vertical="center" indent="1"/>
    </xf>
    <xf numFmtId="0" fontId="1" fillId="18" borderId="14" xfId="0" applyFont="1" applyFill="1" applyBorder="1" applyAlignment="1">
      <alignment horizontal="center" vertical="center"/>
    </xf>
    <xf numFmtId="2" fontId="1" fillId="22" borderId="7" xfId="0" applyNumberFormat="1" applyFont="1" applyFill="1" applyBorder="1" applyAlignment="1">
      <alignment horizontal="center" wrapText="1"/>
    </xf>
    <xf numFmtId="0" fontId="47" fillId="13" borderId="0" xfId="0" applyFont="1" applyFill="1" applyAlignment="1">
      <alignment horizontal="left" vertical="center" wrapText="1"/>
    </xf>
    <xf numFmtId="1" fontId="47" fillId="13" borderId="0" xfId="0" applyNumberFormat="1" applyFont="1" applyFill="1" applyAlignment="1">
      <alignment horizontal="left" wrapText="1"/>
    </xf>
    <xf numFmtId="2" fontId="8" fillId="2" borderId="0" xfId="0" applyNumberFormat="1" applyFont="1" applyFill="1" applyAlignment="1">
      <alignment horizontal="center" vertical="center"/>
    </xf>
    <xf numFmtId="2" fontId="40" fillId="13" borderId="0" xfId="0" applyNumberFormat="1" applyFont="1" applyFill="1" applyAlignment="1">
      <alignment horizontal="center" vertical="center"/>
    </xf>
    <xf numFmtId="0" fontId="40" fillId="13" borderId="0" xfId="0" applyFont="1" applyFill="1" applyAlignment="1">
      <alignment horizontal="center" vertical="center"/>
    </xf>
    <xf numFmtId="0" fontId="8" fillId="2" borderId="0" xfId="0" applyFont="1" applyFill="1" applyAlignment="1">
      <alignment horizontal="center" vertical="center"/>
    </xf>
    <xf numFmtId="0" fontId="1" fillId="18" borderId="0" xfId="0" applyFont="1" applyFill="1"/>
    <xf numFmtId="0" fontId="1" fillId="18" borderId="0" xfId="0" applyFont="1" applyFill="1" applyAlignment="1">
      <alignment vertical="center" wrapText="1"/>
    </xf>
    <xf numFmtId="0" fontId="1" fillId="33" borderId="29" xfId="0" applyFont="1" applyFill="1" applyBorder="1" applyAlignment="1">
      <alignment horizontal="center" vertical="center" wrapText="1"/>
    </xf>
    <xf numFmtId="0" fontId="1" fillId="18" borderId="0" xfId="0" applyFont="1" applyFill="1" applyAlignment="1">
      <alignment horizontal="left" vertical="center" indent="2"/>
    </xf>
    <xf numFmtId="49" fontId="1" fillId="18" borderId="39" xfId="0" applyNumberFormat="1" applyFont="1" applyFill="1" applyBorder="1" applyAlignment="1">
      <alignment horizontal="left" vertical="top" wrapText="1"/>
    </xf>
    <xf numFmtId="49" fontId="1" fillId="2" borderId="39" xfId="0" applyNumberFormat="1" applyFont="1" applyFill="1" applyBorder="1" applyAlignment="1">
      <alignment horizontal="left" vertical="top" wrapText="1"/>
    </xf>
    <xf numFmtId="0" fontId="1" fillId="2" borderId="39" xfId="0" applyFont="1" applyFill="1" applyBorder="1" applyAlignment="1">
      <alignment horizontal="left" vertical="top"/>
    </xf>
    <xf numFmtId="49" fontId="47" fillId="26" borderId="40" xfId="0" applyNumberFormat="1" applyFont="1" applyFill="1" applyBorder="1" applyAlignment="1">
      <alignment horizontal="left" vertical="top" wrapText="1"/>
    </xf>
    <xf numFmtId="49" fontId="28" fillId="26" borderId="40" xfId="0" applyNumberFormat="1" applyFont="1" applyFill="1" applyBorder="1" applyAlignment="1">
      <alignment horizontal="left" vertical="top" wrapText="1"/>
    </xf>
    <xf numFmtId="0" fontId="1" fillId="2" borderId="40" xfId="0" applyFont="1" applyFill="1" applyBorder="1" applyAlignment="1">
      <alignment horizontal="left" vertical="top"/>
    </xf>
    <xf numFmtId="49" fontId="28" fillId="0" borderId="39" xfId="0" applyNumberFormat="1" applyFont="1" applyBorder="1" applyAlignment="1">
      <alignment horizontal="left" vertical="top" wrapText="1"/>
    </xf>
    <xf numFmtId="0" fontId="8" fillId="2" borderId="39" xfId="0" applyFont="1" applyFill="1" applyBorder="1" applyAlignment="1">
      <alignment horizontal="left" vertical="top"/>
    </xf>
    <xf numFmtId="0" fontId="28" fillId="2" borderId="0" xfId="0" applyFont="1" applyFill="1" applyAlignment="1">
      <alignment horizontal="left" vertical="top"/>
    </xf>
    <xf numFmtId="49" fontId="46" fillId="2" borderId="40" xfId="0" applyNumberFormat="1" applyFont="1" applyFill="1" applyBorder="1" applyAlignment="1">
      <alignment horizontal="left" vertical="top" wrapText="1"/>
    </xf>
    <xf numFmtId="49" fontId="28" fillId="2" borderId="40" xfId="0" applyNumberFormat="1" applyFont="1" applyFill="1" applyBorder="1" applyAlignment="1">
      <alignment horizontal="left" vertical="top" wrapText="1"/>
    </xf>
    <xf numFmtId="0" fontId="28" fillId="2" borderId="40" xfId="0" applyFont="1" applyFill="1" applyBorder="1" applyAlignment="1">
      <alignment horizontal="left" vertical="top"/>
    </xf>
    <xf numFmtId="49" fontId="1" fillId="2" borderId="40" xfId="0" applyNumberFormat="1" applyFont="1" applyFill="1" applyBorder="1" applyAlignment="1">
      <alignment horizontal="left" vertical="top" wrapText="1"/>
    </xf>
    <xf numFmtId="0" fontId="1" fillId="17" borderId="0" xfId="0" applyFont="1" applyFill="1" applyAlignment="1">
      <alignment horizontal="left" vertical="top" wrapText="1"/>
    </xf>
    <xf numFmtId="165" fontId="28" fillId="19" borderId="0" xfId="2" applyNumberFormat="1" applyFont="1" applyFill="1" applyBorder="1" applyAlignment="1">
      <alignment horizontal="center" vertical="center"/>
    </xf>
    <xf numFmtId="0" fontId="10" fillId="18" borderId="31" xfId="0" applyFont="1" applyFill="1" applyBorder="1" applyAlignment="1">
      <alignment horizontal="left" vertical="center"/>
    </xf>
    <xf numFmtId="0" fontId="29" fillId="0" borderId="0" xfId="1" applyFill="1" applyAlignment="1">
      <alignment horizontal="left" wrapText="1"/>
    </xf>
    <xf numFmtId="2" fontId="12" fillId="2" borderId="0" xfId="0" applyNumberFormat="1" applyFont="1" applyFill="1" applyAlignment="1">
      <alignment horizontal="center" vertical="center"/>
    </xf>
    <xf numFmtId="2" fontId="12" fillId="26" borderId="0" xfId="0" applyNumberFormat="1" applyFont="1" applyFill="1" applyAlignment="1">
      <alignment horizontal="center" vertical="center"/>
    </xf>
    <xf numFmtId="2" fontId="12" fillId="2" borderId="0" xfId="0" applyNumberFormat="1" applyFont="1" applyFill="1" applyAlignment="1">
      <alignment horizontal="center" vertical="center" wrapText="1"/>
    </xf>
    <xf numFmtId="2" fontId="52" fillId="26" borderId="0" xfId="0" applyNumberFormat="1" applyFont="1" applyFill="1" applyAlignment="1">
      <alignment horizontal="center"/>
    </xf>
    <xf numFmtId="2" fontId="1" fillId="18" borderId="0" xfId="0" applyNumberFormat="1" applyFont="1" applyFill="1" applyAlignment="1">
      <alignment horizontal="center"/>
    </xf>
    <xf numFmtId="2" fontId="12" fillId="18" borderId="0" xfId="0" applyNumberFormat="1" applyFont="1" applyFill="1" applyAlignment="1">
      <alignment horizontal="center" vertical="center"/>
    </xf>
    <xf numFmtId="2" fontId="52" fillId="0" borderId="0" xfId="0" applyNumberFormat="1" applyFont="1" applyAlignment="1">
      <alignment horizontal="center"/>
    </xf>
    <xf numFmtId="2" fontId="1" fillId="2" borderId="7" xfId="3" applyNumberFormat="1" applyFont="1" applyFill="1" applyBorder="1" applyAlignment="1">
      <alignment horizontal="center"/>
    </xf>
    <xf numFmtId="0" fontId="26" fillId="17" borderId="0" xfId="0" applyFont="1" applyFill="1" applyAlignment="1">
      <alignment horizontal="left" vertical="top"/>
    </xf>
    <xf numFmtId="0" fontId="26" fillId="17" borderId="0" xfId="0" applyFont="1" applyFill="1" applyAlignment="1">
      <alignment horizontal="center" vertical="center"/>
    </xf>
    <xf numFmtId="0" fontId="50" fillId="0" borderId="0" xfId="0" applyFont="1"/>
    <xf numFmtId="1" fontId="1" fillId="22" borderId="7" xfId="0" applyNumberFormat="1" applyFont="1" applyFill="1" applyBorder="1" applyAlignment="1">
      <alignment horizontal="center" wrapText="1"/>
    </xf>
    <xf numFmtId="0" fontId="51" fillId="26" borderId="0" xfId="0" applyFont="1" applyFill="1" applyAlignment="1">
      <alignment horizontal="justify" vertical="center"/>
    </xf>
    <xf numFmtId="0" fontId="1" fillId="5" borderId="7" xfId="0" applyFont="1" applyFill="1" applyBorder="1" applyAlignment="1">
      <alignment horizontal="center" vertical="center"/>
    </xf>
    <xf numFmtId="1" fontId="1" fillId="5" borderId="7" xfId="0" applyNumberFormat="1" applyFont="1" applyFill="1" applyBorder="1" applyAlignment="1">
      <alignment horizontal="center" vertical="center"/>
    </xf>
    <xf numFmtId="0" fontId="30" fillId="0" borderId="0" xfId="0" applyFont="1"/>
    <xf numFmtId="1" fontId="1" fillId="2" borderId="7" xfId="0" applyNumberFormat="1" applyFont="1" applyFill="1" applyBorder="1" applyAlignment="1">
      <alignment horizontal="center" vertical="center" wrapText="1"/>
    </xf>
    <xf numFmtId="1" fontId="1" fillId="2" borderId="0" xfId="0" applyNumberFormat="1" applyFont="1" applyFill="1" applyAlignment="1">
      <alignment horizontal="center" vertical="center" wrapText="1"/>
    </xf>
    <xf numFmtId="0" fontId="1" fillId="18" borderId="0" xfId="0" applyFont="1" applyFill="1" applyAlignment="1">
      <alignment horizontal="left" vertical="top"/>
    </xf>
    <xf numFmtId="49" fontId="26" fillId="2" borderId="31" xfId="0" applyNumberFormat="1" applyFont="1" applyFill="1" applyBorder="1" applyAlignment="1">
      <alignment horizontal="left" vertical="top" wrapText="1"/>
    </xf>
    <xf numFmtId="0" fontId="49" fillId="2" borderId="0" xfId="0" applyFont="1" applyFill="1" applyAlignment="1">
      <alignment vertical="top" wrapText="1"/>
    </xf>
    <xf numFmtId="49" fontId="28" fillId="2" borderId="39" xfId="0" applyNumberFormat="1" applyFont="1" applyFill="1" applyBorder="1" applyAlignment="1">
      <alignment horizontal="left" vertical="top" wrapText="1"/>
    </xf>
    <xf numFmtId="0" fontId="1" fillId="18" borderId="0" xfId="0" applyFont="1" applyFill="1" applyAlignment="1">
      <alignment horizontal="left" vertical="center" wrapText="1" indent="2"/>
    </xf>
    <xf numFmtId="0" fontId="12" fillId="26" borderId="0" xfId="0" applyFont="1" applyFill="1" applyAlignment="1">
      <alignment horizontal="center" vertical="center" wrapText="1"/>
    </xf>
    <xf numFmtId="0" fontId="1" fillId="2" borderId="0" xfId="0" applyFont="1" applyFill="1" applyAlignment="1">
      <alignment horizontal="left" vertical="center" wrapText="1" indent="1"/>
    </xf>
    <xf numFmtId="0" fontId="56" fillId="3" borderId="32" xfId="0" applyFont="1" applyFill="1" applyBorder="1" applyAlignment="1">
      <alignment horizontal="left" vertical="center" wrapText="1" indent="1"/>
    </xf>
    <xf numFmtId="0" fontId="12" fillId="18" borderId="0" xfId="0" applyFont="1" applyFill="1" applyAlignment="1">
      <alignment vertical="top" wrapText="1"/>
    </xf>
    <xf numFmtId="0" fontId="38" fillId="26" borderId="0" xfId="0" applyFont="1" applyFill="1" applyAlignment="1">
      <alignment vertical="top" wrapText="1"/>
    </xf>
    <xf numFmtId="0" fontId="53" fillId="17" borderId="0" xfId="0" applyFont="1" applyFill="1" applyAlignment="1">
      <alignment vertical="center" wrapText="1"/>
    </xf>
    <xf numFmtId="0" fontId="0" fillId="0" borderId="0" xfId="0" applyAlignment="1">
      <alignment vertical="center"/>
    </xf>
    <xf numFmtId="49" fontId="1" fillId="18" borderId="0" xfId="0" applyNumberFormat="1" applyFont="1" applyFill="1" applyAlignment="1">
      <alignment horizontal="left" vertical="center"/>
    </xf>
    <xf numFmtId="0" fontId="0" fillId="26" borderId="0" xfId="0" applyFill="1" applyAlignment="1">
      <alignment horizontal="left" vertical="center"/>
    </xf>
  </cellXfs>
  <cellStyles count="4">
    <cellStyle name="Dziesiętny" xfId="2" builtinId="3"/>
    <cellStyle name="Hiperłącze" xfId="1" builtinId="8"/>
    <cellStyle name="Normalny" xfId="0" builtinId="0"/>
    <cellStyle name="Procentowy" xfId="3" builtinId="5"/>
  </cellStyles>
  <dxfs count="120">
    <dxf>
      <font>
        <color rgb="FF9C0006"/>
      </font>
      <fill>
        <patternFill>
          <bgColor rgb="FFFFC7CE"/>
        </patternFill>
      </fill>
    </dxf>
    <dxf>
      <font>
        <color rgb="FFC00000"/>
      </font>
      <fill>
        <patternFill>
          <bgColor theme="1" tint="0.499984740745262"/>
        </patternFill>
      </fill>
    </dxf>
    <dxf>
      <font>
        <color rgb="FFC00000"/>
      </font>
      <fill>
        <patternFill>
          <bgColor theme="1" tint="0.499984740745262"/>
        </patternFill>
      </fill>
    </dxf>
    <dxf>
      <font>
        <color rgb="FFC00000"/>
      </font>
      <fill>
        <patternFill>
          <bgColor theme="1" tint="0.499984740745262"/>
        </patternFill>
      </fill>
    </dxf>
    <dxf>
      <font>
        <color rgb="FFC00000"/>
      </font>
      <fill>
        <patternFill>
          <bgColor theme="1" tint="0.499984740745262"/>
        </patternFill>
      </fill>
    </dxf>
    <dxf>
      <font>
        <color rgb="FFC00000"/>
      </font>
      <fill>
        <patternFill>
          <bgColor theme="1" tint="0.499984740745262"/>
        </patternFill>
      </fill>
    </dxf>
    <dxf>
      <font>
        <color rgb="FFC00000"/>
      </font>
      <fill>
        <patternFill>
          <bgColor theme="1" tint="0.499984740745262"/>
        </patternFill>
      </fill>
    </dxf>
    <dxf>
      <font>
        <color rgb="FFC00000"/>
      </font>
      <fill>
        <patternFill>
          <bgColor theme="1" tint="0.499984740745262"/>
        </patternFill>
      </fill>
    </dxf>
    <dxf>
      <font>
        <color rgb="FFC00000"/>
      </font>
      <fill>
        <patternFill>
          <bgColor theme="1" tint="0.499984740745262"/>
        </patternFill>
      </fill>
    </dxf>
    <dxf>
      <font>
        <color rgb="FFC00000"/>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rgb="FFC00000"/>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
      <font>
        <color auto="1"/>
      </font>
      <fill>
        <patternFill>
          <bgColor theme="1" tint="0.499984740745262"/>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BFBFBF"/>
      <rgbColor rgb="FF808080"/>
      <rgbColor rgb="FF8B8B8B"/>
      <rgbColor rgb="FF993366"/>
      <rgbColor rgb="FFFFFFB9"/>
      <rgbColor rgb="FFC8EBEB"/>
      <rgbColor rgb="FF660066"/>
      <rgbColor rgb="FFFBE5D6"/>
      <rgbColor rgb="FF0070C0"/>
      <rgbColor rgb="FFB4C7E7"/>
      <rgbColor rgb="FF000080"/>
      <rgbColor rgb="FFFF00FF"/>
      <rgbColor rgb="FFFFF2CC"/>
      <rgbColor rgb="FF00FFFF"/>
      <rgbColor rgb="FF800080"/>
      <rgbColor rgb="FFC00000"/>
      <rgbColor rgb="FF008080"/>
      <rgbColor rgb="FF0000FF"/>
      <rgbColor rgb="FF00CCFF"/>
      <rgbColor rgb="FFBCE4E5"/>
      <rgbColor rgb="FFD3FFC2"/>
      <rgbColor rgb="FFFFE699"/>
      <rgbColor rgb="FF7DD2D2"/>
      <rgbColor rgb="FFD9D9D9"/>
      <rgbColor rgb="FFC3BCE4"/>
      <rgbColor rgb="FFF8CBAD"/>
      <rgbColor rgb="FF3366FF"/>
      <rgbColor rgb="FFBEE3D3"/>
      <rgbColor rgb="FF92D050"/>
      <rgbColor rgb="FFFFC000"/>
      <rgbColor rgb="FFFF9900"/>
      <rgbColor rgb="FFED7D31"/>
      <rgbColor rgb="FF595959"/>
      <rgbColor rgb="FF969696"/>
      <rgbColor rgb="FF003366"/>
      <rgbColor rgb="FF1D9E9E"/>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D9D9D9"/>
      <color rgb="FFBCE4E5"/>
      <color rgb="FFBEE3D3"/>
      <color rgb="FFD3FFC2"/>
      <color rgb="FFC3BCE4"/>
      <color rgb="FFE1F6C9"/>
      <color rgb="FFE4B5E4"/>
      <color rgb="FF1D9E9E"/>
      <color rgb="FF92D050"/>
      <color rgb="FFC8EB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622210920739588"/>
          <c:y val="7.7611816934787831E-2"/>
          <c:w val="0.76358761669267972"/>
          <c:h val="0.79860806801323758"/>
        </c:manualLayout>
      </c:layout>
      <c:barChart>
        <c:barDir val="col"/>
        <c:grouping val="stacked"/>
        <c:varyColors val="0"/>
        <c:ser>
          <c:idx val="0"/>
          <c:order val="0"/>
          <c:tx>
            <c:strRef>
              <c:f>'Graphic results'!$C$7</c:f>
              <c:strCache>
                <c:ptCount val="1"/>
                <c:pt idx="0">
                  <c:v>Koszty inwestycyjne (odjęcie wartości pozostałej)</c:v>
                </c:pt>
              </c:strCache>
            </c:strRef>
          </c:tx>
          <c:spPr>
            <a:solidFill>
              <a:srgbClr val="FFC000"/>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multiLvlStrRef>
              <c:f>('Graphic results'!$E$5,'Graphic results'!$G$5,'Graphic results'!$I$5,'Graphic results'!$K$5,'Graphic results'!$M$5,'Graphic results'!$O$5,'Graphic results'!$Q$5,'Graphic results'!$S$5,'Graphic results'!$U$5,'Graphic results'!$W$5)</c:f>
            </c:multiLvlStrRef>
          </c:cat>
          <c:val>
            <c:numRef>
              <c:f>('Graphic results'!$E$7,'Graphic results'!$G$7,'Graphic results'!$I$7,'Graphic results'!$K$7,'Graphic results'!$M$7,'Graphic results'!$O$7,'Graphic results'!$Q$7,'Graphic results'!$S$7,'Graphic results'!$U$7,'Graphic results'!$W$7)</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D43-AB4D-AB96-6ABE8D859544}"/>
            </c:ext>
          </c:extLst>
        </c:ser>
        <c:ser>
          <c:idx val="2"/>
          <c:order val="1"/>
          <c:tx>
            <c:strRef>
              <c:f>'Graphic results'!$C$8</c:f>
              <c:strCache>
                <c:ptCount val="1"/>
                <c:pt idx="0">
                  <c:v>Koszty energii</c:v>
                </c:pt>
              </c:strCache>
            </c:strRef>
          </c:tx>
          <c:spPr>
            <a:solidFill>
              <a:srgbClr val="7DD2D2"/>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multiLvlStrRef>
              <c:f>('Graphic results'!$E$5,'Graphic results'!$G$5,'Graphic results'!$I$5,'Graphic results'!$K$5,'Graphic results'!$M$5,'Graphic results'!$O$5,'Graphic results'!$Q$5,'Graphic results'!$S$5,'Graphic results'!$U$5,'Graphic results'!$W$5)</c:f>
            </c:multiLvlStrRef>
          </c:cat>
          <c:val>
            <c:numRef>
              <c:f>('Graphic results'!$E$8,'Graphic results'!$G$8,'Graphic results'!$I$8,'Graphic results'!$K$8,'Graphic results'!$M$8,'Graphic results'!$O$8,'Graphic results'!$Q$8,'Graphic results'!$S$8,'Graphic results'!$U$8,'Graphic results'!$W$8)</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D43-AB4D-AB96-6ABE8D859544}"/>
            </c:ext>
          </c:extLst>
        </c:ser>
        <c:ser>
          <c:idx val="1"/>
          <c:order val="2"/>
          <c:tx>
            <c:strRef>
              <c:f>'Graphic results'!$C$9</c:f>
              <c:strCache>
                <c:ptCount val="1"/>
                <c:pt idx="0">
                  <c:v>Koszty serwisowe, drukowania i utrzymania</c:v>
                </c:pt>
              </c:strCache>
            </c:strRef>
          </c:tx>
          <c:spPr>
            <a:solidFill>
              <a:srgbClr val="ED7D31"/>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multiLvlStrRef>
              <c:f>('Graphic results'!$E$5,'Graphic results'!$G$5,'Graphic results'!$I$5,'Graphic results'!$K$5,'Graphic results'!$M$5,'Graphic results'!$O$5,'Graphic results'!$Q$5,'Graphic results'!$S$5,'Graphic results'!$U$5,'Graphic results'!$W$5)</c:f>
            </c:multiLvlStrRef>
          </c:cat>
          <c:val>
            <c:numRef>
              <c:f>('Graphic results'!$E$9,'Graphic results'!$G$9,'Graphic results'!$I$9,'Graphic results'!$K$9,'Graphic results'!$M$9,'Graphic results'!$O$9,'Graphic results'!$Q$9,'Graphic results'!$S$9,'Graphic results'!$U$9,'Graphic results'!$W$9)</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D43-AB4D-AB96-6ABE8D859544}"/>
            </c:ext>
          </c:extLst>
        </c:ser>
        <c:ser>
          <c:idx val="3"/>
          <c:order val="3"/>
          <c:tx>
            <c:strRef>
              <c:f>'Graphic results'!$C$10</c:f>
              <c:strCache>
                <c:ptCount val="1"/>
                <c:pt idx="0">
                  <c:v>Inne koszty</c:v>
                </c:pt>
              </c:strCache>
            </c:strRef>
          </c:tx>
          <c:spPr>
            <a:solidFill>
              <a:srgbClr val="FFFF00"/>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multiLvlStrRef>
              <c:f>('Graphic results'!$E$5,'Graphic results'!$G$5,'Graphic results'!$I$5,'Graphic results'!$K$5,'Graphic results'!$M$5,'Graphic results'!$O$5,'Graphic results'!$Q$5,'Graphic results'!$S$5,'Graphic results'!$U$5,'Graphic results'!$W$5)</c:f>
            </c:multiLvlStrRef>
          </c:cat>
          <c:val>
            <c:numRef>
              <c:f>('Graphic results'!$E$10,'Graphic results'!$G$10,'Graphic results'!$I$10,'Graphic results'!$K$10,'Graphic results'!$M$10,'Graphic results'!$O$10,'Graphic results'!$Q$10,'Graphic results'!$S$10,'Graphic results'!$U$10,'Graphic results'!$W$10)</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D43-AB4D-AB96-6ABE8D859544}"/>
            </c:ext>
          </c:extLst>
        </c:ser>
        <c:ser>
          <c:idx val="4"/>
          <c:order val="4"/>
          <c:tx>
            <c:strRef>
              <c:f>'Graphic results'!$C$11</c:f>
              <c:strCache>
                <c:ptCount val="1"/>
                <c:pt idx="0">
                  <c:v>Koszty efektów zewnętrznych</c:v>
                </c:pt>
              </c:strCache>
            </c:strRef>
          </c:tx>
          <c:spPr>
            <a:solidFill>
              <a:srgbClr val="1D9E9E"/>
            </a:solidFill>
            <a:ln>
              <a:noFill/>
            </a:ln>
          </c:spPr>
          <c:invertIfNegative val="0"/>
          <c:dLbls>
            <c:spPr>
              <a:noFill/>
              <a:ln>
                <a:noFill/>
              </a:ln>
              <a:effectLst/>
            </c:sp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multiLvlStrRef>
              <c:f>('Graphic results'!$E$5,'Graphic results'!$G$5,'Graphic results'!$I$5,'Graphic results'!$K$5,'Graphic results'!$M$5,'Graphic results'!$O$5,'Graphic results'!$Q$5,'Graphic results'!$S$5,'Graphic results'!$U$5,'Graphic results'!$W$5)</c:f>
            </c:multiLvlStrRef>
          </c:cat>
          <c:val>
            <c:numRef>
              <c:f>('Graphic results'!$E$11,'Graphic results'!$G$11,'Graphic results'!$I$11,'Graphic results'!$K$11,'Graphic results'!$M$11,'Graphic results'!$O$11,'Graphic results'!$Q$11,'Graphic results'!$S$11,'Graphic results'!$U$11,'Graphic results'!$W$11)</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FD43-AB4D-AB96-6ABE8D859544}"/>
            </c:ext>
          </c:extLst>
        </c:ser>
        <c:dLbls>
          <c:showLegendKey val="0"/>
          <c:showVal val="0"/>
          <c:showCatName val="0"/>
          <c:showSerName val="0"/>
          <c:showPercent val="0"/>
          <c:showBubbleSize val="0"/>
        </c:dLbls>
        <c:gapWidth val="120"/>
        <c:overlap val="100"/>
        <c:axId val="199012352"/>
        <c:axId val="199013888"/>
      </c:barChart>
      <c:catAx>
        <c:axId val="199012352"/>
        <c:scaling>
          <c:orientation val="minMax"/>
        </c:scaling>
        <c:delete val="0"/>
        <c:axPos val="b"/>
        <c:numFmt formatCode="General" sourceLinked="1"/>
        <c:majorTickMark val="out"/>
        <c:minorTickMark val="none"/>
        <c:tickLblPos val="nextTo"/>
        <c:spPr>
          <a:ln w="6480">
            <a:solidFill>
              <a:srgbClr val="8B8B8B"/>
            </a:solidFill>
            <a:round/>
          </a:ln>
        </c:spPr>
        <c:txPr>
          <a:bodyPr/>
          <a:lstStyle/>
          <a:p>
            <a:pPr>
              <a:defRPr sz="900" b="0" strike="noStrike" spc="-1">
                <a:solidFill>
                  <a:srgbClr val="000000"/>
                </a:solidFill>
                <a:latin typeface="Arial"/>
              </a:defRPr>
            </a:pPr>
            <a:endParaRPr lang="pl-PL"/>
          </a:p>
        </c:txPr>
        <c:crossAx val="199013888"/>
        <c:crosses val="autoZero"/>
        <c:auto val="1"/>
        <c:lblAlgn val="ctr"/>
        <c:lblOffset val="100"/>
        <c:noMultiLvlLbl val="1"/>
      </c:catAx>
      <c:valAx>
        <c:axId val="199013888"/>
        <c:scaling>
          <c:orientation val="minMax"/>
        </c:scaling>
        <c:delete val="0"/>
        <c:axPos val="l"/>
        <c:majorGridlines>
          <c:spPr>
            <a:ln w="6480">
              <a:solidFill>
                <a:srgbClr val="8B8B8B"/>
              </a:solidFill>
              <a:round/>
            </a:ln>
          </c:spPr>
        </c:majorGridlines>
        <c:title>
          <c:tx>
            <c:rich>
              <a:bodyPr rot="-5400000"/>
              <a:lstStyle/>
              <a:p>
                <a:pPr>
                  <a:defRPr sz="1000" b="1" strike="noStrike" spc="-1">
                    <a:solidFill>
                      <a:srgbClr val="000000"/>
                    </a:solidFill>
                    <a:latin typeface="Arial"/>
                  </a:defRPr>
                </a:pPr>
                <a:r>
                  <a:rPr lang="en-GB" sz="1000" b="1" i="0" u="none" strike="noStrike" baseline="0">
                    <a:effectLst/>
                  </a:rPr>
                  <a:t>Koszty cyklu życia</a:t>
                </a:r>
                <a:endParaRPr lang="es-ES" sz="1000" b="1" strike="noStrike" spc="-1">
                  <a:solidFill>
                    <a:srgbClr val="000000"/>
                  </a:solidFill>
                  <a:latin typeface="Arial"/>
                </a:endParaRPr>
              </a:p>
            </c:rich>
          </c:tx>
          <c:layout>
            <c:manualLayout>
              <c:xMode val="edge"/>
              <c:yMode val="edge"/>
              <c:x val="0.16632575422454213"/>
              <c:y val="5.7041538285975107E-2"/>
            </c:manualLayout>
          </c:layout>
          <c:overlay val="0"/>
        </c:title>
        <c:numFmt formatCode="#,##0" sourceLinked="0"/>
        <c:majorTickMark val="out"/>
        <c:minorTickMark val="none"/>
        <c:tickLblPos val="nextTo"/>
        <c:spPr>
          <a:ln w="6480">
            <a:solidFill>
              <a:srgbClr val="8B8B8B"/>
            </a:solidFill>
            <a:round/>
          </a:ln>
        </c:spPr>
        <c:txPr>
          <a:bodyPr/>
          <a:lstStyle/>
          <a:p>
            <a:pPr>
              <a:defRPr sz="1000" b="0" strike="noStrike" spc="-1">
                <a:solidFill>
                  <a:srgbClr val="000000"/>
                </a:solidFill>
                <a:latin typeface="Arial"/>
              </a:defRPr>
            </a:pPr>
            <a:endParaRPr lang="pl-PL"/>
          </a:p>
        </c:txPr>
        <c:crossAx val="199012352"/>
        <c:crosses val="autoZero"/>
        <c:crossBetween val="between"/>
      </c:valAx>
      <c:spPr>
        <a:noFill/>
        <a:ln>
          <a:noFill/>
        </a:ln>
      </c:spPr>
    </c:plotArea>
    <c:legend>
      <c:legendPos val="l"/>
      <c:layout>
        <c:manualLayout>
          <c:xMode val="edge"/>
          <c:yMode val="edge"/>
          <c:x val="2.6071544427733058E-3"/>
          <c:y val="4.8010669861919451E-2"/>
          <c:w val="0.164618779556787"/>
          <c:h val="0.44908670847281812"/>
        </c:manualLayout>
      </c:layout>
      <c:overlay val="0"/>
      <c:spPr>
        <a:noFill/>
        <a:ln>
          <a:noFill/>
        </a:ln>
      </c:spPr>
      <c:txPr>
        <a:bodyPr/>
        <a:lstStyle/>
        <a:p>
          <a:pPr>
            <a:defRPr sz="1000" b="0" strike="noStrike" spc="-1">
              <a:solidFill>
                <a:srgbClr val="000000"/>
              </a:solidFill>
              <a:latin typeface="Arial"/>
            </a:defRPr>
          </a:pPr>
          <a:endParaRPr lang="pl-PL"/>
        </a:p>
      </c:txPr>
    </c:legend>
    <c:plotVisOnly val="1"/>
    <c:dispBlanksAs val="gap"/>
    <c:showDLblsOverMax val="1"/>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4.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30241</xdr:colOff>
      <xdr:row>31</xdr:row>
      <xdr:rowOff>165961</xdr:rowOff>
    </xdr:from>
    <xdr:to>
      <xdr:col>1</xdr:col>
      <xdr:colOff>914400</xdr:colOff>
      <xdr:row>31</xdr:row>
      <xdr:rowOff>581025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l="14708"/>
        <a:stretch/>
      </xdr:blipFill>
      <xdr:spPr>
        <a:xfrm>
          <a:off x="315991" y="17596711"/>
          <a:ext cx="884159" cy="415064"/>
        </a:xfrm>
        <a:prstGeom prst="rect">
          <a:avLst/>
        </a:prstGeom>
        <a:ln>
          <a:noFill/>
        </a:ln>
      </xdr:spPr>
    </xdr:pic>
    <xdr:clientData/>
  </xdr:twoCellAnchor>
  <xdr:twoCellAnchor>
    <xdr:from>
      <xdr:col>0</xdr:col>
      <xdr:colOff>0</xdr:colOff>
      <xdr:row>0</xdr:row>
      <xdr:rowOff>0</xdr:rowOff>
    </xdr:from>
    <xdr:to>
      <xdr:col>3</xdr:col>
      <xdr:colOff>3581400</xdr:colOff>
      <xdr:row>31</xdr:row>
      <xdr:rowOff>1689100</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289985</xdr:colOff>
      <xdr:row>16</xdr:row>
      <xdr:rowOff>1138761</xdr:rowOff>
    </xdr:from>
    <xdr:to>
      <xdr:col>1</xdr:col>
      <xdr:colOff>291028</xdr:colOff>
      <xdr:row>21</xdr:row>
      <xdr:rowOff>38100</xdr:rowOff>
    </xdr:to>
    <xdr:pic>
      <xdr:nvPicPr>
        <xdr:cNvPr id="11" name="Picture 10">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2" cstate="print"/>
        <a:srcRect r="93392" b="1774"/>
        <a:stretch/>
      </xdr:blipFill>
      <xdr:spPr>
        <a:xfrm>
          <a:off x="289985" y="11006661"/>
          <a:ext cx="293143" cy="8043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27</xdr:col>
      <xdr:colOff>571500</xdr:colOff>
      <xdr:row>137</xdr:row>
      <xdr:rowOff>0</xdr:rowOff>
    </xdr:to>
    <xdr:sp macro="" textlink="">
      <xdr:nvSpPr>
        <xdr:cNvPr id="2062" name="shapetype_202" hidden="1">
          <a:extLst>
            <a:ext uri="{FF2B5EF4-FFF2-40B4-BE49-F238E27FC236}">
              <a16:creationId xmlns:a16="http://schemas.microsoft.com/office/drawing/2014/main" id="{00000000-0008-0000-0100-00000E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137</xdr:row>
      <xdr:rowOff>0</xdr:rowOff>
    </xdr:to>
    <xdr:sp macro="" textlink="">
      <xdr:nvSpPr>
        <xdr:cNvPr id="2060" name="shapetype_202" hidden="1">
          <a:extLst>
            <a:ext uri="{FF2B5EF4-FFF2-40B4-BE49-F238E27FC236}">
              <a16:creationId xmlns:a16="http://schemas.microsoft.com/office/drawing/2014/main" id="{00000000-0008-0000-0100-00000C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137</xdr:row>
      <xdr:rowOff>0</xdr:rowOff>
    </xdr:to>
    <xdr:sp macro="" textlink="">
      <xdr:nvSpPr>
        <xdr:cNvPr id="2058" name="shapetype_202" hidden="1">
          <a:extLst>
            <a:ext uri="{FF2B5EF4-FFF2-40B4-BE49-F238E27FC236}">
              <a16:creationId xmlns:a16="http://schemas.microsoft.com/office/drawing/2014/main" id="{00000000-0008-0000-0100-00000A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137</xdr:row>
      <xdr:rowOff>0</xdr:rowOff>
    </xdr:to>
    <xdr:sp macro="" textlink="">
      <xdr:nvSpPr>
        <xdr:cNvPr id="2056" name="shapetype_202" hidden="1">
          <a:extLst>
            <a:ext uri="{FF2B5EF4-FFF2-40B4-BE49-F238E27FC236}">
              <a16:creationId xmlns:a16="http://schemas.microsoft.com/office/drawing/2014/main" id="{00000000-0008-0000-0100-000008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137</xdr:row>
      <xdr:rowOff>0</xdr:rowOff>
    </xdr:to>
    <xdr:sp macro="" textlink="">
      <xdr:nvSpPr>
        <xdr:cNvPr id="2054" name="shapetype_202" hidden="1">
          <a:extLst>
            <a:ext uri="{FF2B5EF4-FFF2-40B4-BE49-F238E27FC236}">
              <a16:creationId xmlns:a16="http://schemas.microsoft.com/office/drawing/2014/main" id="{00000000-0008-0000-0100-000006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137</xdr:row>
      <xdr:rowOff>0</xdr:rowOff>
    </xdr:to>
    <xdr:sp macro="" textlink="">
      <xdr:nvSpPr>
        <xdr:cNvPr id="2052" name="shapetype_202" hidden="1">
          <a:extLst>
            <a:ext uri="{FF2B5EF4-FFF2-40B4-BE49-F238E27FC236}">
              <a16:creationId xmlns:a16="http://schemas.microsoft.com/office/drawing/2014/main" id="{00000000-0008-0000-0100-000004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27</xdr:col>
      <xdr:colOff>571500</xdr:colOff>
      <xdr:row>137</xdr:row>
      <xdr:rowOff>0</xdr:rowOff>
    </xdr:to>
    <xdr:sp macro="" textlink="">
      <xdr:nvSpPr>
        <xdr:cNvPr id="2050" name="shapetype_202" hidden="1">
          <a:extLst>
            <a:ext uri="{FF2B5EF4-FFF2-40B4-BE49-F238E27FC236}">
              <a16:creationId xmlns:a16="http://schemas.microsoft.com/office/drawing/2014/main" id="{00000000-0008-0000-0100-00000208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279399</xdr:colOff>
      <xdr:row>1</xdr:row>
      <xdr:rowOff>4479</xdr:rowOff>
    </xdr:from>
    <xdr:to>
      <xdr:col>8</xdr:col>
      <xdr:colOff>424295</xdr:colOff>
      <xdr:row>4</xdr:row>
      <xdr:rowOff>10460</xdr:rowOff>
    </xdr:to>
    <xdr:sp macro="" textlink="">
      <xdr:nvSpPr>
        <xdr:cNvPr id="16" name="CustomShape 1">
          <a:extLst>
            <a:ext uri="{FF2B5EF4-FFF2-40B4-BE49-F238E27FC236}">
              <a16:creationId xmlns:a16="http://schemas.microsoft.com/office/drawing/2014/main" id="{00000000-0008-0000-0200-000010000000}"/>
            </a:ext>
          </a:extLst>
        </xdr:cNvPr>
        <xdr:cNvSpPr/>
      </xdr:nvSpPr>
      <xdr:spPr>
        <a:xfrm>
          <a:off x="279399" y="575979"/>
          <a:ext cx="11929919" cy="551504"/>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a:lnSpc>
              <a:spcPct val="100000"/>
            </a:lnSpc>
          </a:pPr>
          <a:r>
            <a:rPr lang="en-US" sz="1100" b="0" strike="noStrike" spc="-1">
              <a:solidFill>
                <a:sysClr val="windowText" lastClr="000000"/>
              </a:solidFill>
              <a:latin typeface="Arial"/>
            </a:rPr>
            <a:t>Oferty ekonomiczne będą oceniane z zastosowaniem podejścia kalkulacji kosztów cyklu życia, jak określono w dokumentacji zamówienia. </a:t>
          </a:r>
          <a:endParaRPr lang="pl-PL" sz="1100" b="0" strike="noStrike" spc="-1">
            <a:solidFill>
              <a:sysClr val="windowText" lastClr="000000"/>
            </a:solidFill>
            <a:latin typeface="Arial"/>
          </a:endParaRPr>
        </a:p>
        <a:p>
          <a:pPr>
            <a:lnSpc>
              <a:spcPct val="100000"/>
            </a:lnSpc>
          </a:pPr>
          <a:r>
            <a:rPr lang="en-US" sz="1100" b="1" strike="noStrike" spc="-1">
              <a:solidFill>
                <a:sysClr val="windowText" lastClr="000000"/>
              </a:solidFill>
              <a:latin typeface="Arial"/>
            </a:rPr>
            <a:t>W celu uwzględnienia oferty pod kątem udzielenia zamówienia, proszę wprowadzić informacje dotyczące oferty wypełniając BIAŁE komórki właściwych kolumn danymi oferty.</a:t>
          </a:r>
          <a:endParaRPr lang="en-US" sz="1100" b="1" strike="noStrike" spc="-1">
            <a:solidFill>
              <a:sysClr val="windowText" lastClr="000000"/>
            </a:solidFill>
            <a:latin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2844800</xdr:colOff>
      <xdr:row>31</xdr:row>
      <xdr:rowOff>0</xdr:rowOff>
    </xdr:to>
    <xdr:sp macro="" textlink="">
      <xdr:nvSpPr>
        <xdr:cNvPr id="4098" name="shapetype_202" hidden="1">
          <a:extLst>
            <a:ext uri="{FF2B5EF4-FFF2-40B4-BE49-F238E27FC236}">
              <a16:creationId xmlns:a16="http://schemas.microsoft.com/office/drawing/2014/main" id="{00000000-0008-0000-0300-00000210000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241300</xdr:colOff>
      <xdr:row>1</xdr:row>
      <xdr:rowOff>38100</xdr:rowOff>
    </xdr:from>
    <xdr:to>
      <xdr:col>3</xdr:col>
      <xdr:colOff>220518</xdr:colOff>
      <xdr:row>1</xdr:row>
      <xdr:rowOff>587320</xdr:rowOff>
    </xdr:to>
    <xdr:sp macro="" textlink="">
      <xdr:nvSpPr>
        <xdr:cNvPr id="13" name="CustomShape 1">
          <a:extLst>
            <a:ext uri="{FF2B5EF4-FFF2-40B4-BE49-F238E27FC236}">
              <a16:creationId xmlns:a16="http://schemas.microsoft.com/office/drawing/2014/main" id="{00000000-0008-0000-0300-00000D000000}"/>
            </a:ext>
          </a:extLst>
        </xdr:cNvPr>
        <xdr:cNvSpPr/>
      </xdr:nvSpPr>
      <xdr:spPr>
        <a:xfrm>
          <a:off x="241300" y="546100"/>
          <a:ext cx="10591800"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a:lnSpc>
              <a:spcPct val="100000"/>
            </a:lnSpc>
          </a:pPr>
          <a:r>
            <a:rPr lang="en-US" sz="1100" b="0" strike="noStrike" spc="-1">
              <a:solidFill>
                <a:sysClr val="windowText" lastClr="000000"/>
              </a:solidFill>
              <a:latin typeface="Arial"/>
            </a:rPr>
            <a:t>This sheet provides clear definitions for each of the parameters and formulas used in the tool.  Contracting authorities will have to make sure that the standards used to define certain parameters are consistent with the technical specifications (especially in relation to energy use for the calculation of operational costs).</a:t>
          </a:r>
          <a:endParaRPr lang="en-US" sz="1100" b="1" strike="noStrike" spc="-1">
            <a:solidFill>
              <a:sysClr val="windowText" lastClr="000000"/>
            </a:solidFill>
            <a:latin typeface="Times New Roman"/>
          </a:endParaRPr>
        </a:p>
      </xdr:txBody>
    </xdr:sp>
    <xdr:clientData/>
  </xdr:twoCellAnchor>
  <xdr:twoCellAnchor editAs="oneCell">
    <xdr:from>
      <xdr:col>0</xdr:col>
      <xdr:colOff>241299</xdr:colOff>
      <xdr:row>1</xdr:row>
      <xdr:rowOff>38100</xdr:rowOff>
    </xdr:from>
    <xdr:to>
      <xdr:col>3</xdr:col>
      <xdr:colOff>1176792</xdr:colOff>
      <xdr:row>1</xdr:row>
      <xdr:rowOff>587320</xdr:rowOff>
    </xdr:to>
    <xdr:sp macro="" textlink="">
      <xdr:nvSpPr>
        <xdr:cNvPr id="18" name="CustomShape 1">
          <a:extLst>
            <a:ext uri="{FF2B5EF4-FFF2-40B4-BE49-F238E27FC236}">
              <a16:creationId xmlns:a16="http://schemas.microsoft.com/office/drawing/2014/main" id="{00000000-0008-0000-0300-000012000000}"/>
            </a:ext>
          </a:extLst>
        </xdr:cNvPr>
        <xdr:cNvSpPr/>
      </xdr:nvSpPr>
      <xdr:spPr>
        <a:xfrm>
          <a:off x="241299" y="610594"/>
          <a:ext cx="12019611"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a:lnSpc>
              <a:spcPct val="100000"/>
            </a:lnSpc>
          </a:pPr>
          <a:r>
            <a:rPr lang="en-US" sz="1100" b="0" strike="noStrike" spc="-1">
              <a:solidFill>
                <a:sysClr val="windowText" lastClr="000000"/>
              </a:solidFill>
              <a:latin typeface="Arial"/>
            </a:rPr>
            <a:t>Ten arkusz zawiera jasne definicje każdego parametru i wzoru wykorzystanych w narzędziu. Zamawiający będą zobowiązani upewnić się, że standardy zastosowane do zdefiniowania określonych parametrów są zgodne z specyfikacjami technicznymi (zwłaszcza w odniesieniu do wykorzystania energii dla potrzeb obliczenia kosztów użytkowania).</a:t>
          </a:r>
          <a:endParaRPr lang="en-US" sz="1100" b="1" strike="noStrike" spc="-1">
            <a:solidFill>
              <a:sysClr val="windowText" lastClr="000000"/>
            </a:solidFill>
            <a:latin typeface="Times New Roman"/>
          </a:endParaRPr>
        </a:p>
      </xdr:txBody>
    </xdr:sp>
    <xdr:clientData/>
  </xdr:twoCellAnchor>
  <xdr:twoCellAnchor editAs="oneCell">
    <xdr:from>
      <xdr:col>3</xdr:col>
      <xdr:colOff>47708</xdr:colOff>
      <xdr:row>14</xdr:row>
      <xdr:rowOff>461176</xdr:rowOff>
    </xdr:from>
    <xdr:to>
      <xdr:col>3</xdr:col>
      <xdr:colOff>6838184</xdr:colOff>
      <xdr:row>14</xdr:row>
      <xdr:rowOff>775462</xdr:rowOff>
    </xdr:to>
    <xdr:pic>
      <xdr:nvPicPr>
        <xdr:cNvPr id="2" name="Obraz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1131826" y="7291346"/>
          <a:ext cx="6790476" cy="314286"/>
        </a:xfrm>
        <a:prstGeom prst="rect">
          <a:avLst/>
        </a:prstGeom>
      </xdr:spPr>
    </xdr:pic>
    <xdr:clientData/>
  </xdr:twoCellAnchor>
  <xdr:twoCellAnchor editAs="oneCell">
    <xdr:from>
      <xdr:col>3</xdr:col>
      <xdr:colOff>47708</xdr:colOff>
      <xdr:row>14</xdr:row>
      <xdr:rowOff>858741</xdr:rowOff>
    </xdr:from>
    <xdr:to>
      <xdr:col>3</xdr:col>
      <xdr:colOff>7752470</xdr:colOff>
      <xdr:row>14</xdr:row>
      <xdr:rowOff>1144455</xdr:rowOff>
    </xdr:to>
    <xdr:pic>
      <xdr:nvPicPr>
        <xdr:cNvPr id="4" name="Obraz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a:stretch>
          <a:fillRect/>
        </a:stretch>
      </xdr:blipFill>
      <xdr:spPr>
        <a:xfrm>
          <a:off x="11131826" y="7688911"/>
          <a:ext cx="7704762" cy="285714"/>
        </a:xfrm>
        <a:prstGeom prst="rect">
          <a:avLst/>
        </a:prstGeom>
      </xdr:spPr>
    </xdr:pic>
    <xdr:clientData/>
  </xdr:twoCellAnchor>
  <xdr:twoCellAnchor editAs="oneCell">
    <xdr:from>
      <xdr:col>3</xdr:col>
      <xdr:colOff>39757</xdr:colOff>
      <xdr:row>14</xdr:row>
      <xdr:rowOff>1240404</xdr:rowOff>
    </xdr:from>
    <xdr:to>
      <xdr:col>3</xdr:col>
      <xdr:colOff>9668328</xdr:colOff>
      <xdr:row>14</xdr:row>
      <xdr:rowOff>1802309</xdr:rowOff>
    </xdr:to>
    <xdr:pic>
      <xdr:nvPicPr>
        <xdr:cNvPr id="7" name="Obraz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3"/>
        <a:stretch>
          <a:fillRect/>
        </a:stretch>
      </xdr:blipFill>
      <xdr:spPr>
        <a:xfrm>
          <a:off x="11123875" y="8070574"/>
          <a:ext cx="9628571" cy="561905"/>
        </a:xfrm>
        <a:prstGeom prst="rect">
          <a:avLst/>
        </a:prstGeom>
      </xdr:spPr>
    </xdr:pic>
    <xdr:clientData/>
  </xdr:twoCellAnchor>
  <xdr:twoCellAnchor editAs="oneCell">
    <xdr:from>
      <xdr:col>3</xdr:col>
      <xdr:colOff>15903</xdr:colOff>
      <xdr:row>56</xdr:row>
      <xdr:rowOff>79513</xdr:rowOff>
    </xdr:from>
    <xdr:to>
      <xdr:col>3</xdr:col>
      <xdr:colOff>9301617</xdr:colOff>
      <xdr:row>56</xdr:row>
      <xdr:rowOff>1079513</xdr:rowOff>
    </xdr:to>
    <xdr:pic>
      <xdr:nvPicPr>
        <xdr:cNvPr id="33" name="Obraz 32">
          <a:extLst>
            <a:ext uri="{FF2B5EF4-FFF2-40B4-BE49-F238E27FC236}">
              <a16:creationId xmlns:a16="http://schemas.microsoft.com/office/drawing/2014/main" id="{00000000-0008-0000-0300-000021000000}"/>
            </a:ext>
          </a:extLst>
        </xdr:cNvPr>
        <xdr:cNvPicPr>
          <a:picLocks noChangeAspect="1"/>
        </xdr:cNvPicPr>
      </xdr:nvPicPr>
      <xdr:blipFill>
        <a:blip xmlns:r="http://schemas.openxmlformats.org/officeDocument/2006/relationships" r:embed="rId4"/>
        <a:stretch>
          <a:fillRect/>
        </a:stretch>
      </xdr:blipFill>
      <xdr:spPr>
        <a:xfrm>
          <a:off x="11100021" y="34357586"/>
          <a:ext cx="9285714" cy="1000000"/>
        </a:xfrm>
        <a:prstGeom prst="rect">
          <a:avLst/>
        </a:prstGeom>
      </xdr:spPr>
    </xdr:pic>
    <xdr:clientData/>
  </xdr:twoCellAnchor>
  <xdr:twoCellAnchor editAs="oneCell">
    <xdr:from>
      <xdr:col>3</xdr:col>
      <xdr:colOff>0</xdr:colOff>
      <xdr:row>57</xdr:row>
      <xdr:rowOff>87464</xdr:rowOff>
    </xdr:from>
    <xdr:to>
      <xdr:col>3</xdr:col>
      <xdr:colOff>10038095</xdr:colOff>
      <xdr:row>57</xdr:row>
      <xdr:rowOff>592226</xdr:rowOff>
    </xdr:to>
    <xdr:pic>
      <xdr:nvPicPr>
        <xdr:cNvPr id="35" name="Obraz 34">
          <a:extLst>
            <a:ext uri="{FF2B5EF4-FFF2-40B4-BE49-F238E27FC236}">
              <a16:creationId xmlns:a16="http://schemas.microsoft.com/office/drawing/2014/main" id="{00000000-0008-0000-0300-000023000000}"/>
            </a:ext>
          </a:extLst>
        </xdr:cNvPr>
        <xdr:cNvPicPr>
          <a:picLocks noChangeAspect="1"/>
        </xdr:cNvPicPr>
      </xdr:nvPicPr>
      <xdr:blipFill>
        <a:blip xmlns:r="http://schemas.openxmlformats.org/officeDocument/2006/relationships" r:embed="rId5"/>
        <a:stretch>
          <a:fillRect/>
        </a:stretch>
      </xdr:blipFill>
      <xdr:spPr>
        <a:xfrm>
          <a:off x="11084118" y="35733161"/>
          <a:ext cx="10038095" cy="504762"/>
        </a:xfrm>
        <a:prstGeom prst="rect">
          <a:avLst/>
        </a:prstGeom>
      </xdr:spPr>
    </xdr:pic>
    <xdr:clientData/>
  </xdr:twoCellAnchor>
  <xdr:twoCellAnchor editAs="oneCell">
    <xdr:from>
      <xdr:col>3</xdr:col>
      <xdr:colOff>87464</xdr:colOff>
      <xdr:row>58</xdr:row>
      <xdr:rowOff>7951</xdr:rowOff>
    </xdr:from>
    <xdr:to>
      <xdr:col>3</xdr:col>
      <xdr:colOff>10620797</xdr:colOff>
      <xdr:row>58</xdr:row>
      <xdr:rowOff>3569856</xdr:rowOff>
    </xdr:to>
    <xdr:pic>
      <xdr:nvPicPr>
        <xdr:cNvPr id="36" name="Obraz 35">
          <a:extLst>
            <a:ext uri="{FF2B5EF4-FFF2-40B4-BE49-F238E27FC236}">
              <a16:creationId xmlns:a16="http://schemas.microsoft.com/office/drawing/2014/main" id="{00000000-0008-0000-0300-000024000000}"/>
            </a:ext>
          </a:extLst>
        </xdr:cNvPr>
        <xdr:cNvPicPr>
          <a:picLocks noChangeAspect="1"/>
        </xdr:cNvPicPr>
      </xdr:nvPicPr>
      <xdr:blipFill>
        <a:blip xmlns:r="http://schemas.openxmlformats.org/officeDocument/2006/relationships" r:embed="rId6"/>
        <a:stretch>
          <a:fillRect/>
        </a:stretch>
      </xdr:blipFill>
      <xdr:spPr>
        <a:xfrm>
          <a:off x="11171582" y="36806588"/>
          <a:ext cx="10533333" cy="3561905"/>
        </a:xfrm>
        <a:prstGeom prst="rect">
          <a:avLst/>
        </a:prstGeom>
      </xdr:spPr>
    </xdr:pic>
    <xdr:clientData/>
  </xdr:twoCellAnchor>
  <xdr:twoCellAnchor editAs="oneCell">
    <xdr:from>
      <xdr:col>3</xdr:col>
      <xdr:colOff>0</xdr:colOff>
      <xdr:row>59</xdr:row>
      <xdr:rowOff>0</xdr:rowOff>
    </xdr:from>
    <xdr:to>
      <xdr:col>3</xdr:col>
      <xdr:colOff>9780952</xdr:colOff>
      <xdr:row>59</xdr:row>
      <xdr:rowOff>895238</xdr:rowOff>
    </xdr:to>
    <xdr:pic>
      <xdr:nvPicPr>
        <xdr:cNvPr id="37" name="Obraz 36">
          <a:extLst>
            <a:ext uri="{FF2B5EF4-FFF2-40B4-BE49-F238E27FC236}">
              <a16:creationId xmlns:a16="http://schemas.microsoft.com/office/drawing/2014/main" id="{00000000-0008-0000-0300-000025000000}"/>
            </a:ext>
          </a:extLst>
        </xdr:cNvPr>
        <xdr:cNvPicPr>
          <a:picLocks noChangeAspect="1"/>
        </xdr:cNvPicPr>
      </xdr:nvPicPr>
      <xdr:blipFill>
        <a:blip xmlns:r="http://schemas.openxmlformats.org/officeDocument/2006/relationships" r:embed="rId7"/>
        <a:stretch>
          <a:fillRect/>
        </a:stretch>
      </xdr:blipFill>
      <xdr:spPr>
        <a:xfrm>
          <a:off x="11084118" y="40424431"/>
          <a:ext cx="9780952" cy="895238"/>
        </a:xfrm>
        <a:prstGeom prst="rect">
          <a:avLst/>
        </a:prstGeom>
      </xdr:spPr>
    </xdr:pic>
    <xdr:clientData/>
  </xdr:twoCellAnchor>
  <xdr:twoCellAnchor editAs="oneCell">
    <xdr:from>
      <xdr:col>3</xdr:col>
      <xdr:colOff>0</xdr:colOff>
      <xdr:row>60</xdr:row>
      <xdr:rowOff>0</xdr:rowOff>
    </xdr:from>
    <xdr:to>
      <xdr:col>3</xdr:col>
      <xdr:colOff>10114286</xdr:colOff>
      <xdr:row>60</xdr:row>
      <xdr:rowOff>1104762</xdr:rowOff>
    </xdr:to>
    <xdr:pic>
      <xdr:nvPicPr>
        <xdr:cNvPr id="38" name="Obraz 37">
          <a:extLst>
            <a:ext uri="{FF2B5EF4-FFF2-40B4-BE49-F238E27FC236}">
              <a16:creationId xmlns:a16="http://schemas.microsoft.com/office/drawing/2014/main" id="{00000000-0008-0000-0300-000026000000}"/>
            </a:ext>
          </a:extLst>
        </xdr:cNvPr>
        <xdr:cNvPicPr>
          <a:picLocks noChangeAspect="1"/>
        </xdr:cNvPicPr>
      </xdr:nvPicPr>
      <xdr:blipFill>
        <a:blip xmlns:r="http://schemas.openxmlformats.org/officeDocument/2006/relationships" r:embed="rId8"/>
        <a:stretch>
          <a:fillRect/>
        </a:stretch>
      </xdr:blipFill>
      <xdr:spPr>
        <a:xfrm>
          <a:off x="11084118" y="41259318"/>
          <a:ext cx="10114286" cy="1104762"/>
        </a:xfrm>
        <a:prstGeom prst="rect">
          <a:avLst/>
        </a:prstGeom>
      </xdr:spPr>
    </xdr:pic>
    <xdr:clientData/>
  </xdr:twoCellAnchor>
  <xdr:twoCellAnchor editAs="oneCell">
    <xdr:from>
      <xdr:col>3</xdr:col>
      <xdr:colOff>0</xdr:colOff>
      <xdr:row>61</xdr:row>
      <xdr:rowOff>0</xdr:rowOff>
    </xdr:from>
    <xdr:to>
      <xdr:col>3</xdr:col>
      <xdr:colOff>9314286</xdr:colOff>
      <xdr:row>61</xdr:row>
      <xdr:rowOff>838095</xdr:rowOff>
    </xdr:to>
    <xdr:pic>
      <xdr:nvPicPr>
        <xdr:cNvPr id="39" name="Obraz 38">
          <a:extLst>
            <a:ext uri="{FF2B5EF4-FFF2-40B4-BE49-F238E27FC236}">
              <a16:creationId xmlns:a16="http://schemas.microsoft.com/office/drawing/2014/main" id="{00000000-0008-0000-0300-000027000000}"/>
            </a:ext>
          </a:extLst>
        </xdr:cNvPr>
        <xdr:cNvPicPr>
          <a:picLocks noChangeAspect="1"/>
        </xdr:cNvPicPr>
      </xdr:nvPicPr>
      <xdr:blipFill>
        <a:blip xmlns:r="http://schemas.openxmlformats.org/officeDocument/2006/relationships" r:embed="rId9"/>
        <a:stretch>
          <a:fillRect/>
        </a:stretch>
      </xdr:blipFill>
      <xdr:spPr>
        <a:xfrm>
          <a:off x="11084118" y="42658748"/>
          <a:ext cx="9314286" cy="838095"/>
        </a:xfrm>
        <a:prstGeom prst="rect">
          <a:avLst/>
        </a:prstGeom>
      </xdr:spPr>
    </xdr:pic>
    <xdr:clientData/>
  </xdr:twoCellAnchor>
  <xdr:twoCellAnchor editAs="oneCell">
    <xdr:from>
      <xdr:col>3</xdr:col>
      <xdr:colOff>0</xdr:colOff>
      <xdr:row>62</xdr:row>
      <xdr:rowOff>0</xdr:rowOff>
    </xdr:from>
    <xdr:to>
      <xdr:col>3</xdr:col>
      <xdr:colOff>10438095</xdr:colOff>
      <xdr:row>62</xdr:row>
      <xdr:rowOff>819048</xdr:rowOff>
    </xdr:to>
    <xdr:pic>
      <xdr:nvPicPr>
        <xdr:cNvPr id="40" name="Obraz 39">
          <a:extLst>
            <a:ext uri="{FF2B5EF4-FFF2-40B4-BE49-F238E27FC236}">
              <a16:creationId xmlns:a16="http://schemas.microsoft.com/office/drawing/2014/main" id="{00000000-0008-0000-0300-000028000000}"/>
            </a:ext>
          </a:extLst>
        </xdr:cNvPr>
        <xdr:cNvPicPr>
          <a:picLocks noChangeAspect="1"/>
        </xdr:cNvPicPr>
      </xdr:nvPicPr>
      <xdr:blipFill>
        <a:blip xmlns:r="http://schemas.openxmlformats.org/officeDocument/2006/relationships" r:embed="rId10"/>
        <a:stretch>
          <a:fillRect/>
        </a:stretch>
      </xdr:blipFill>
      <xdr:spPr>
        <a:xfrm>
          <a:off x="11084118" y="43644710"/>
          <a:ext cx="10438095" cy="819048"/>
        </a:xfrm>
        <a:prstGeom prst="rect">
          <a:avLst/>
        </a:prstGeom>
      </xdr:spPr>
    </xdr:pic>
    <xdr:clientData/>
  </xdr:twoCellAnchor>
  <xdr:twoCellAnchor editAs="oneCell">
    <xdr:from>
      <xdr:col>3</xdr:col>
      <xdr:colOff>0</xdr:colOff>
      <xdr:row>63</xdr:row>
      <xdr:rowOff>0</xdr:rowOff>
    </xdr:from>
    <xdr:to>
      <xdr:col>3</xdr:col>
      <xdr:colOff>7295238</xdr:colOff>
      <xdr:row>63</xdr:row>
      <xdr:rowOff>247619</xdr:rowOff>
    </xdr:to>
    <xdr:pic>
      <xdr:nvPicPr>
        <xdr:cNvPr id="42" name="Obraz 41">
          <a:extLst>
            <a:ext uri="{FF2B5EF4-FFF2-40B4-BE49-F238E27FC236}">
              <a16:creationId xmlns:a16="http://schemas.microsoft.com/office/drawing/2014/main" id="{00000000-0008-0000-0300-00002A000000}"/>
            </a:ext>
          </a:extLst>
        </xdr:cNvPr>
        <xdr:cNvPicPr>
          <a:picLocks noChangeAspect="1"/>
        </xdr:cNvPicPr>
      </xdr:nvPicPr>
      <xdr:blipFill>
        <a:blip xmlns:r="http://schemas.openxmlformats.org/officeDocument/2006/relationships" r:embed="rId11"/>
        <a:stretch>
          <a:fillRect/>
        </a:stretch>
      </xdr:blipFill>
      <xdr:spPr>
        <a:xfrm>
          <a:off x="11084118" y="44511402"/>
          <a:ext cx="7295238" cy="247619"/>
        </a:xfrm>
        <a:prstGeom prst="rect">
          <a:avLst/>
        </a:prstGeom>
      </xdr:spPr>
    </xdr:pic>
    <xdr:clientData/>
  </xdr:twoCellAnchor>
  <xdr:twoCellAnchor editAs="oneCell">
    <xdr:from>
      <xdr:col>3</xdr:col>
      <xdr:colOff>0</xdr:colOff>
      <xdr:row>64</xdr:row>
      <xdr:rowOff>0</xdr:rowOff>
    </xdr:from>
    <xdr:to>
      <xdr:col>3</xdr:col>
      <xdr:colOff>8676190</xdr:colOff>
      <xdr:row>65</xdr:row>
      <xdr:rowOff>25489</xdr:rowOff>
    </xdr:to>
    <xdr:pic>
      <xdr:nvPicPr>
        <xdr:cNvPr id="43" name="Obraz 42">
          <a:extLst>
            <a:ext uri="{FF2B5EF4-FFF2-40B4-BE49-F238E27FC236}">
              <a16:creationId xmlns:a16="http://schemas.microsoft.com/office/drawing/2014/main" id="{00000000-0008-0000-0300-00002B000000}"/>
            </a:ext>
          </a:extLst>
        </xdr:cNvPr>
        <xdr:cNvPicPr>
          <a:picLocks noChangeAspect="1"/>
        </xdr:cNvPicPr>
      </xdr:nvPicPr>
      <xdr:blipFill>
        <a:blip xmlns:r="http://schemas.openxmlformats.org/officeDocument/2006/relationships" r:embed="rId12"/>
        <a:stretch>
          <a:fillRect/>
        </a:stretch>
      </xdr:blipFill>
      <xdr:spPr>
        <a:xfrm>
          <a:off x="11084118" y="44988480"/>
          <a:ext cx="8676190" cy="82857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76200</xdr:colOff>
      <xdr:row>13</xdr:row>
      <xdr:rowOff>0</xdr:rowOff>
    </xdr:from>
    <xdr:to>
      <xdr:col>24</xdr:col>
      <xdr:colOff>0</xdr:colOff>
      <xdr:row>32</xdr:row>
      <xdr:rowOff>127000</xdr:rowOff>
    </xdr:to>
    <xdr:graphicFrame macro="">
      <xdr:nvGraphicFramePr>
        <xdr:cNvPr id="2" name="Chart 23">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1370974</xdr:colOff>
      <xdr:row>51</xdr:row>
      <xdr:rowOff>59865</xdr:rowOff>
    </xdr:to>
    <xdr:sp macro="" textlink="">
      <xdr:nvSpPr>
        <xdr:cNvPr id="29" name="CustomShape 1" hidden="1">
          <a:extLst>
            <a:ext uri="{FF2B5EF4-FFF2-40B4-BE49-F238E27FC236}">
              <a16:creationId xmlns:a16="http://schemas.microsoft.com/office/drawing/2014/main" id="{00000000-0008-0000-0500-00001D000000}"/>
            </a:ext>
          </a:extLst>
        </xdr:cNvPr>
        <xdr:cNvSpPr/>
      </xdr:nvSpPr>
      <xdr:spPr>
        <a:xfrm>
          <a:off x="0" y="0"/>
          <a:ext cx="12585240" cy="1213416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0</xdr:row>
      <xdr:rowOff>0</xdr:rowOff>
    </xdr:from>
    <xdr:to>
      <xdr:col>9</xdr:col>
      <xdr:colOff>1370974</xdr:colOff>
      <xdr:row>51</xdr:row>
      <xdr:rowOff>59865</xdr:rowOff>
    </xdr:to>
    <xdr:sp macro="" textlink="">
      <xdr:nvSpPr>
        <xdr:cNvPr id="30" name="CustomShape 1" hidden="1">
          <a:extLst>
            <a:ext uri="{FF2B5EF4-FFF2-40B4-BE49-F238E27FC236}">
              <a16:creationId xmlns:a16="http://schemas.microsoft.com/office/drawing/2014/main" id="{00000000-0008-0000-0500-00001E000000}"/>
            </a:ext>
          </a:extLst>
        </xdr:cNvPr>
        <xdr:cNvSpPr/>
      </xdr:nvSpPr>
      <xdr:spPr>
        <a:xfrm>
          <a:off x="0" y="0"/>
          <a:ext cx="12585240" cy="1213416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381000</xdr:colOff>
      <xdr:row>1</xdr:row>
      <xdr:rowOff>0</xdr:rowOff>
    </xdr:from>
    <xdr:to>
      <xdr:col>9</xdr:col>
      <xdr:colOff>493643</xdr:colOff>
      <xdr:row>1</xdr:row>
      <xdr:rowOff>549220</xdr:rowOff>
    </xdr:to>
    <xdr:sp macro="" textlink="">
      <xdr:nvSpPr>
        <xdr:cNvPr id="4" name="CustomShape 1">
          <a:extLst>
            <a:ext uri="{FF2B5EF4-FFF2-40B4-BE49-F238E27FC236}">
              <a16:creationId xmlns:a16="http://schemas.microsoft.com/office/drawing/2014/main" id="{00000000-0008-0000-0500-000004000000}"/>
            </a:ext>
          </a:extLst>
        </xdr:cNvPr>
        <xdr:cNvSpPr/>
      </xdr:nvSpPr>
      <xdr:spPr>
        <a:xfrm>
          <a:off x="381000" y="571500"/>
          <a:ext cx="10795000"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a:lnSpc>
              <a:spcPct val="100000"/>
            </a:lnSpc>
          </a:pPr>
          <a:r>
            <a:rPr lang="en-US" sz="1100" b="0" strike="noStrike" spc="-1">
              <a:solidFill>
                <a:sysClr val="windowText" lastClr="000000"/>
              </a:solidFill>
              <a:latin typeface="Arial"/>
            </a:rPr>
            <a:t>Ten arkusz zawiera zbiory danych  wykorzystywanych do niektórych obliczeń. Obejmują walutę i emisje ekwiwalentu CO</a:t>
          </a:r>
          <a:r>
            <a:rPr lang="en-US" sz="1100" b="0" strike="noStrike" spc="-1" baseline="-25000">
              <a:solidFill>
                <a:sysClr val="windowText" lastClr="000000"/>
              </a:solidFill>
              <a:latin typeface="Arial"/>
            </a:rPr>
            <a:t>2</a:t>
          </a:r>
          <a:r>
            <a:rPr lang="en-US" sz="1100" b="0" strike="noStrike" spc="-1">
              <a:solidFill>
                <a:sysClr val="windowText" lastClr="000000"/>
              </a:solidFill>
              <a:latin typeface="Arial"/>
            </a:rPr>
            <a:t> krajowego koszyka energetycznego dla krajów UE, jak również zawartość tekstową menu rozwijanego. </a:t>
          </a:r>
          <a:r>
            <a:rPr lang="en-US" sz="1100" b="0" strike="noStrike" spc="-1">
              <a:solidFill>
                <a:srgbClr val="FF0000"/>
              </a:solidFill>
              <a:latin typeface="Arial"/>
            </a:rPr>
            <a:t>NIE NALEŻY EDYTOWAĆ ANI ZMIENIAĆ</a:t>
          </a:r>
          <a:r>
            <a:rPr lang="en-US" sz="1100" b="0" strike="noStrike" spc="-1">
              <a:solidFill>
                <a:sysClr val="windowText" lastClr="000000"/>
              </a:solidFill>
              <a:latin typeface="Arial"/>
            </a:rPr>
            <a:t> elementów tej zakładki, aby uniknąć błędów w narzędziu.</a:t>
          </a:r>
        </a:p>
        <a:p>
          <a:pPr>
            <a:lnSpc>
              <a:spcPct val="100000"/>
            </a:lnSpc>
          </a:pPr>
          <a:endParaRPr lang="en-US" sz="1100" b="0" strike="noStrike" spc="-1">
            <a:solidFill>
              <a:sysClr val="windowText" lastClr="000000"/>
            </a:solidFill>
            <a:latin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4528</xdr:colOff>
      <xdr:row>0</xdr:row>
      <xdr:rowOff>558800</xdr:rowOff>
    </xdr:from>
    <xdr:to>
      <xdr:col>12</xdr:col>
      <xdr:colOff>1047750</xdr:colOff>
      <xdr:row>1</xdr:row>
      <xdr:rowOff>536520</xdr:rowOff>
    </xdr:to>
    <xdr:sp macro="" textlink="">
      <xdr:nvSpPr>
        <xdr:cNvPr id="2" name="CustomShape 1">
          <a:extLst>
            <a:ext uri="{FF2B5EF4-FFF2-40B4-BE49-F238E27FC236}">
              <a16:creationId xmlns:a16="http://schemas.microsoft.com/office/drawing/2014/main" id="{00000000-0008-0000-0600-000002000000}"/>
            </a:ext>
          </a:extLst>
        </xdr:cNvPr>
        <xdr:cNvSpPr/>
      </xdr:nvSpPr>
      <xdr:spPr>
        <a:xfrm>
          <a:off x="376003" y="558800"/>
          <a:ext cx="11815997" cy="549220"/>
        </a:xfrm>
        <a:prstGeom prst="rect">
          <a:avLst/>
        </a:prstGeom>
        <a:ln>
          <a:noFill/>
        </a:ln>
      </xdr:spPr>
      <xdr:style>
        <a:lnRef idx="2">
          <a:schemeClr val="accent2"/>
        </a:lnRef>
        <a:fillRef idx="1">
          <a:schemeClr val="lt1"/>
        </a:fillRef>
        <a:effectRef idx="0">
          <a:schemeClr val="accent2"/>
        </a:effectRef>
        <a:fontRef idx="minor">
          <a:schemeClr val="dk1"/>
        </a:fontRef>
      </xdr:style>
      <xdr:txBody>
        <a:bodyPr lIns="90000" tIns="45000" rIns="90000" bIns="45000" anchor="ctr"/>
        <a:lstStyle/>
        <a:p>
          <a:pPr>
            <a:lnSpc>
              <a:spcPct val="100000"/>
            </a:lnSpc>
          </a:pPr>
          <a:r>
            <a:rPr lang="en-US" sz="1100" b="0" strike="noStrike" spc="-1">
              <a:solidFill>
                <a:sysClr val="windowText" lastClr="000000"/>
              </a:solidFill>
              <a:latin typeface="Arial"/>
            </a:rPr>
            <a:t>Niniejszy arkusz zawiera niektóre obliczenia niezbędne do uzyskania kosztów cyklu użytkowania dla ofert. </a:t>
          </a:r>
          <a:r>
            <a:rPr lang="en-US" sz="1100" b="0" strike="noStrike" spc="-1">
              <a:solidFill>
                <a:srgbClr val="FF0000"/>
              </a:solidFill>
              <a:latin typeface="Arial"/>
            </a:rPr>
            <a:t>NIE NALEŻY EDYTOWAĆ ANI ZMIENIAĆ </a:t>
          </a:r>
          <a:r>
            <a:rPr lang="en-US" sz="1100" b="0" strike="noStrike" spc="-1">
              <a:solidFill>
                <a:sysClr val="windowText" lastClr="000000"/>
              </a:solidFill>
              <a:latin typeface="Arial"/>
            </a:rPr>
            <a:t>aby uniknąć błędów w narzędziu.</a:t>
          </a:r>
          <a:endParaRPr lang="en-US" sz="1100" b="0" strike="noStrike" spc="-1" baseline="0">
            <a:solidFill>
              <a:sysClr val="windowText" lastClr="000000"/>
            </a:solidFill>
            <a:latin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home/Documents/Dropbox/LCCTools/LCC_Tool_Computers_draft_libreoffice_computers_v0.5_a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CC Inputs &amp; Results"/>
      <sheetName val="Bidder_response_sheet"/>
    </sheetNames>
    <sheetDataSet>
      <sheetData sheetId="0"/>
      <sheetData sheetId="1"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c.europa.eu/environment/gpp/lcc.htm" TargetMode="External"/><Relationship Id="rId1" Type="http://schemas.openxmlformats.org/officeDocument/2006/relationships/hyperlink" Target="http://ec.europa.eu/environment/gpp/helpdesk.ht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MJ32"/>
  <sheetViews>
    <sheetView topLeftCell="B25" zoomScaleNormal="100" workbookViewId="0">
      <selection activeCell="D11" sqref="D11"/>
    </sheetView>
  </sheetViews>
  <sheetFormatPr defaultColWidth="8.7265625" defaultRowHeight="13.8" x14ac:dyDescent="0.25"/>
  <cols>
    <col min="1" max="1" width="3.7265625" style="1" customWidth="1"/>
    <col min="2" max="2" width="115.453125" style="2" customWidth="1"/>
    <col min="3" max="3" width="6" style="1" customWidth="1"/>
    <col min="4" max="4" width="77.26953125" style="1" customWidth="1"/>
    <col min="5" max="1016" width="10.6328125" style="1" customWidth="1"/>
    <col min="1017" max="1025" width="8.7265625" customWidth="1"/>
  </cols>
  <sheetData>
    <row r="1" spans="1:1024" s="3" customFormat="1" ht="63.15" customHeight="1" x14ac:dyDescent="0.5">
      <c r="B1" s="270" t="s">
        <v>22</v>
      </c>
    </row>
    <row r="2" spans="1:1024" s="4" customFormat="1" ht="44.1" customHeight="1" x14ac:dyDescent="0.2">
      <c r="B2" s="5" t="s">
        <v>23</v>
      </c>
    </row>
    <row r="3" spans="1:1024" s="6" customFormat="1" ht="21" customHeight="1" x14ac:dyDescent="0.2">
      <c r="B3" s="7" t="s">
        <v>24</v>
      </c>
      <c r="D3" s="8"/>
      <c r="AMC3" s="9"/>
      <c r="AMD3" s="9"/>
      <c r="AME3" s="9"/>
      <c r="AMF3" s="9"/>
      <c r="AMG3" s="9"/>
      <c r="AMH3" s="9"/>
      <c r="AMI3" s="9"/>
      <c r="AMJ3" s="9"/>
    </row>
    <row r="4" spans="1:1024" ht="81.75" customHeight="1" x14ac:dyDescent="0.25">
      <c r="B4" s="162" t="s">
        <v>25</v>
      </c>
      <c r="D4" s="2"/>
    </row>
    <row r="5" spans="1:1024" ht="21" customHeight="1" x14ac:dyDescent="0.25">
      <c r="B5" s="7" t="s">
        <v>26</v>
      </c>
      <c r="D5" s="2"/>
    </row>
    <row r="6" spans="1:1024" x14ac:dyDescent="0.25">
      <c r="B6" s="10" t="s">
        <v>27</v>
      </c>
      <c r="D6" s="2"/>
    </row>
    <row r="7" spans="1:1024" x14ac:dyDescent="0.25">
      <c r="B7" s="10" t="s">
        <v>28</v>
      </c>
      <c r="D7" s="2"/>
    </row>
    <row r="8" spans="1:1024" ht="124.2" x14ac:dyDescent="0.25">
      <c r="B8" s="162" t="s">
        <v>29</v>
      </c>
      <c r="D8" s="2"/>
    </row>
    <row r="9" spans="1:1024" ht="48" customHeight="1" x14ac:dyDescent="0.25">
      <c r="B9" s="125" t="s">
        <v>30</v>
      </c>
      <c r="D9" s="2"/>
    </row>
    <row r="10" spans="1:1024" ht="66" customHeight="1" x14ac:dyDescent="0.25">
      <c r="B10" s="162" t="s">
        <v>31</v>
      </c>
      <c r="D10" s="2"/>
    </row>
    <row r="11" spans="1:1024" ht="50.25" customHeight="1" x14ac:dyDescent="0.25">
      <c r="B11" s="162" t="s">
        <v>32</v>
      </c>
      <c r="D11" s="2"/>
    </row>
    <row r="12" spans="1:1024" ht="36" customHeight="1" x14ac:dyDescent="0.25">
      <c r="B12" s="126" t="s">
        <v>33</v>
      </c>
      <c r="D12" s="159"/>
    </row>
    <row r="13" spans="1:1024" ht="38.25" customHeight="1" x14ac:dyDescent="0.25">
      <c r="B13" s="125" t="s">
        <v>34</v>
      </c>
      <c r="D13" s="2"/>
    </row>
    <row r="14" spans="1:1024" s="339" customFormat="1" ht="81.75" customHeight="1" x14ac:dyDescent="0.25">
      <c r="A14" s="1"/>
      <c r="B14" s="349" t="s">
        <v>365</v>
      </c>
      <c r="C14" s="1"/>
      <c r="D14" s="2"/>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344"/>
      <c r="AMD14" s="344"/>
      <c r="AME14" s="344"/>
      <c r="AMF14" s="344"/>
      <c r="AMG14" s="344"/>
      <c r="AMH14" s="344"/>
      <c r="AMI14" s="344"/>
      <c r="AMJ14" s="344"/>
    </row>
    <row r="15" spans="1:1024" ht="87" customHeight="1" x14ac:dyDescent="0.25">
      <c r="B15" s="163" t="s">
        <v>366</v>
      </c>
      <c r="D15" s="11"/>
    </row>
    <row r="16" spans="1:1024" ht="16.8" x14ac:dyDescent="0.25">
      <c r="B16" s="7" t="s">
        <v>35</v>
      </c>
      <c r="D16" s="2"/>
    </row>
    <row r="17" spans="2:1024" ht="85.95" customHeight="1" x14ac:dyDescent="0.25">
      <c r="B17" s="162" t="s">
        <v>36</v>
      </c>
      <c r="D17" s="11"/>
    </row>
    <row r="18" spans="2:1024" x14ac:dyDescent="0.25">
      <c r="B18" s="231" t="s">
        <v>37</v>
      </c>
    </row>
    <row r="19" spans="2:1024" x14ac:dyDescent="0.25">
      <c r="B19" s="231" t="s">
        <v>38</v>
      </c>
    </row>
    <row r="20" spans="2:1024" x14ac:dyDescent="0.25">
      <c r="B20" s="231" t="s">
        <v>39</v>
      </c>
    </row>
    <row r="21" spans="2:1024" x14ac:dyDescent="0.25">
      <c r="B21" s="231" t="s">
        <v>40</v>
      </c>
    </row>
    <row r="22" spans="2:1024" x14ac:dyDescent="0.25">
      <c r="B22" s="231"/>
    </row>
    <row r="23" spans="2:1024" ht="160.94999999999999" customHeight="1" x14ac:dyDescent="0.25">
      <c r="B23" s="125" t="s">
        <v>41</v>
      </c>
      <c r="D23" s="11"/>
    </row>
    <row r="24" spans="2:1024" ht="69" customHeight="1" x14ac:dyDescent="0.25">
      <c r="B24" s="162" t="s">
        <v>42</v>
      </c>
      <c r="D24" s="11"/>
    </row>
    <row r="25" spans="2:1024" ht="31.95" customHeight="1" x14ac:dyDescent="0.25">
      <c r="B25" s="162" t="s">
        <v>43</v>
      </c>
      <c r="D25" s="11"/>
    </row>
    <row r="26" spans="2:1024" x14ac:dyDescent="0.25">
      <c r="B26" s="328" t="s">
        <v>44</v>
      </c>
    </row>
    <row r="27" spans="2:1024" ht="17.25" customHeight="1" thickBot="1" x14ac:dyDescent="0.3"/>
    <row r="28" spans="2:1024" s="12" customFormat="1" ht="41.4" x14ac:dyDescent="0.2">
      <c r="B28" s="354" t="s">
        <v>367</v>
      </c>
      <c r="AMC28" s="13"/>
      <c r="AMD28" s="13"/>
      <c r="AME28" s="13"/>
      <c r="AMF28" s="13"/>
      <c r="AMG28" s="13"/>
      <c r="AMH28" s="13"/>
      <c r="AMI28" s="13"/>
      <c r="AMJ28" s="13"/>
    </row>
    <row r="29" spans="2:1024" s="12" customFormat="1" ht="14.4" thickBot="1" x14ac:dyDescent="0.25">
      <c r="B29" s="140" t="s">
        <v>45</v>
      </c>
      <c r="AMC29" s="13"/>
      <c r="AMD29" s="13"/>
      <c r="AME29" s="13"/>
      <c r="AMF29" s="13"/>
      <c r="AMG29" s="13"/>
      <c r="AMH29" s="13"/>
      <c r="AMI29" s="13"/>
      <c r="AMJ29" s="13"/>
    </row>
    <row r="32" spans="2:1024" ht="163.95" customHeight="1" x14ac:dyDescent="0.25">
      <c r="B32" s="14" t="s">
        <v>368</v>
      </c>
    </row>
  </sheetData>
  <hyperlinks>
    <hyperlink ref="B29" r:id="rId1" xr:uid="{00000000-0004-0000-0000-000000000000}"/>
    <hyperlink ref="B26" r:id="rId2" xr:uid="{00000000-0004-0000-0000-000001000000}"/>
  </hyperlinks>
  <pageMargins left="0.75" right="0.75" top="1" bottom="1" header="0.51180555555555496" footer="0.51180555555555496"/>
  <pageSetup scale="68" firstPageNumber="0" orientation="portrait" horizontalDpi="300" verticalDpi="300" r:id="rId3"/>
  <colBreaks count="1" manualBreakCount="1">
    <brk id="2" max="1048575" man="1"/>
  </colBreaks>
  <cellWatches>
    <cellWatch r="H13"/>
    <cellWatch r="D13"/>
  </cellWatches>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NB166"/>
  <sheetViews>
    <sheetView topLeftCell="A151" zoomScale="108" zoomScaleNormal="100" workbookViewId="0">
      <selection activeCell="C82" sqref="C82"/>
    </sheetView>
  </sheetViews>
  <sheetFormatPr defaultColWidth="8.7265625" defaultRowHeight="13.2" outlineLevelRow="1" outlineLevelCol="1" x14ac:dyDescent="0.25"/>
  <cols>
    <col min="1" max="2" width="3.7265625" style="15" customWidth="1"/>
    <col min="3" max="3" width="73.453125" style="16" customWidth="1"/>
    <col min="4" max="4" width="12.7265625" style="27" customWidth="1"/>
    <col min="5" max="5" width="21.453125" style="17" bestFit="1" customWidth="1"/>
    <col min="6" max="6" width="4.26953125" style="17" customWidth="1"/>
    <col min="7" max="7" width="21.453125" style="17" bestFit="1" customWidth="1"/>
    <col min="8" max="8" width="4.26953125" style="17" customWidth="1" outlineLevel="1"/>
    <col min="9" max="9" width="21.453125" style="17" bestFit="1" customWidth="1" outlineLevel="1"/>
    <col min="10" max="10" width="4.26953125" style="17" customWidth="1" outlineLevel="1"/>
    <col min="11" max="11" width="21.453125" style="17" bestFit="1" customWidth="1" outlineLevel="1"/>
    <col min="12" max="12" width="4.26953125" style="17" customWidth="1" outlineLevel="1"/>
    <col min="13" max="13" width="21.453125" style="17" bestFit="1" customWidth="1" outlineLevel="1"/>
    <col min="14" max="14" width="4.26953125" style="17" customWidth="1" outlineLevel="1"/>
    <col min="15" max="15" width="21.453125" style="17" bestFit="1" customWidth="1" outlineLevel="1"/>
    <col min="16" max="16" width="4.26953125" style="17" customWidth="1" outlineLevel="1"/>
    <col min="17" max="17" width="21.453125" style="17" bestFit="1" customWidth="1" outlineLevel="1"/>
    <col min="18" max="18" width="4.26953125" style="17" customWidth="1" outlineLevel="1"/>
    <col min="19" max="19" width="21.453125" style="17" bestFit="1" customWidth="1" outlineLevel="1"/>
    <col min="20" max="20" width="4.26953125" style="17" customWidth="1" outlineLevel="1"/>
    <col min="21" max="21" width="21.453125" style="17" bestFit="1" customWidth="1" outlineLevel="1"/>
    <col min="22" max="22" width="4.26953125" style="17" customWidth="1" outlineLevel="1"/>
    <col min="23" max="23" width="21.453125" style="17" bestFit="1" customWidth="1" outlineLevel="1"/>
    <col min="24" max="24" width="6" style="15" customWidth="1"/>
    <col min="25" max="25" width="3.7265625" style="15" customWidth="1"/>
    <col min="26" max="1039" width="10.6328125" style="15" customWidth="1"/>
    <col min="1040" max="1042" width="8.7265625" customWidth="1"/>
  </cols>
  <sheetData>
    <row r="1" spans="1:24" s="18" customFormat="1" ht="45.15" customHeight="1" x14ac:dyDescent="0.45">
      <c r="B1" s="18" t="s">
        <v>46</v>
      </c>
      <c r="D1" s="214"/>
      <c r="E1" s="19"/>
      <c r="F1" s="19"/>
      <c r="G1" s="19"/>
      <c r="H1" s="19"/>
      <c r="I1" s="19"/>
      <c r="J1" s="19"/>
      <c r="K1" s="19"/>
      <c r="L1" s="19"/>
      <c r="M1" s="19"/>
      <c r="N1" s="19"/>
      <c r="O1" s="19"/>
      <c r="P1" s="19"/>
      <c r="Q1" s="19"/>
      <c r="R1" s="19"/>
      <c r="S1" s="19"/>
      <c r="T1" s="19"/>
      <c r="U1" s="19"/>
      <c r="V1" s="19"/>
      <c r="W1" s="19"/>
    </row>
    <row r="2" spans="1:24" s="20" customFormat="1" ht="30.9" customHeight="1" x14ac:dyDescent="0.25">
      <c r="B2" s="164" t="s">
        <v>47</v>
      </c>
      <c r="C2" s="164"/>
      <c r="D2" s="27"/>
      <c r="E2" s="22"/>
      <c r="F2" s="22"/>
      <c r="G2" s="22"/>
      <c r="H2" s="22"/>
      <c r="I2" s="22"/>
      <c r="J2" s="22"/>
      <c r="K2" s="22"/>
      <c r="L2" s="22"/>
      <c r="M2" s="22"/>
      <c r="N2" s="22"/>
      <c r="O2" s="22"/>
      <c r="P2" s="22"/>
      <c r="Q2" s="22"/>
      <c r="R2" s="22"/>
      <c r="S2" s="22"/>
      <c r="T2" s="22"/>
      <c r="U2" s="22"/>
      <c r="V2" s="22"/>
      <c r="W2" s="22"/>
    </row>
    <row r="3" spans="1:24" s="20" customFormat="1" ht="23.1" customHeight="1" x14ac:dyDescent="0.25">
      <c r="B3" s="23" t="s">
        <v>48</v>
      </c>
      <c r="C3" s="23"/>
      <c r="D3" s="24"/>
      <c r="E3" s="25"/>
      <c r="F3" s="25"/>
      <c r="G3" s="25"/>
      <c r="H3" s="25"/>
      <c r="I3" s="25"/>
      <c r="J3" s="25"/>
      <c r="K3" s="25"/>
      <c r="L3" s="25"/>
      <c r="M3" s="25"/>
      <c r="N3" s="25"/>
      <c r="O3" s="25"/>
      <c r="P3" s="25"/>
      <c r="Q3" s="25"/>
      <c r="R3" s="25"/>
      <c r="S3" s="25"/>
      <c r="T3" s="25"/>
      <c r="U3" s="25"/>
      <c r="V3" s="25"/>
      <c r="W3" s="25"/>
      <c r="X3" s="26"/>
    </row>
    <row r="4" spans="1:24" s="20" customFormat="1" ht="13.95" customHeight="1" x14ac:dyDescent="0.25">
      <c r="B4" s="200"/>
      <c r="C4" s="183"/>
      <c r="D4" s="27"/>
      <c r="E4" s="22"/>
      <c r="F4" s="22"/>
      <c r="G4" s="22"/>
      <c r="H4" s="22"/>
      <c r="I4" s="22"/>
      <c r="J4" s="22"/>
      <c r="K4" s="22"/>
      <c r="L4" s="22"/>
      <c r="M4" s="22"/>
      <c r="N4" s="22"/>
      <c r="O4" s="22"/>
      <c r="P4" s="22"/>
      <c r="Q4" s="22"/>
      <c r="R4" s="22"/>
      <c r="S4" s="22"/>
      <c r="T4" s="22"/>
      <c r="U4" s="22"/>
      <c r="V4" s="22"/>
      <c r="W4" s="22"/>
      <c r="X4" s="28"/>
    </row>
    <row r="5" spans="1:24" s="20" customFormat="1" ht="13.95" customHeight="1" x14ac:dyDescent="0.25">
      <c r="B5" s="200"/>
      <c r="C5" s="184" t="s">
        <v>49</v>
      </c>
      <c r="D5" s="27"/>
      <c r="E5" s="22"/>
      <c r="F5" s="22"/>
      <c r="G5" s="22"/>
      <c r="H5" s="22"/>
      <c r="I5" s="22"/>
      <c r="J5" s="22"/>
      <c r="K5" s="22"/>
      <c r="L5" s="22"/>
      <c r="M5" s="22"/>
      <c r="N5" s="22"/>
      <c r="O5" s="22"/>
      <c r="P5" s="22"/>
      <c r="Q5" s="22"/>
      <c r="R5" s="22"/>
      <c r="S5" s="22"/>
      <c r="T5" s="22"/>
      <c r="U5" s="22"/>
      <c r="V5" s="22"/>
      <c r="W5" s="22"/>
      <c r="X5" s="28"/>
    </row>
    <row r="6" spans="1:24" s="36" customFormat="1" ht="14.4" x14ac:dyDescent="0.2">
      <c r="A6" s="20"/>
      <c r="B6" s="283" t="s">
        <v>18</v>
      </c>
      <c r="C6" s="36" t="s">
        <v>50</v>
      </c>
      <c r="D6" s="37"/>
      <c r="E6" s="225" t="s">
        <v>297</v>
      </c>
      <c r="F6" s="226"/>
      <c r="G6" s="225" t="s">
        <v>297</v>
      </c>
      <c r="H6" s="226"/>
      <c r="I6" s="225" t="s">
        <v>297</v>
      </c>
      <c r="J6" s="226"/>
      <c r="K6" s="225" t="s">
        <v>297</v>
      </c>
      <c r="L6" s="226"/>
      <c r="M6" s="225" t="s">
        <v>297</v>
      </c>
      <c r="N6" s="226"/>
      <c r="O6" s="225" t="s">
        <v>297</v>
      </c>
      <c r="P6" s="226"/>
      <c r="Q6" s="225" t="s">
        <v>297</v>
      </c>
      <c r="R6" s="226"/>
      <c r="S6" s="225" t="s">
        <v>297</v>
      </c>
      <c r="T6" s="226"/>
      <c r="U6" s="225" t="s">
        <v>297</v>
      </c>
      <c r="V6" s="226"/>
      <c r="W6" s="225" t="s">
        <v>297</v>
      </c>
      <c r="X6" s="28"/>
    </row>
    <row r="7" spans="1:24" s="36" customFormat="1" ht="14.4" x14ac:dyDescent="0.2">
      <c r="A7" s="20"/>
      <c r="B7" s="283" t="s">
        <v>18</v>
      </c>
      <c r="C7" s="36" t="s">
        <v>51</v>
      </c>
      <c r="D7" s="37"/>
      <c r="E7" s="225" t="s">
        <v>297</v>
      </c>
      <c r="F7" s="226"/>
      <c r="G7" s="225" t="s">
        <v>297</v>
      </c>
      <c r="H7" s="226"/>
      <c r="I7" s="225" t="s">
        <v>297</v>
      </c>
      <c r="J7" s="226"/>
      <c r="K7" s="225" t="s">
        <v>297</v>
      </c>
      <c r="L7" s="226"/>
      <c r="M7" s="225" t="s">
        <v>297</v>
      </c>
      <c r="N7" s="226"/>
      <c r="O7" s="225" t="s">
        <v>297</v>
      </c>
      <c r="P7" s="226"/>
      <c r="Q7" s="225" t="s">
        <v>297</v>
      </c>
      <c r="R7" s="226"/>
      <c r="S7" s="225" t="s">
        <v>297</v>
      </c>
      <c r="T7" s="226"/>
      <c r="U7" s="225" t="s">
        <v>297</v>
      </c>
      <c r="V7" s="226"/>
      <c r="W7" s="225" t="s">
        <v>297</v>
      </c>
      <c r="X7" s="28"/>
    </row>
    <row r="8" spans="1:24" s="36" customFormat="1" ht="14.4" x14ac:dyDescent="0.2">
      <c r="A8" s="20"/>
      <c r="B8" s="283" t="s">
        <v>18</v>
      </c>
      <c r="C8" s="36" t="s">
        <v>52</v>
      </c>
      <c r="D8" s="37"/>
      <c r="E8" s="225" t="s">
        <v>297</v>
      </c>
      <c r="F8" s="226"/>
      <c r="G8" s="225" t="s">
        <v>297</v>
      </c>
      <c r="H8" s="226"/>
      <c r="I8" s="225" t="s">
        <v>297</v>
      </c>
      <c r="J8" s="226"/>
      <c r="K8" s="225" t="s">
        <v>297</v>
      </c>
      <c r="L8" s="226"/>
      <c r="M8" s="225" t="s">
        <v>297</v>
      </c>
      <c r="N8" s="226"/>
      <c r="O8" s="225" t="s">
        <v>297</v>
      </c>
      <c r="P8" s="226"/>
      <c r="Q8" s="225" t="s">
        <v>297</v>
      </c>
      <c r="R8" s="226"/>
      <c r="S8" s="225" t="s">
        <v>297</v>
      </c>
      <c r="T8" s="226"/>
      <c r="U8" s="225" t="s">
        <v>297</v>
      </c>
      <c r="V8" s="226"/>
      <c r="W8" s="225" t="s">
        <v>297</v>
      </c>
      <c r="X8" s="28"/>
    </row>
    <row r="9" spans="1:24" s="36" customFormat="1" ht="14.4" x14ac:dyDescent="0.2">
      <c r="A9" s="20"/>
      <c r="B9" s="283" t="s">
        <v>18</v>
      </c>
      <c r="C9" s="36" t="s">
        <v>53</v>
      </c>
      <c r="D9" s="37"/>
      <c r="E9" s="225"/>
      <c r="F9" s="226"/>
      <c r="G9" s="225"/>
      <c r="H9" s="226"/>
      <c r="I9" s="225"/>
      <c r="J9" s="226"/>
      <c r="K9" s="225"/>
      <c r="L9" s="226"/>
      <c r="M9" s="225"/>
      <c r="N9" s="226"/>
      <c r="O9" s="225"/>
      <c r="P9" s="226"/>
      <c r="Q9" s="225"/>
      <c r="R9" s="226"/>
      <c r="S9" s="225"/>
      <c r="T9" s="226"/>
      <c r="U9" s="225"/>
      <c r="V9" s="226"/>
      <c r="W9" s="225"/>
      <c r="X9" s="28"/>
    </row>
    <row r="10" spans="1:24" s="20" customFormat="1" ht="13.95" customHeight="1" x14ac:dyDescent="0.3">
      <c r="B10" s="200"/>
      <c r="C10" s="296" t="s">
        <v>54</v>
      </c>
      <c r="D10" s="27" t="s">
        <v>55</v>
      </c>
      <c r="E10" s="29"/>
      <c r="F10" s="30"/>
      <c r="G10" s="29"/>
      <c r="H10" s="30"/>
      <c r="I10" s="29"/>
      <c r="J10" s="30"/>
      <c r="K10" s="29"/>
      <c r="L10" s="30"/>
      <c r="M10" s="29"/>
      <c r="N10" s="30"/>
      <c r="O10" s="29"/>
      <c r="P10" s="30"/>
      <c r="Q10" s="29"/>
      <c r="R10" s="30"/>
      <c r="S10" s="29"/>
      <c r="T10" s="30"/>
      <c r="U10" s="29"/>
      <c r="V10" s="30"/>
      <c r="W10" s="29"/>
      <c r="X10" s="28"/>
    </row>
    <row r="11" spans="1:24" s="36" customFormat="1" ht="14.4" x14ac:dyDescent="0.2">
      <c r="A11" s="20"/>
      <c r="B11" s="200"/>
      <c r="D11" s="37"/>
      <c r="E11" s="103"/>
      <c r="F11" s="226"/>
      <c r="G11" s="103"/>
      <c r="H11" s="226"/>
      <c r="I11" s="103"/>
      <c r="J11" s="226"/>
      <c r="K11" s="103"/>
      <c r="L11" s="226"/>
      <c r="M11" s="103"/>
      <c r="N11" s="226"/>
      <c r="O11" s="103"/>
      <c r="P11" s="226"/>
      <c r="Q11" s="103"/>
      <c r="R11" s="226"/>
      <c r="S11" s="103"/>
      <c r="T11" s="226"/>
      <c r="U11" s="103"/>
      <c r="V11" s="226"/>
      <c r="W11" s="103"/>
      <c r="X11" s="28"/>
    </row>
    <row r="12" spans="1:24" s="20" customFormat="1" ht="19.95" customHeight="1" x14ac:dyDescent="0.25">
      <c r="B12" s="200"/>
      <c r="C12" s="184" t="s">
        <v>56</v>
      </c>
      <c r="D12" s="27"/>
      <c r="E12" s="22"/>
      <c r="F12" s="22"/>
      <c r="G12" s="22"/>
      <c r="H12" s="22"/>
      <c r="I12" s="22"/>
      <c r="J12" s="22"/>
      <c r="K12" s="22"/>
      <c r="L12" s="22"/>
      <c r="M12" s="22"/>
      <c r="N12" s="22"/>
      <c r="O12" s="22"/>
      <c r="P12" s="22"/>
      <c r="Q12" s="22"/>
      <c r="R12" s="22"/>
      <c r="S12" s="22"/>
      <c r="T12" s="22"/>
      <c r="U12" s="22"/>
      <c r="V12" s="22"/>
      <c r="W12" s="22"/>
      <c r="X12" s="28"/>
    </row>
    <row r="13" spans="1:24" s="20" customFormat="1" ht="13.95" customHeight="1" x14ac:dyDescent="0.3">
      <c r="B13" s="200"/>
      <c r="C13" s="20" t="s">
        <v>57</v>
      </c>
      <c r="D13" s="27"/>
      <c r="E13" s="29" t="s">
        <v>297</v>
      </c>
      <c r="F13" s="30"/>
      <c r="G13" s="31" t="str">
        <f>IF($E13=Dane_referencyjne!$B$5,"",$E13)</f>
        <v/>
      </c>
      <c r="H13" s="30"/>
      <c r="I13" s="31" t="str">
        <f>IF($E13=Dane_referencyjne!$B$5,"",$E13)</f>
        <v/>
      </c>
      <c r="J13" s="30"/>
      <c r="K13" s="31" t="str">
        <f>IF($E13=Dane_referencyjne!$B$5,"",$E13)</f>
        <v/>
      </c>
      <c r="L13" s="30"/>
      <c r="M13" s="31" t="str">
        <f>IF($E13=Dane_referencyjne!$B$5,"",$E13)</f>
        <v/>
      </c>
      <c r="N13" s="30"/>
      <c r="O13" s="31" t="str">
        <f>IF($E13=Dane_referencyjne!$B$5,"",$E13)</f>
        <v/>
      </c>
      <c r="P13" s="30"/>
      <c r="Q13" s="31" t="str">
        <f>IF($E13=Dane_referencyjne!$B$5,"",$E13)</f>
        <v/>
      </c>
      <c r="R13" s="30"/>
      <c r="S13" s="31" t="str">
        <f>IF($E13=Dane_referencyjne!$B$5,"",$E13)</f>
        <v/>
      </c>
      <c r="T13" s="30"/>
      <c r="U13" s="31" t="str">
        <f>IF($E13=Dane_referencyjne!$B$5,"",$E13)</f>
        <v/>
      </c>
      <c r="V13" s="30"/>
      <c r="W13" s="31" t="str">
        <f>IF($E13=Dane_referencyjne!$B$5,"",$E13)</f>
        <v/>
      </c>
      <c r="X13" s="28"/>
    </row>
    <row r="14" spans="1:24" s="20" customFormat="1" ht="13.95" customHeight="1" x14ac:dyDescent="0.3">
      <c r="B14" s="200"/>
      <c r="C14" s="20" t="s">
        <v>58</v>
      </c>
      <c r="D14" s="27"/>
      <c r="E14" s="31" t="str">
        <f>LOOKUP(E13,Dane_referencyjne!B5:B33,Dane_referencyjne!C5:C33)</f>
        <v/>
      </c>
      <c r="F14" s="30"/>
      <c r="G14" s="31" t="str">
        <f>$E14</f>
        <v/>
      </c>
      <c r="H14" s="30"/>
      <c r="I14" s="31" t="str">
        <f>$E14</f>
        <v/>
      </c>
      <c r="J14" s="30"/>
      <c r="K14" s="31" t="str">
        <f>$E14</f>
        <v/>
      </c>
      <c r="L14" s="30"/>
      <c r="M14" s="31" t="str">
        <f>$E14</f>
        <v/>
      </c>
      <c r="N14" s="30"/>
      <c r="O14" s="31" t="str">
        <f>$E14</f>
        <v/>
      </c>
      <c r="P14" s="30"/>
      <c r="Q14" s="31" t="str">
        <f>$E14</f>
        <v/>
      </c>
      <c r="R14" s="30"/>
      <c r="S14" s="31" t="str">
        <f>$E14</f>
        <v/>
      </c>
      <c r="T14" s="30"/>
      <c r="U14" s="31" t="str">
        <f>$E14</f>
        <v/>
      </c>
      <c r="V14" s="30"/>
      <c r="W14" s="31" t="str">
        <f>$E14</f>
        <v/>
      </c>
      <c r="X14" s="28"/>
    </row>
    <row r="15" spans="1:24" s="20" customFormat="1" ht="13.95" customHeight="1" x14ac:dyDescent="0.3">
      <c r="B15" s="284" t="s">
        <v>18</v>
      </c>
      <c r="C15" s="20" t="s">
        <v>59</v>
      </c>
      <c r="D15" s="27" t="s">
        <v>60</v>
      </c>
      <c r="E15" s="273"/>
      <c r="F15" s="33"/>
      <c r="G15" s="31">
        <f>$E15</f>
        <v>0</v>
      </c>
      <c r="H15" s="33"/>
      <c r="I15" s="31">
        <f>$E15</f>
        <v>0</v>
      </c>
      <c r="J15" s="33"/>
      <c r="K15" s="31">
        <f>$E15</f>
        <v>0</v>
      </c>
      <c r="L15" s="33"/>
      <c r="M15" s="31">
        <f>$E15</f>
        <v>0</v>
      </c>
      <c r="N15" s="33"/>
      <c r="O15" s="31">
        <f>$E15</f>
        <v>0</v>
      </c>
      <c r="P15" s="33"/>
      <c r="Q15" s="31">
        <f>$E15</f>
        <v>0</v>
      </c>
      <c r="R15" s="33"/>
      <c r="S15" s="31">
        <f>$E15</f>
        <v>0</v>
      </c>
      <c r="T15" s="33"/>
      <c r="U15" s="31">
        <f>$E15</f>
        <v>0</v>
      </c>
      <c r="V15" s="33"/>
      <c r="W15" s="31">
        <f>$E15</f>
        <v>0</v>
      </c>
      <c r="X15" s="28"/>
    </row>
    <row r="16" spans="1:24" s="20" customFormat="1" ht="13.95" customHeight="1" x14ac:dyDescent="0.25">
      <c r="B16" s="284" t="s">
        <v>18</v>
      </c>
      <c r="C16" s="20" t="s">
        <v>61</v>
      </c>
      <c r="D16" s="27" t="s">
        <v>0</v>
      </c>
      <c r="E16" s="275"/>
      <c r="F16" s="34"/>
      <c r="G16" s="274">
        <f>$E16</f>
        <v>0</v>
      </c>
      <c r="H16" s="34"/>
      <c r="I16" s="274">
        <f>$E16</f>
        <v>0</v>
      </c>
      <c r="J16" s="34"/>
      <c r="K16" s="274">
        <f>$E16</f>
        <v>0</v>
      </c>
      <c r="L16" s="34"/>
      <c r="M16" s="274">
        <f>$E16</f>
        <v>0</v>
      </c>
      <c r="N16" s="34"/>
      <c r="O16" s="274">
        <f>$E16</f>
        <v>0</v>
      </c>
      <c r="P16" s="34"/>
      <c r="Q16" s="274">
        <f>$E16</f>
        <v>0</v>
      </c>
      <c r="R16" s="34"/>
      <c r="S16" s="274">
        <f>$E16</f>
        <v>0</v>
      </c>
      <c r="T16" s="34"/>
      <c r="U16" s="274">
        <f>$E16</f>
        <v>0</v>
      </c>
      <c r="V16" s="34"/>
      <c r="W16" s="274">
        <f>$E16</f>
        <v>0</v>
      </c>
      <c r="X16" s="28"/>
    </row>
    <row r="17" spans="1:24" s="20" customFormat="1" ht="13.95" customHeight="1" x14ac:dyDescent="0.25">
      <c r="B17" s="200"/>
      <c r="D17" s="27"/>
      <c r="E17" s="34"/>
      <c r="F17" s="34"/>
      <c r="G17" s="34"/>
      <c r="H17" s="34"/>
      <c r="I17" s="34"/>
      <c r="J17" s="34"/>
      <c r="K17" s="34"/>
      <c r="L17" s="34"/>
      <c r="M17" s="34"/>
      <c r="N17" s="34"/>
      <c r="O17" s="34"/>
      <c r="P17" s="34"/>
      <c r="Q17" s="34"/>
      <c r="R17" s="34"/>
      <c r="S17" s="34"/>
      <c r="T17" s="34"/>
      <c r="U17" s="34"/>
      <c r="V17" s="34"/>
      <c r="W17" s="34"/>
      <c r="X17" s="28"/>
    </row>
    <row r="18" spans="1:24" s="36" customFormat="1" ht="13.8" x14ac:dyDescent="0.2">
      <c r="A18" s="20"/>
      <c r="B18" s="200"/>
      <c r="C18" s="184" t="s">
        <v>62</v>
      </c>
      <c r="D18" s="37"/>
      <c r="E18" s="38"/>
      <c r="F18" s="38"/>
      <c r="G18" s="38"/>
      <c r="H18" s="38"/>
      <c r="I18" s="38"/>
      <c r="J18" s="38"/>
      <c r="K18" s="38"/>
      <c r="L18" s="38"/>
      <c r="M18" s="38"/>
      <c r="N18" s="38"/>
      <c r="O18" s="38"/>
      <c r="P18" s="38"/>
      <c r="Q18" s="38"/>
      <c r="R18" s="38"/>
      <c r="S18" s="38"/>
      <c r="T18" s="38"/>
      <c r="U18" s="38"/>
      <c r="V18" s="38"/>
      <c r="W18" s="38"/>
      <c r="X18" s="28"/>
    </row>
    <row r="19" spans="1:24" s="20" customFormat="1" ht="13.95" customHeight="1" x14ac:dyDescent="0.25">
      <c r="B19" s="200"/>
      <c r="C19" s="20" t="s">
        <v>63</v>
      </c>
      <c r="D19" s="35" t="s">
        <v>64</v>
      </c>
      <c r="E19" s="272"/>
      <c r="F19" s="34"/>
      <c r="G19" s="142">
        <f>$E19</f>
        <v>0</v>
      </c>
      <c r="H19" s="34"/>
      <c r="I19" s="142">
        <f>$E19</f>
        <v>0</v>
      </c>
      <c r="J19" s="34"/>
      <c r="K19" s="142">
        <f>$E19</f>
        <v>0</v>
      </c>
      <c r="L19" s="34"/>
      <c r="M19" s="142">
        <f>$E19</f>
        <v>0</v>
      </c>
      <c r="N19" s="34"/>
      <c r="O19" s="142">
        <f>$E19</f>
        <v>0</v>
      </c>
      <c r="P19" s="34"/>
      <c r="Q19" s="142">
        <f>$E19</f>
        <v>0</v>
      </c>
      <c r="R19" s="34"/>
      <c r="S19" s="142">
        <f>$E19</f>
        <v>0</v>
      </c>
      <c r="T19" s="34"/>
      <c r="U19" s="142">
        <f>$E19</f>
        <v>0</v>
      </c>
      <c r="V19" s="34"/>
      <c r="W19" s="142">
        <f>$E19</f>
        <v>0</v>
      </c>
      <c r="X19" s="28"/>
    </row>
    <row r="20" spans="1:24" s="20" customFormat="1" ht="13.95" customHeight="1" x14ac:dyDescent="0.25">
      <c r="B20" s="284" t="s">
        <v>18</v>
      </c>
      <c r="C20" s="20" t="s">
        <v>65</v>
      </c>
      <c r="D20" s="27"/>
      <c r="E20" s="275"/>
      <c r="F20" s="34"/>
      <c r="G20" s="274">
        <f>$E20</f>
        <v>0</v>
      </c>
      <c r="H20" s="34"/>
      <c r="I20" s="274">
        <f>$E20</f>
        <v>0</v>
      </c>
      <c r="J20" s="34"/>
      <c r="K20" s="274">
        <f>$E20</f>
        <v>0</v>
      </c>
      <c r="L20" s="34"/>
      <c r="M20" s="274">
        <f>$E20</f>
        <v>0</v>
      </c>
      <c r="N20" s="34"/>
      <c r="O20" s="274">
        <f>$E20</f>
        <v>0</v>
      </c>
      <c r="P20" s="34"/>
      <c r="Q20" s="274">
        <f>$E20</f>
        <v>0</v>
      </c>
      <c r="R20" s="34"/>
      <c r="S20" s="274">
        <f>$E20</f>
        <v>0</v>
      </c>
      <c r="T20" s="34"/>
      <c r="U20" s="274">
        <f>$E20</f>
        <v>0</v>
      </c>
      <c r="V20" s="34"/>
      <c r="W20" s="274">
        <f>$E20</f>
        <v>0</v>
      </c>
      <c r="X20" s="28"/>
    </row>
    <row r="21" spans="1:24" s="20" customFormat="1" ht="13.95" customHeight="1" x14ac:dyDescent="0.25">
      <c r="B21" s="200"/>
      <c r="D21" s="27"/>
      <c r="E21" s="34"/>
      <c r="F21" s="34"/>
      <c r="G21" s="34"/>
      <c r="H21" s="34"/>
      <c r="I21" s="34"/>
      <c r="J21" s="34"/>
      <c r="K21" s="34"/>
      <c r="L21" s="34"/>
      <c r="M21" s="34"/>
      <c r="N21" s="34"/>
      <c r="O21" s="34"/>
      <c r="P21" s="34"/>
      <c r="Q21" s="34"/>
      <c r="R21" s="34"/>
      <c r="S21" s="34"/>
      <c r="T21" s="34"/>
      <c r="U21" s="34"/>
      <c r="V21" s="34"/>
      <c r="W21" s="34"/>
      <c r="X21" s="28"/>
    </row>
    <row r="22" spans="1:24" s="20" customFormat="1" ht="16.95" customHeight="1" outlineLevel="1" x14ac:dyDescent="0.25">
      <c r="B22" s="200"/>
      <c r="C22" s="287" t="s">
        <v>66</v>
      </c>
      <c r="D22" s="27"/>
      <c r="E22" s="34"/>
      <c r="F22" s="34"/>
      <c r="G22" s="34"/>
      <c r="H22" s="34"/>
      <c r="I22" s="34"/>
      <c r="J22" s="34"/>
      <c r="K22" s="34"/>
      <c r="L22" s="34"/>
      <c r="M22" s="34"/>
      <c r="N22" s="34"/>
      <c r="O22" s="34"/>
      <c r="P22" s="34"/>
      <c r="Q22" s="34"/>
      <c r="R22" s="34"/>
      <c r="S22" s="34"/>
      <c r="T22" s="34"/>
      <c r="U22" s="34"/>
      <c r="V22" s="34"/>
      <c r="W22" s="34"/>
      <c r="X22" s="28"/>
    </row>
    <row r="23" spans="1:24" s="20" customFormat="1" ht="13.95" customHeight="1" outlineLevel="1" x14ac:dyDescent="0.25">
      <c r="B23" s="284" t="s">
        <v>18</v>
      </c>
      <c r="C23" s="288" t="s">
        <v>67</v>
      </c>
      <c r="D23" s="37" t="s">
        <v>68</v>
      </c>
      <c r="E23" s="32"/>
      <c r="F23" s="34"/>
      <c r="G23" s="32"/>
      <c r="H23" s="34"/>
      <c r="I23" s="32"/>
      <c r="J23" s="34"/>
      <c r="K23" s="32"/>
      <c r="L23" s="34"/>
      <c r="M23" s="32"/>
      <c r="N23" s="34"/>
      <c r="O23" s="32"/>
      <c r="P23" s="34"/>
      <c r="Q23" s="32"/>
      <c r="R23" s="34"/>
      <c r="S23" s="32"/>
      <c r="T23" s="34"/>
      <c r="U23" s="32"/>
      <c r="V23" s="34"/>
      <c r="W23" s="32"/>
      <c r="X23" s="28"/>
    </row>
    <row r="24" spans="1:24" s="20" customFormat="1" ht="13.8" outlineLevel="1" x14ac:dyDescent="0.25">
      <c r="B24" s="201"/>
      <c r="C24" s="288" t="s">
        <v>69</v>
      </c>
      <c r="D24" s="37" t="s">
        <v>68</v>
      </c>
      <c r="E24" s="32"/>
      <c r="F24" s="34"/>
      <c r="G24" s="32"/>
      <c r="H24" s="34"/>
      <c r="I24" s="32"/>
      <c r="J24" s="34"/>
      <c r="K24" s="32"/>
      <c r="L24" s="34"/>
      <c r="M24" s="32"/>
      <c r="N24" s="34"/>
      <c r="O24" s="32"/>
      <c r="P24" s="34"/>
      <c r="Q24" s="32"/>
      <c r="R24" s="34"/>
      <c r="S24" s="32"/>
      <c r="T24" s="34"/>
      <c r="U24" s="32"/>
      <c r="V24" s="34"/>
      <c r="W24" s="32"/>
      <c r="X24" s="28"/>
    </row>
    <row r="25" spans="1:24" s="20" customFormat="1" ht="13.8" outlineLevel="1" x14ac:dyDescent="0.25">
      <c r="B25" s="201"/>
      <c r="C25" s="288"/>
      <c r="D25" s="37"/>
      <c r="E25" s="34"/>
      <c r="F25" s="34"/>
      <c r="G25" s="34"/>
      <c r="H25" s="34"/>
      <c r="I25" s="34"/>
      <c r="J25" s="34"/>
      <c r="K25" s="34"/>
      <c r="L25" s="34"/>
      <c r="M25" s="34"/>
      <c r="N25" s="34"/>
      <c r="O25" s="34"/>
      <c r="P25" s="34"/>
      <c r="Q25" s="34"/>
      <c r="R25" s="34"/>
      <c r="S25" s="34"/>
      <c r="T25" s="34"/>
      <c r="U25" s="34"/>
      <c r="V25" s="34"/>
      <c r="W25" s="34"/>
      <c r="X25" s="28"/>
    </row>
    <row r="26" spans="1:24" s="20" customFormat="1" ht="16.95" customHeight="1" outlineLevel="1" x14ac:dyDescent="0.25">
      <c r="B26" s="284" t="s">
        <v>18</v>
      </c>
      <c r="C26" s="296" t="s">
        <v>70</v>
      </c>
      <c r="D26" s="27"/>
      <c r="E26" s="34"/>
      <c r="F26" s="34"/>
      <c r="G26" s="34"/>
      <c r="H26" s="34"/>
      <c r="I26" s="34"/>
      <c r="J26" s="34"/>
      <c r="K26" s="34"/>
      <c r="L26" s="34"/>
      <c r="M26" s="34"/>
      <c r="N26" s="34"/>
      <c r="O26" s="34"/>
      <c r="P26" s="34"/>
      <c r="Q26" s="34"/>
      <c r="R26" s="34"/>
      <c r="S26" s="34"/>
      <c r="T26" s="34"/>
      <c r="U26" s="34"/>
      <c r="V26" s="34"/>
      <c r="W26" s="34"/>
      <c r="X26" s="28"/>
    </row>
    <row r="27" spans="1:24" s="20" customFormat="1" ht="13.95" customHeight="1" outlineLevel="1" x14ac:dyDescent="0.25">
      <c r="B27" s="284" t="s">
        <v>18</v>
      </c>
      <c r="C27" s="297" t="s">
        <v>71</v>
      </c>
      <c r="D27" s="37" t="s">
        <v>72</v>
      </c>
      <c r="E27" s="32"/>
      <c r="F27" s="34"/>
      <c r="G27" s="32"/>
      <c r="H27" s="34"/>
      <c r="I27" s="32"/>
      <c r="J27" s="34"/>
      <c r="K27" s="32"/>
      <c r="L27" s="34"/>
      <c r="M27" s="32"/>
      <c r="N27" s="34"/>
      <c r="O27" s="32"/>
      <c r="P27" s="34"/>
      <c r="Q27" s="32"/>
      <c r="R27" s="34"/>
      <c r="S27" s="32"/>
      <c r="T27" s="34"/>
      <c r="U27" s="32"/>
      <c r="V27" s="34"/>
      <c r="W27" s="32"/>
      <c r="X27" s="28"/>
    </row>
    <row r="28" spans="1:24" s="20" customFormat="1" ht="13.95" customHeight="1" outlineLevel="1" x14ac:dyDescent="0.25">
      <c r="B28" s="205"/>
      <c r="C28" s="297" t="s">
        <v>73</v>
      </c>
      <c r="D28" s="37" t="s">
        <v>72</v>
      </c>
      <c r="E28" s="32"/>
      <c r="F28" s="34"/>
      <c r="G28" s="32"/>
      <c r="H28" s="34"/>
      <c r="I28" s="32"/>
      <c r="J28" s="34"/>
      <c r="K28" s="32"/>
      <c r="L28" s="34"/>
      <c r="M28" s="32"/>
      <c r="N28" s="34"/>
      <c r="O28" s="32"/>
      <c r="P28" s="34"/>
      <c r="Q28" s="32"/>
      <c r="R28" s="34"/>
      <c r="S28" s="32"/>
      <c r="T28" s="34"/>
      <c r="U28" s="32"/>
      <c r="V28" s="34"/>
      <c r="W28" s="32"/>
      <c r="X28" s="28"/>
    </row>
    <row r="29" spans="1:24" s="20" customFormat="1" ht="13.95" customHeight="1" outlineLevel="1" x14ac:dyDescent="0.25">
      <c r="B29" s="205"/>
      <c r="C29" s="297" t="s">
        <v>74</v>
      </c>
      <c r="D29" s="37" t="s">
        <v>72</v>
      </c>
      <c r="E29" s="32"/>
      <c r="F29" s="34"/>
      <c r="G29" s="32"/>
      <c r="H29" s="34"/>
      <c r="I29" s="32"/>
      <c r="J29" s="34"/>
      <c r="K29" s="32"/>
      <c r="L29" s="34"/>
      <c r="M29" s="32"/>
      <c r="N29" s="34"/>
      <c r="O29" s="32"/>
      <c r="P29" s="34"/>
      <c r="Q29" s="32"/>
      <c r="R29" s="34"/>
      <c r="S29" s="32"/>
      <c r="T29" s="34"/>
      <c r="U29" s="32"/>
      <c r="V29" s="34"/>
      <c r="W29" s="32"/>
      <c r="X29" s="28"/>
    </row>
    <row r="30" spans="1:24" s="20" customFormat="1" ht="13.95" customHeight="1" outlineLevel="1" x14ac:dyDescent="0.25">
      <c r="B30" s="205"/>
      <c r="C30" s="298" t="s">
        <v>75</v>
      </c>
      <c r="D30" s="37" t="s">
        <v>72</v>
      </c>
      <c r="E30" s="32"/>
      <c r="F30" s="34"/>
      <c r="G30" s="32"/>
      <c r="H30" s="34"/>
      <c r="I30" s="32"/>
      <c r="J30" s="34"/>
      <c r="K30" s="32"/>
      <c r="L30" s="34"/>
      <c r="M30" s="32"/>
      <c r="N30" s="34"/>
      <c r="O30" s="32"/>
      <c r="P30" s="34"/>
      <c r="Q30" s="32"/>
      <c r="R30" s="34"/>
      <c r="S30" s="32"/>
      <c r="T30" s="34"/>
      <c r="U30" s="32"/>
      <c r="V30" s="34"/>
      <c r="W30" s="32"/>
      <c r="X30" s="28"/>
    </row>
    <row r="31" spans="1:24" s="20" customFormat="1" ht="13.8" outlineLevel="1" x14ac:dyDescent="0.2">
      <c r="B31" s="201"/>
      <c r="C31" s="288"/>
      <c r="D31" s="37"/>
      <c r="E31" s="331"/>
      <c r="F31" s="331"/>
      <c r="G31" s="331"/>
      <c r="H31" s="331"/>
      <c r="I31" s="331"/>
      <c r="J31" s="331"/>
      <c r="K31" s="331"/>
      <c r="L31" s="331"/>
      <c r="M31" s="331"/>
      <c r="N31" s="331"/>
      <c r="O31" s="331"/>
      <c r="P31" s="331"/>
      <c r="Q31" s="331"/>
      <c r="R31" s="331"/>
      <c r="S31" s="331"/>
      <c r="T31" s="331"/>
      <c r="U31" s="331"/>
      <c r="V31" s="331"/>
      <c r="W31" s="331"/>
      <c r="X31" s="28"/>
    </row>
    <row r="32" spans="1:24" s="20" customFormat="1" ht="13.8" outlineLevel="1" x14ac:dyDescent="0.25">
      <c r="B32" s="284" t="s">
        <v>18</v>
      </c>
      <c r="C32" s="295" t="s">
        <v>76</v>
      </c>
      <c r="D32" s="144"/>
      <c r="E32" s="335"/>
      <c r="F32" s="34"/>
      <c r="G32" s="335"/>
      <c r="H32" s="34"/>
      <c r="I32" s="335"/>
      <c r="J32" s="34"/>
      <c r="K32" s="335"/>
      <c r="L32" s="34"/>
      <c r="M32" s="335"/>
      <c r="N32" s="34"/>
      <c r="O32" s="335"/>
      <c r="P32" s="34"/>
      <c r="Q32" s="335"/>
      <c r="R32" s="34"/>
      <c r="S32" s="335"/>
      <c r="T32" s="34"/>
      <c r="U32" s="335"/>
      <c r="V32" s="34"/>
      <c r="W32" s="335"/>
      <c r="X32" s="28"/>
    </row>
    <row r="33" spans="2:24" s="20" customFormat="1" ht="13.8" outlineLevel="1" x14ac:dyDescent="0.25">
      <c r="B33" s="284" t="s">
        <v>18</v>
      </c>
      <c r="C33" s="292" t="s">
        <v>77</v>
      </c>
      <c r="D33" s="243" t="s">
        <v>78</v>
      </c>
      <c r="E33" s="246"/>
      <c r="F33" s="34"/>
      <c r="G33" s="246"/>
      <c r="H33" s="34"/>
      <c r="I33" s="246"/>
      <c r="J33" s="34"/>
      <c r="K33" s="246"/>
      <c r="L33" s="34"/>
      <c r="M33" s="246"/>
      <c r="N33" s="34"/>
      <c r="O33" s="246"/>
      <c r="P33" s="34"/>
      <c r="Q33" s="246"/>
      <c r="R33" s="34"/>
      <c r="S33" s="246"/>
      <c r="T33" s="34"/>
      <c r="U33" s="246"/>
      <c r="V33" s="34"/>
      <c r="W33" s="246"/>
      <c r="X33" s="28"/>
    </row>
    <row r="34" spans="2:24" s="20" customFormat="1" ht="13.8" outlineLevel="1" x14ac:dyDescent="0.25">
      <c r="B34" s="201"/>
      <c r="C34" s="292" t="s">
        <v>79</v>
      </c>
      <c r="D34" s="243" t="s">
        <v>78</v>
      </c>
      <c r="E34" s="246"/>
      <c r="F34" s="34"/>
      <c r="G34" s="246"/>
      <c r="H34" s="34"/>
      <c r="I34" s="246"/>
      <c r="J34" s="34"/>
      <c r="K34" s="246"/>
      <c r="L34" s="34"/>
      <c r="M34" s="246"/>
      <c r="N34" s="34"/>
      <c r="O34" s="246"/>
      <c r="P34" s="34"/>
      <c r="Q34" s="246"/>
      <c r="R34" s="34"/>
      <c r="S34" s="246"/>
      <c r="T34" s="34"/>
      <c r="U34" s="246"/>
      <c r="V34" s="34"/>
      <c r="W34" s="246"/>
      <c r="X34" s="28"/>
    </row>
    <row r="35" spans="2:24" s="20" customFormat="1" ht="13.8" outlineLevel="1" x14ac:dyDescent="0.25">
      <c r="B35" s="201"/>
      <c r="C35" s="292" t="s">
        <v>80</v>
      </c>
      <c r="D35" s="243" t="s">
        <v>78</v>
      </c>
      <c r="E35" s="246"/>
      <c r="F35" s="34"/>
      <c r="G35" s="246"/>
      <c r="H35" s="34"/>
      <c r="I35" s="246"/>
      <c r="J35" s="34"/>
      <c r="K35" s="246"/>
      <c r="L35" s="34"/>
      <c r="M35" s="246"/>
      <c r="N35" s="34"/>
      <c r="O35" s="246"/>
      <c r="P35" s="34"/>
      <c r="Q35" s="246"/>
      <c r="R35" s="34"/>
      <c r="S35" s="246"/>
      <c r="T35" s="34"/>
      <c r="U35" s="246"/>
      <c r="V35" s="34"/>
      <c r="W35" s="246"/>
      <c r="X35" s="28"/>
    </row>
    <row r="36" spans="2:24" s="20" customFormat="1" ht="13.8" outlineLevel="1" x14ac:dyDescent="0.25">
      <c r="B36" s="201"/>
      <c r="C36" s="292" t="s">
        <v>81</v>
      </c>
      <c r="D36" s="243" t="s">
        <v>78</v>
      </c>
      <c r="E36" s="246"/>
      <c r="F36" s="34"/>
      <c r="G36" s="246"/>
      <c r="H36" s="34"/>
      <c r="I36" s="246"/>
      <c r="J36" s="34"/>
      <c r="K36" s="246"/>
      <c r="L36" s="34"/>
      <c r="M36" s="246"/>
      <c r="N36" s="34"/>
      <c r="O36" s="246"/>
      <c r="P36" s="34"/>
      <c r="Q36" s="246"/>
      <c r="R36" s="34"/>
      <c r="S36" s="246"/>
      <c r="T36" s="34"/>
      <c r="U36" s="246"/>
      <c r="V36" s="34"/>
      <c r="W36" s="246"/>
      <c r="X36" s="28"/>
    </row>
    <row r="37" spans="2:24" s="20" customFormat="1" ht="13.8" outlineLevel="1" x14ac:dyDescent="0.25">
      <c r="B37" s="201"/>
      <c r="C37" s="292" t="s">
        <v>82</v>
      </c>
      <c r="D37" s="243" t="s">
        <v>78</v>
      </c>
      <c r="E37" s="246"/>
      <c r="F37" s="34"/>
      <c r="G37" s="246"/>
      <c r="H37" s="34"/>
      <c r="I37" s="246"/>
      <c r="J37" s="34"/>
      <c r="K37" s="246"/>
      <c r="L37" s="34"/>
      <c r="M37" s="246"/>
      <c r="N37" s="34"/>
      <c r="O37" s="246"/>
      <c r="P37" s="34"/>
      <c r="Q37" s="246"/>
      <c r="R37" s="34"/>
      <c r="S37" s="246"/>
      <c r="T37" s="34"/>
      <c r="U37" s="246"/>
      <c r="V37" s="34"/>
      <c r="W37" s="246"/>
      <c r="X37" s="28"/>
    </row>
    <row r="38" spans="2:24" s="20" customFormat="1" ht="13.8" outlineLevel="1" x14ac:dyDescent="0.25">
      <c r="B38" s="201"/>
      <c r="C38" s="292" t="s">
        <v>83</v>
      </c>
      <c r="D38" s="243" t="s">
        <v>78</v>
      </c>
      <c r="E38" s="246"/>
      <c r="F38" s="34"/>
      <c r="G38" s="246"/>
      <c r="H38" s="34"/>
      <c r="I38" s="246"/>
      <c r="J38" s="34"/>
      <c r="K38" s="246"/>
      <c r="L38" s="34"/>
      <c r="M38" s="246"/>
      <c r="N38" s="34"/>
      <c r="O38" s="246"/>
      <c r="P38" s="34"/>
      <c r="Q38" s="246"/>
      <c r="R38" s="34"/>
      <c r="S38" s="246"/>
      <c r="T38" s="34"/>
      <c r="U38" s="246"/>
      <c r="V38" s="34"/>
      <c r="W38" s="246"/>
      <c r="X38" s="28"/>
    </row>
    <row r="39" spans="2:24" s="20" customFormat="1" ht="13.8" outlineLevel="1" x14ac:dyDescent="0.25">
      <c r="B39" s="201"/>
      <c r="C39" s="292" t="s">
        <v>84</v>
      </c>
      <c r="D39" s="243" t="s">
        <v>78</v>
      </c>
      <c r="E39" s="246"/>
      <c r="F39" s="34"/>
      <c r="G39" s="246"/>
      <c r="H39" s="34"/>
      <c r="I39" s="246"/>
      <c r="J39" s="34"/>
      <c r="K39" s="246"/>
      <c r="L39" s="34"/>
      <c r="M39" s="246"/>
      <c r="N39" s="34"/>
      <c r="O39" s="246"/>
      <c r="P39" s="34"/>
      <c r="Q39" s="246"/>
      <c r="R39" s="34"/>
      <c r="S39" s="246"/>
      <c r="T39" s="34"/>
      <c r="U39" s="246"/>
      <c r="V39" s="34"/>
      <c r="W39" s="246"/>
      <c r="X39" s="28"/>
    </row>
    <row r="40" spans="2:24" s="20" customFormat="1" ht="13.8" outlineLevel="1" x14ac:dyDescent="0.25">
      <c r="B40" s="201"/>
      <c r="C40" s="292" t="s">
        <v>85</v>
      </c>
      <c r="D40" s="243" t="s">
        <v>78</v>
      </c>
      <c r="E40" s="246"/>
      <c r="F40" s="34"/>
      <c r="G40" s="246"/>
      <c r="H40" s="34"/>
      <c r="I40" s="246"/>
      <c r="J40" s="34"/>
      <c r="K40" s="246"/>
      <c r="L40" s="34"/>
      <c r="M40" s="246"/>
      <c r="N40" s="34"/>
      <c r="O40" s="246"/>
      <c r="P40" s="34"/>
      <c r="Q40" s="246"/>
      <c r="R40" s="34"/>
      <c r="S40" s="246"/>
      <c r="T40" s="34"/>
      <c r="U40" s="246"/>
      <c r="V40" s="34"/>
      <c r="W40" s="246"/>
      <c r="X40" s="28"/>
    </row>
    <row r="41" spans="2:24" s="20" customFormat="1" ht="13.8" outlineLevel="1" x14ac:dyDescent="0.25">
      <c r="B41" s="201"/>
      <c r="C41" s="292" t="s">
        <v>86</v>
      </c>
      <c r="D41" s="243" t="s">
        <v>78</v>
      </c>
      <c r="E41" s="246"/>
      <c r="F41" s="34"/>
      <c r="G41" s="246"/>
      <c r="H41" s="34"/>
      <c r="I41" s="246"/>
      <c r="J41" s="34"/>
      <c r="K41" s="246"/>
      <c r="L41" s="34"/>
      <c r="M41" s="246"/>
      <c r="N41" s="34"/>
      <c r="O41" s="246"/>
      <c r="P41" s="34"/>
      <c r="Q41" s="246"/>
      <c r="R41" s="34"/>
      <c r="S41" s="246"/>
      <c r="T41" s="34"/>
      <c r="U41" s="246"/>
      <c r="V41" s="34"/>
      <c r="W41" s="246"/>
      <c r="X41" s="28"/>
    </row>
    <row r="42" spans="2:24" s="20" customFormat="1" ht="13.8" outlineLevel="1" x14ac:dyDescent="0.25">
      <c r="B42" s="201"/>
      <c r="C42" s="292" t="s">
        <v>87</v>
      </c>
      <c r="D42" s="243" t="s">
        <v>78</v>
      </c>
      <c r="E42" s="246"/>
      <c r="F42" s="34"/>
      <c r="G42" s="246"/>
      <c r="H42" s="34"/>
      <c r="I42" s="246"/>
      <c r="J42" s="34"/>
      <c r="K42" s="246"/>
      <c r="L42" s="34"/>
      <c r="M42" s="246"/>
      <c r="N42" s="34"/>
      <c r="O42" s="246"/>
      <c r="P42" s="34"/>
      <c r="Q42" s="246"/>
      <c r="R42" s="34"/>
      <c r="S42" s="246"/>
      <c r="T42" s="34"/>
      <c r="U42" s="246"/>
      <c r="V42" s="34"/>
      <c r="W42" s="246"/>
      <c r="X42" s="28"/>
    </row>
    <row r="43" spans="2:24" s="20" customFormat="1" ht="13.8" outlineLevel="1" x14ac:dyDescent="0.25">
      <c r="B43" s="284" t="s">
        <v>18</v>
      </c>
      <c r="C43" s="186" t="s">
        <v>88</v>
      </c>
      <c r="D43" s="37" t="s">
        <v>89</v>
      </c>
      <c r="E43" s="32"/>
      <c r="F43" s="34"/>
      <c r="G43" s="32"/>
      <c r="H43" s="34"/>
      <c r="I43" s="32"/>
      <c r="J43" s="34"/>
      <c r="K43" s="32"/>
      <c r="L43" s="34"/>
      <c r="M43" s="32"/>
      <c r="N43" s="34"/>
      <c r="O43" s="32"/>
      <c r="P43" s="34"/>
      <c r="Q43" s="32"/>
      <c r="R43" s="34"/>
      <c r="S43" s="32"/>
      <c r="T43" s="34"/>
      <c r="U43" s="32"/>
      <c r="V43" s="34"/>
      <c r="W43" s="32"/>
      <c r="X43" s="28"/>
    </row>
    <row r="44" spans="2:24" s="20" customFormat="1" ht="13.8" x14ac:dyDescent="0.25">
      <c r="B44" s="201"/>
      <c r="C44" s="277"/>
      <c r="D44" s="37"/>
      <c r="E44" s="34"/>
      <c r="F44" s="34"/>
      <c r="G44" s="34"/>
      <c r="H44" s="34"/>
      <c r="I44" s="34"/>
      <c r="J44" s="34"/>
      <c r="K44" s="34"/>
      <c r="L44" s="34"/>
      <c r="M44" s="34"/>
      <c r="N44" s="34"/>
      <c r="O44" s="34"/>
      <c r="P44" s="34"/>
      <c r="Q44" s="34"/>
      <c r="R44" s="34"/>
      <c r="S44" s="34"/>
      <c r="T44" s="34"/>
      <c r="U44" s="34"/>
      <c r="V44" s="34"/>
      <c r="W44" s="34"/>
      <c r="X44" s="28"/>
    </row>
    <row r="45" spans="2:24" s="20" customFormat="1" ht="13.8" outlineLevel="1" x14ac:dyDescent="0.25">
      <c r="B45" s="201"/>
      <c r="C45" s="279" t="s">
        <v>90</v>
      </c>
      <c r="D45" s="27"/>
      <c r="E45" s="34"/>
      <c r="F45" s="34"/>
      <c r="G45" s="34"/>
      <c r="H45" s="34"/>
      <c r="I45" s="34"/>
      <c r="J45" s="34"/>
      <c r="K45" s="34"/>
      <c r="L45" s="34"/>
      <c r="M45" s="34"/>
      <c r="N45" s="34"/>
      <c r="O45" s="34"/>
      <c r="P45" s="34"/>
      <c r="Q45" s="34"/>
      <c r="R45" s="34"/>
      <c r="S45" s="34"/>
      <c r="T45" s="34"/>
      <c r="U45" s="34"/>
      <c r="V45" s="34"/>
      <c r="W45" s="34"/>
      <c r="X45" s="28"/>
    </row>
    <row r="46" spans="2:24" s="20" customFormat="1" ht="13.8" outlineLevel="1" x14ac:dyDescent="0.25">
      <c r="B46" s="284" t="s">
        <v>18</v>
      </c>
      <c r="C46" s="239" t="s">
        <v>91</v>
      </c>
      <c r="D46" s="37" t="s">
        <v>68</v>
      </c>
      <c r="E46" s="246"/>
      <c r="F46" s="34"/>
      <c r="G46" s="246"/>
      <c r="H46" s="34"/>
      <c r="I46" s="246"/>
      <c r="J46" s="34"/>
      <c r="K46" s="246"/>
      <c r="L46" s="34"/>
      <c r="M46" s="246"/>
      <c r="N46" s="34"/>
      <c r="O46" s="246"/>
      <c r="P46" s="34"/>
      <c r="Q46" s="246"/>
      <c r="R46" s="34"/>
      <c r="S46" s="246"/>
      <c r="T46" s="34"/>
      <c r="U46" s="246"/>
      <c r="V46" s="34"/>
      <c r="W46" s="246"/>
      <c r="X46" s="28"/>
    </row>
    <row r="47" spans="2:24" s="20" customFormat="1" ht="13.8" outlineLevel="1" x14ac:dyDescent="0.25">
      <c r="B47" s="201"/>
      <c r="C47" s="239" t="s">
        <v>91</v>
      </c>
      <c r="D47" s="37" t="s">
        <v>68</v>
      </c>
      <c r="E47" s="246"/>
      <c r="F47" s="34"/>
      <c r="G47" s="246"/>
      <c r="H47" s="34"/>
      <c r="I47" s="246"/>
      <c r="J47" s="34"/>
      <c r="K47" s="246"/>
      <c r="L47" s="34"/>
      <c r="M47" s="246"/>
      <c r="N47" s="34"/>
      <c r="O47" s="246"/>
      <c r="P47" s="34"/>
      <c r="Q47" s="246"/>
      <c r="R47" s="34"/>
      <c r="S47" s="246"/>
      <c r="T47" s="34"/>
      <c r="U47" s="246"/>
      <c r="V47" s="34"/>
      <c r="W47" s="246"/>
      <c r="X47" s="28"/>
    </row>
    <row r="48" spans="2:24" s="20" customFormat="1" ht="13.8" outlineLevel="1" x14ac:dyDescent="0.25">
      <c r="B48" s="201"/>
      <c r="C48" s="239" t="s">
        <v>91</v>
      </c>
      <c r="D48" s="37" t="s">
        <v>68</v>
      </c>
      <c r="E48" s="246"/>
      <c r="F48" s="34"/>
      <c r="G48" s="246"/>
      <c r="H48" s="34"/>
      <c r="I48" s="246"/>
      <c r="J48" s="34"/>
      <c r="K48" s="246"/>
      <c r="L48" s="34"/>
      <c r="M48" s="246"/>
      <c r="N48" s="34"/>
      <c r="O48" s="246"/>
      <c r="P48" s="34"/>
      <c r="Q48" s="246"/>
      <c r="R48" s="34"/>
      <c r="S48" s="246"/>
      <c r="T48" s="34"/>
      <c r="U48" s="246"/>
      <c r="V48" s="34"/>
      <c r="W48" s="246"/>
      <c r="X48" s="28"/>
    </row>
    <row r="49" spans="2:24" s="20" customFormat="1" ht="13.8" outlineLevel="1" x14ac:dyDescent="0.25">
      <c r="B49" s="201"/>
      <c r="C49" s="239" t="s">
        <v>91</v>
      </c>
      <c r="D49" s="37" t="s">
        <v>68</v>
      </c>
      <c r="E49" s="246"/>
      <c r="F49" s="34"/>
      <c r="G49" s="246"/>
      <c r="H49" s="34"/>
      <c r="I49" s="246"/>
      <c r="J49" s="34"/>
      <c r="K49" s="246"/>
      <c r="L49" s="34"/>
      <c r="M49" s="246"/>
      <c r="N49" s="34"/>
      <c r="O49" s="246"/>
      <c r="P49" s="34"/>
      <c r="Q49" s="246"/>
      <c r="R49" s="34"/>
      <c r="S49" s="246"/>
      <c r="T49" s="34"/>
      <c r="U49" s="246"/>
      <c r="V49" s="34"/>
      <c r="W49" s="246"/>
      <c r="X49" s="28"/>
    </row>
    <row r="50" spans="2:24" s="20" customFormat="1" ht="13.8" outlineLevel="1" x14ac:dyDescent="0.25">
      <c r="B50" s="201"/>
      <c r="C50" s="239" t="s">
        <v>91</v>
      </c>
      <c r="D50" s="37" t="s">
        <v>68</v>
      </c>
      <c r="E50" s="246"/>
      <c r="F50" s="34"/>
      <c r="G50" s="246"/>
      <c r="H50" s="34"/>
      <c r="I50" s="246"/>
      <c r="J50" s="34"/>
      <c r="K50" s="246"/>
      <c r="L50" s="34"/>
      <c r="M50" s="246"/>
      <c r="N50" s="34"/>
      <c r="O50" s="246"/>
      <c r="P50" s="34"/>
      <c r="Q50" s="246"/>
      <c r="R50" s="34"/>
      <c r="S50" s="246"/>
      <c r="T50" s="34"/>
      <c r="U50" s="246"/>
      <c r="V50" s="34"/>
      <c r="W50" s="246"/>
      <c r="X50" s="28"/>
    </row>
    <row r="51" spans="2:24" s="20" customFormat="1" ht="13.8" outlineLevel="1" x14ac:dyDescent="0.25">
      <c r="B51" s="201"/>
      <c r="C51" s="239" t="s">
        <v>91</v>
      </c>
      <c r="D51" s="37" t="s">
        <v>68</v>
      </c>
      <c r="E51" s="246"/>
      <c r="F51" s="34"/>
      <c r="G51" s="246"/>
      <c r="H51" s="34"/>
      <c r="I51" s="246"/>
      <c r="J51" s="34"/>
      <c r="K51" s="246"/>
      <c r="L51" s="34"/>
      <c r="M51" s="246"/>
      <c r="N51" s="34"/>
      <c r="O51" s="246"/>
      <c r="P51" s="34"/>
      <c r="Q51" s="246"/>
      <c r="R51" s="34"/>
      <c r="S51" s="246"/>
      <c r="T51" s="34"/>
      <c r="U51" s="246"/>
      <c r="V51" s="34"/>
      <c r="W51" s="246"/>
      <c r="X51" s="28"/>
    </row>
    <row r="52" spans="2:24" s="20" customFormat="1" ht="13.8" outlineLevel="1" x14ac:dyDescent="0.25">
      <c r="B52" s="201"/>
      <c r="C52" s="239" t="s">
        <v>91</v>
      </c>
      <c r="D52" s="37" t="s">
        <v>68</v>
      </c>
      <c r="E52" s="246"/>
      <c r="F52" s="34"/>
      <c r="G52" s="246"/>
      <c r="H52" s="34"/>
      <c r="I52" s="246"/>
      <c r="J52" s="34"/>
      <c r="K52" s="246"/>
      <c r="L52" s="34"/>
      <c r="M52" s="246"/>
      <c r="N52" s="34"/>
      <c r="O52" s="246"/>
      <c r="P52" s="34"/>
      <c r="Q52" s="246"/>
      <c r="R52" s="34"/>
      <c r="S52" s="246"/>
      <c r="T52" s="34"/>
      <c r="U52" s="246"/>
      <c r="V52" s="34"/>
      <c r="W52" s="246"/>
      <c r="X52" s="28"/>
    </row>
    <row r="53" spans="2:24" s="20" customFormat="1" ht="13.8" outlineLevel="1" x14ac:dyDescent="0.25">
      <c r="B53" s="201"/>
      <c r="C53" s="239" t="s">
        <v>91</v>
      </c>
      <c r="D53" s="37" t="s">
        <v>68</v>
      </c>
      <c r="E53" s="246"/>
      <c r="F53" s="34"/>
      <c r="G53" s="246"/>
      <c r="H53" s="34"/>
      <c r="I53" s="246"/>
      <c r="J53" s="34"/>
      <c r="K53" s="246"/>
      <c r="L53" s="34"/>
      <c r="M53" s="246"/>
      <c r="N53" s="34"/>
      <c r="O53" s="246"/>
      <c r="P53" s="34"/>
      <c r="Q53" s="246"/>
      <c r="R53" s="34"/>
      <c r="S53" s="246"/>
      <c r="T53" s="34"/>
      <c r="U53" s="246"/>
      <c r="V53" s="34"/>
      <c r="W53" s="246"/>
      <c r="X53" s="28"/>
    </row>
    <row r="54" spans="2:24" s="20" customFormat="1" ht="13.8" outlineLevel="1" x14ac:dyDescent="0.25">
      <c r="B54" s="201"/>
      <c r="C54" s="239" t="s">
        <v>91</v>
      </c>
      <c r="D54" s="37" t="s">
        <v>68</v>
      </c>
      <c r="E54" s="246"/>
      <c r="F54" s="34"/>
      <c r="G54" s="246"/>
      <c r="H54" s="34"/>
      <c r="I54" s="246"/>
      <c r="J54" s="34"/>
      <c r="K54" s="246"/>
      <c r="L54" s="34"/>
      <c r="M54" s="246"/>
      <c r="N54" s="34"/>
      <c r="O54" s="246"/>
      <c r="P54" s="34"/>
      <c r="Q54" s="246"/>
      <c r="R54" s="34"/>
      <c r="S54" s="246"/>
      <c r="T54" s="34"/>
      <c r="U54" s="246"/>
      <c r="V54" s="34"/>
      <c r="W54" s="246"/>
      <c r="X54" s="28"/>
    </row>
    <row r="55" spans="2:24" s="20" customFormat="1" ht="13.8" outlineLevel="1" x14ac:dyDescent="0.25">
      <c r="B55" s="201"/>
      <c r="C55" s="239" t="s">
        <v>91</v>
      </c>
      <c r="D55" s="37" t="s">
        <v>68</v>
      </c>
      <c r="E55" s="246"/>
      <c r="F55" s="34"/>
      <c r="G55" s="246"/>
      <c r="H55" s="34"/>
      <c r="I55" s="246"/>
      <c r="J55" s="34"/>
      <c r="K55" s="246"/>
      <c r="L55" s="34"/>
      <c r="M55" s="246"/>
      <c r="N55" s="34"/>
      <c r="O55" s="246"/>
      <c r="P55" s="34"/>
      <c r="Q55" s="246"/>
      <c r="R55" s="34"/>
      <c r="S55" s="246"/>
      <c r="T55" s="34"/>
      <c r="U55" s="246"/>
      <c r="V55" s="34"/>
      <c r="W55" s="246"/>
      <c r="X55" s="28"/>
    </row>
    <row r="56" spans="2:24" s="20" customFormat="1" ht="13.8" outlineLevel="1" x14ac:dyDescent="0.25">
      <c r="B56" s="201"/>
      <c r="C56" s="239" t="s">
        <v>91</v>
      </c>
      <c r="D56" s="37" t="s">
        <v>68</v>
      </c>
      <c r="E56" s="246"/>
      <c r="F56" s="34"/>
      <c r="G56" s="246"/>
      <c r="H56" s="34"/>
      <c r="I56" s="246"/>
      <c r="J56" s="34"/>
      <c r="K56" s="246"/>
      <c r="L56" s="34"/>
      <c r="M56" s="246"/>
      <c r="N56" s="34"/>
      <c r="O56" s="246"/>
      <c r="P56" s="34"/>
      <c r="Q56" s="246"/>
      <c r="R56" s="34"/>
      <c r="S56" s="246"/>
      <c r="T56" s="34"/>
      <c r="U56" s="246"/>
      <c r="V56" s="34"/>
      <c r="W56" s="246"/>
      <c r="X56" s="28"/>
    </row>
    <row r="57" spans="2:24" s="20" customFormat="1" ht="13.8" outlineLevel="1" x14ac:dyDescent="0.25">
      <c r="B57" s="201"/>
      <c r="C57" s="239" t="s">
        <v>91</v>
      </c>
      <c r="D57" s="37" t="s">
        <v>68</v>
      </c>
      <c r="E57" s="246"/>
      <c r="F57" s="34"/>
      <c r="G57" s="246"/>
      <c r="H57" s="34"/>
      <c r="I57" s="246"/>
      <c r="J57" s="34"/>
      <c r="K57" s="246"/>
      <c r="L57" s="34"/>
      <c r="M57" s="246"/>
      <c r="N57" s="34"/>
      <c r="O57" s="246"/>
      <c r="P57" s="34"/>
      <c r="Q57" s="246"/>
      <c r="R57" s="34"/>
      <c r="S57" s="246"/>
      <c r="T57" s="34"/>
      <c r="U57" s="246"/>
      <c r="V57" s="34"/>
      <c r="W57" s="246"/>
      <c r="X57" s="28"/>
    </row>
    <row r="58" spans="2:24" s="20" customFormat="1" ht="13.8" outlineLevel="1" x14ac:dyDescent="0.25">
      <c r="B58" s="201"/>
      <c r="C58" s="239" t="s">
        <v>91</v>
      </c>
      <c r="D58" s="37" t="s">
        <v>68</v>
      </c>
      <c r="E58" s="246"/>
      <c r="F58" s="34"/>
      <c r="G58" s="246"/>
      <c r="H58" s="34"/>
      <c r="I58" s="246"/>
      <c r="J58" s="34"/>
      <c r="K58" s="246"/>
      <c r="L58" s="34"/>
      <c r="M58" s="246"/>
      <c r="N58" s="34"/>
      <c r="O58" s="246"/>
      <c r="P58" s="34"/>
      <c r="Q58" s="246"/>
      <c r="R58" s="34"/>
      <c r="S58" s="246"/>
      <c r="T58" s="34"/>
      <c r="U58" s="246"/>
      <c r="V58" s="34"/>
      <c r="W58" s="246"/>
      <c r="X58" s="28"/>
    </row>
    <row r="59" spans="2:24" s="20" customFormat="1" ht="13.8" outlineLevel="1" x14ac:dyDescent="0.25">
      <c r="B59" s="201"/>
      <c r="C59" s="239" t="s">
        <v>91</v>
      </c>
      <c r="D59" s="37" t="s">
        <v>68</v>
      </c>
      <c r="E59" s="246"/>
      <c r="F59" s="34"/>
      <c r="G59" s="246"/>
      <c r="H59" s="34"/>
      <c r="I59" s="246"/>
      <c r="J59" s="34"/>
      <c r="K59" s="246"/>
      <c r="L59" s="34"/>
      <c r="M59" s="246"/>
      <c r="N59" s="34"/>
      <c r="O59" s="246"/>
      <c r="P59" s="34"/>
      <c r="Q59" s="246"/>
      <c r="R59" s="34"/>
      <c r="S59" s="246"/>
      <c r="T59" s="34"/>
      <c r="U59" s="246"/>
      <c r="V59" s="34"/>
      <c r="W59" s="246"/>
      <c r="X59" s="28"/>
    </row>
    <row r="60" spans="2:24" s="20" customFormat="1" ht="13.8" outlineLevel="1" x14ac:dyDescent="0.25">
      <c r="B60" s="201"/>
      <c r="C60" s="239" t="s">
        <v>91</v>
      </c>
      <c r="D60" s="37" t="s">
        <v>68</v>
      </c>
      <c r="E60" s="246"/>
      <c r="F60" s="34"/>
      <c r="G60" s="246"/>
      <c r="H60" s="34"/>
      <c r="I60" s="246"/>
      <c r="J60" s="34"/>
      <c r="K60" s="246"/>
      <c r="L60" s="34"/>
      <c r="M60" s="246"/>
      <c r="N60" s="34"/>
      <c r="O60" s="246"/>
      <c r="P60" s="34"/>
      <c r="Q60" s="246"/>
      <c r="R60" s="34"/>
      <c r="S60" s="246"/>
      <c r="T60" s="34"/>
      <c r="U60" s="246"/>
      <c r="V60" s="34"/>
      <c r="W60" s="246"/>
      <c r="X60" s="28"/>
    </row>
    <row r="61" spans="2:24" s="20" customFormat="1" ht="13.8" outlineLevel="1" x14ac:dyDescent="0.25">
      <c r="B61" s="201"/>
      <c r="C61" s="239" t="s">
        <v>91</v>
      </c>
      <c r="D61" s="37" t="s">
        <v>68</v>
      </c>
      <c r="E61" s="246"/>
      <c r="F61" s="34"/>
      <c r="G61" s="246"/>
      <c r="H61" s="34"/>
      <c r="I61" s="246"/>
      <c r="J61" s="34"/>
      <c r="K61" s="246"/>
      <c r="L61" s="34"/>
      <c r="M61" s="246"/>
      <c r="N61" s="34"/>
      <c r="O61" s="246"/>
      <c r="P61" s="34"/>
      <c r="Q61" s="246"/>
      <c r="R61" s="34"/>
      <c r="S61" s="246"/>
      <c r="T61" s="34"/>
      <c r="U61" s="246"/>
      <c r="V61" s="34"/>
      <c r="W61" s="246"/>
      <c r="X61" s="28"/>
    </row>
    <row r="62" spans="2:24" s="20" customFormat="1" ht="13.8" outlineLevel="1" x14ac:dyDescent="0.25">
      <c r="B62" s="201"/>
      <c r="C62" s="239" t="s">
        <v>91</v>
      </c>
      <c r="D62" s="37" t="s">
        <v>68</v>
      </c>
      <c r="E62" s="246"/>
      <c r="F62" s="34"/>
      <c r="G62" s="246"/>
      <c r="H62" s="34"/>
      <c r="I62" s="246"/>
      <c r="J62" s="34"/>
      <c r="K62" s="246"/>
      <c r="L62" s="34"/>
      <c r="M62" s="246"/>
      <c r="N62" s="34"/>
      <c r="O62" s="246"/>
      <c r="P62" s="34"/>
      <c r="Q62" s="246"/>
      <c r="R62" s="34"/>
      <c r="S62" s="246"/>
      <c r="T62" s="34"/>
      <c r="U62" s="246"/>
      <c r="V62" s="34"/>
      <c r="W62" s="246"/>
      <c r="X62" s="28"/>
    </row>
    <row r="63" spans="2:24" s="20" customFormat="1" ht="13.8" outlineLevel="1" x14ac:dyDescent="0.25">
      <c r="B63" s="201"/>
      <c r="C63" s="239" t="s">
        <v>91</v>
      </c>
      <c r="D63" s="37" t="s">
        <v>68</v>
      </c>
      <c r="E63" s="246"/>
      <c r="F63" s="34"/>
      <c r="G63" s="246"/>
      <c r="H63" s="34"/>
      <c r="I63" s="246"/>
      <c r="J63" s="34"/>
      <c r="K63" s="246"/>
      <c r="L63" s="34"/>
      <c r="M63" s="246"/>
      <c r="N63" s="34"/>
      <c r="O63" s="246"/>
      <c r="P63" s="34"/>
      <c r="Q63" s="246"/>
      <c r="R63" s="34"/>
      <c r="S63" s="246"/>
      <c r="T63" s="34"/>
      <c r="U63" s="246"/>
      <c r="V63" s="34"/>
      <c r="W63" s="246"/>
      <c r="X63" s="28"/>
    </row>
    <row r="64" spans="2:24" s="20" customFormat="1" ht="13.8" outlineLevel="1" x14ac:dyDescent="0.25">
      <c r="B64" s="201"/>
      <c r="C64" s="239" t="s">
        <v>91</v>
      </c>
      <c r="D64" s="37" t="s">
        <v>68</v>
      </c>
      <c r="E64" s="246"/>
      <c r="F64" s="34"/>
      <c r="G64" s="246"/>
      <c r="H64" s="34"/>
      <c r="I64" s="246"/>
      <c r="J64" s="34"/>
      <c r="K64" s="246"/>
      <c r="L64" s="34"/>
      <c r="M64" s="246"/>
      <c r="N64" s="34"/>
      <c r="O64" s="246"/>
      <c r="P64" s="34"/>
      <c r="Q64" s="246"/>
      <c r="R64" s="34"/>
      <c r="S64" s="246"/>
      <c r="T64" s="34"/>
      <c r="U64" s="246"/>
      <c r="V64" s="34"/>
      <c r="W64" s="246"/>
      <c r="X64" s="28"/>
    </row>
    <row r="65" spans="2:24" s="20" customFormat="1" ht="13.8" outlineLevel="1" x14ac:dyDescent="0.25">
      <c r="B65" s="201"/>
      <c r="C65" s="239" t="s">
        <v>91</v>
      </c>
      <c r="D65" s="37" t="s">
        <v>68</v>
      </c>
      <c r="E65" s="246"/>
      <c r="F65" s="34"/>
      <c r="G65" s="246"/>
      <c r="H65" s="34"/>
      <c r="I65" s="246"/>
      <c r="J65" s="34"/>
      <c r="K65" s="246"/>
      <c r="L65" s="34"/>
      <c r="M65" s="246"/>
      <c r="N65" s="34"/>
      <c r="O65" s="246"/>
      <c r="P65" s="34"/>
      <c r="Q65" s="246"/>
      <c r="R65" s="34"/>
      <c r="S65" s="246"/>
      <c r="T65" s="34"/>
      <c r="U65" s="246"/>
      <c r="V65" s="34"/>
      <c r="W65" s="246"/>
      <c r="X65" s="28"/>
    </row>
    <row r="66" spans="2:24" s="20" customFormat="1" ht="13.95" customHeight="1" x14ac:dyDescent="0.25">
      <c r="B66" s="200"/>
      <c r="C66" s="184"/>
      <c r="D66" s="27"/>
      <c r="E66" s="34"/>
      <c r="F66" s="34"/>
      <c r="G66" s="34"/>
      <c r="H66" s="34"/>
      <c r="I66" s="34"/>
      <c r="J66" s="34"/>
      <c r="K66" s="34"/>
      <c r="L66" s="34"/>
      <c r="M66" s="34"/>
      <c r="N66" s="34"/>
      <c r="O66" s="34"/>
      <c r="P66" s="34"/>
      <c r="Q66" s="34"/>
      <c r="R66" s="34"/>
      <c r="S66" s="34"/>
      <c r="T66" s="34"/>
      <c r="U66" s="34"/>
      <c r="V66" s="34"/>
      <c r="W66" s="34"/>
      <c r="X66" s="28"/>
    </row>
    <row r="67" spans="2:24" s="20" customFormat="1" ht="13.8" outlineLevel="1" x14ac:dyDescent="0.25">
      <c r="B67" s="200"/>
      <c r="C67" s="184" t="s">
        <v>92</v>
      </c>
      <c r="D67" s="27"/>
      <c r="E67" s="34"/>
      <c r="F67" s="34"/>
      <c r="G67" s="34"/>
      <c r="H67" s="34"/>
      <c r="I67" s="34"/>
      <c r="J67" s="34"/>
      <c r="K67" s="34"/>
      <c r="L67" s="34"/>
      <c r="M67" s="34"/>
      <c r="N67" s="34"/>
      <c r="O67" s="34"/>
      <c r="P67" s="34"/>
      <c r="Q67" s="34"/>
      <c r="R67" s="34"/>
      <c r="S67" s="34"/>
      <c r="T67" s="34"/>
      <c r="U67" s="34"/>
      <c r="V67" s="34"/>
      <c r="W67" s="34"/>
      <c r="X67" s="28"/>
    </row>
    <row r="68" spans="2:24" s="20" customFormat="1" ht="13.8" outlineLevel="1" x14ac:dyDescent="0.25">
      <c r="B68" s="284" t="s">
        <v>18</v>
      </c>
      <c r="C68" s="20" t="s">
        <v>93</v>
      </c>
      <c r="D68" s="144" t="s">
        <v>94</v>
      </c>
      <c r="E68" s="32"/>
      <c r="F68" s="34"/>
      <c r="G68" s="32"/>
      <c r="H68" s="34"/>
      <c r="I68" s="32"/>
      <c r="J68" s="34"/>
      <c r="K68" s="32"/>
      <c r="L68" s="34"/>
      <c r="M68" s="32"/>
      <c r="N68" s="34"/>
      <c r="O68" s="32"/>
      <c r="P68" s="34"/>
      <c r="Q68" s="32"/>
      <c r="R68" s="34"/>
      <c r="S68" s="32"/>
      <c r="T68" s="34"/>
      <c r="U68" s="32"/>
      <c r="V68" s="34"/>
      <c r="W68" s="32"/>
      <c r="X68" s="28"/>
    </row>
    <row r="69" spans="2:24" s="20" customFormat="1" ht="13.8" outlineLevel="1" x14ac:dyDescent="0.25">
      <c r="B69" s="284" t="s">
        <v>18</v>
      </c>
      <c r="C69" s="20" t="s">
        <v>95</v>
      </c>
      <c r="D69" s="144" t="s">
        <v>89</v>
      </c>
      <c r="E69" s="32"/>
      <c r="F69" s="34"/>
      <c r="G69" s="32"/>
      <c r="H69" s="34"/>
      <c r="I69" s="32"/>
      <c r="J69" s="34"/>
      <c r="K69" s="32"/>
      <c r="L69" s="34"/>
      <c r="M69" s="32"/>
      <c r="N69" s="34"/>
      <c r="O69" s="32"/>
      <c r="P69" s="34"/>
      <c r="Q69" s="32"/>
      <c r="R69" s="34"/>
      <c r="S69" s="32"/>
      <c r="T69" s="34"/>
      <c r="U69" s="32"/>
      <c r="V69" s="34"/>
      <c r="W69" s="32"/>
      <c r="X69" s="28"/>
    </row>
    <row r="70" spans="2:24" s="20" customFormat="1" ht="13.8" outlineLevel="1" x14ac:dyDescent="0.25">
      <c r="B70" s="199"/>
      <c r="C70" s="20" t="s">
        <v>96</v>
      </c>
      <c r="D70" s="144" t="s">
        <v>89</v>
      </c>
      <c r="E70" s="32"/>
      <c r="F70" s="34"/>
      <c r="G70" s="32"/>
      <c r="H70" s="34"/>
      <c r="I70" s="32"/>
      <c r="J70" s="34"/>
      <c r="K70" s="32"/>
      <c r="L70" s="34"/>
      <c r="M70" s="32"/>
      <c r="N70" s="34"/>
      <c r="O70" s="32"/>
      <c r="P70" s="34"/>
      <c r="Q70" s="32"/>
      <c r="R70" s="34"/>
      <c r="S70" s="32"/>
      <c r="T70" s="34"/>
      <c r="U70" s="32"/>
      <c r="V70" s="34"/>
      <c r="W70" s="32"/>
      <c r="X70" s="28"/>
    </row>
    <row r="71" spans="2:24" s="20" customFormat="1" ht="13.8" outlineLevel="1" x14ac:dyDescent="0.25">
      <c r="B71" s="284" t="s">
        <v>18</v>
      </c>
      <c r="C71" s="20" t="s">
        <v>97</v>
      </c>
      <c r="D71" s="144" t="s">
        <v>89</v>
      </c>
      <c r="E71" s="32"/>
      <c r="F71" s="34"/>
      <c r="G71" s="32"/>
      <c r="H71" s="34"/>
      <c r="I71" s="32"/>
      <c r="J71" s="34"/>
      <c r="K71" s="32"/>
      <c r="L71" s="34"/>
      <c r="M71" s="32"/>
      <c r="N71" s="34"/>
      <c r="O71" s="32"/>
      <c r="P71" s="34"/>
      <c r="Q71" s="32"/>
      <c r="R71" s="34"/>
      <c r="S71" s="32"/>
      <c r="T71" s="34"/>
      <c r="U71" s="32"/>
      <c r="V71" s="34"/>
      <c r="W71" s="32"/>
      <c r="X71" s="28"/>
    </row>
    <row r="72" spans="2:24" s="20" customFormat="1" ht="13.8" outlineLevel="1" x14ac:dyDescent="0.25">
      <c r="B72" s="284" t="s">
        <v>18</v>
      </c>
      <c r="C72" s="20" t="s">
        <v>98</v>
      </c>
      <c r="D72" s="27" t="s">
        <v>0</v>
      </c>
      <c r="E72" s="336"/>
      <c r="F72" s="34"/>
      <c r="G72" s="336"/>
      <c r="H72" s="34"/>
      <c r="I72" s="336"/>
      <c r="J72" s="34"/>
      <c r="K72" s="336"/>
      <c r="L72" s="34"/>
      <c r="M72" s="336"/>
      <c r="N72" s="34"/>
      <c r="O72" s="336"/>
      <c r="P72" s="34"/>
      <c r="Q72" s="336"/>
      <c r="R72" s="34"/>
      <c r="S72" s="336"/>
      <c r="T72" s="34"/>
      <c r="U72" s="336"/>
      <c r="V72" s="34"/>
      <c r="W72" s="336"/>
      <c r="X72" s="28"/>
    </row>
    <row r="73" spans="2:24" s="20" customFormat="1" ht="13.8" x14ac:dyDescent="0.25">
      <c r="B73" s="200"/>
      <c r="C73" s="185"/>
      <c r="D73" s="27"/>
      <c r="E73" s="22"/>
      <c r="F73" s="22"/>
      <c r="G73" s="22"/>
      <c r="H73" s="22"/>
      <c r="I73" s="22"/>
      <c r="J73" s="22"/>
      <c r="K73" s="22"/>
      <c r="L73" s="22"/>
      <c r="M73" s="22"/>
      <c r="N73" s="22"/>
      <c r="O73" s="22"/>
      <c r="P73" s="22"/>
      <c r="Q73" s="22"/>
      <c r="R73" s="22"/>
      <c r="S73" s="22"/>
      <c r="T73" s="22"/>
      <c r="U73" s="22"/>
      <c r="V73" s="22"/>
      <c r="W73" s="22"/>
      <c r="X73" s="28"/>
    </row>
    <row r="74" spans="2:24" s="20" customFormat="1" ht="19.95" customHeight="1" outlineLevel="1" x14ac:dyDescent="0.25">
      <c r="B74" s="200"/>
      <c r="C74" s="184" t="s">
        <v>99</v>
      </c>
      <c r="D74" s="27"/>
      <c r="E74" s="34"/>
      <c r="F74" s="34"/>
      <c r="G74" s="34"/>
      <c r="H74" s="34"/>
      <c r="I74" s="34"/>
      <c r="J74" s="34"/>
      <c r="K74" s="34"/>
      <c r="L74" s="34"/>
      <c r="M74" s="34"/>
      <c r="N74" s="34"/>
      <c r="O74" s="34"/>
      <c r="P74" s="34"/>
      <c r="Q74" s="34"/>
      <c r="R74" s="34"/>
      <c r="S74" s="34"/>
      <c r="T74" s="34"/>
      <c r="U74" s="34"/>
      <c r="V74" s="34"/>
      <c r="W74" s="34"/>
      <c r="X74" s="28"/>
    </row>
    <row r="75" spans="2:24" s="20" customFormat="1" ht="13.95" customHeight="1" outlineLevel="1" x14ac:dyDescent="0.3">
      <c r="B75" s="199"/>
      <c r="C75" s="280" t="s">
        <v>100</v>
      </c>
      <c r="D75" s="39" t="s">
        <v>101</v>
      </c>
      <c r="E75" s="142">
        <f>LOOKUP($E$13,Dane_referencyjne!B5:B33,Dane_referencyjne!F5:F33)</f>
        <v>0</v>
      </c>
      <c r="F75" s="143"/>
      <c r="G75" s="142">
        <f>IF($E75="","",$E75)</f>
        <v>0</v>
      </c>
      <c r="H75" s="143"/>
      <c r="I75" s="142">
        <f>IF($E75="","",$E75)</f>
        <v>0</v>
      </c>
      <c r="J75" s="143"/>
      <c r="K75" s="142">
        <f>IF($E75="","",$E75)</f>
        <v>0</v>
      </c>
      <c r="L75" s="143"/>
      <c r="M75" s="142">
        <f>IF($E75="","",$E75)</f>
        <v>0</v>
      </c>
      <c r="N75" s="143"/>
      <c r="O75" s="142">
        <f>IF($E75="","",$E75)</f>
        <v>0</v>
      </c>
      <c r="P75" s="143"/>
      <c r="Q75" s="142">
        <f>IF($E75="","",$E75)</f>
        <v>0</v>
      </c>
      <c r="R75" s="143"/>
      <c r="S75" s="142">
        <f>IF($E75="","",$E75)</f>
        <v>0</v>
      </c>
      <c r="T75" s="143"/>
      <c r="U75" s="142">
        <f>IF($E75="","",$E75)</f>
        <v>0</v>
      </c>
      <c r="V75" s="143"/>
      <c r="W75" s="142">
        <f>IF($E75="","",$E75)</f>
        <v>0</v>
      </c>
      <c r="X75" s="28"/>
    </row>
    <row r="76" spans="2:24" s="20" customFormat="1" ht="13.95" customHeight="1" outlineLevel="1" x14ac:dyDescent="0.3">
      <c r="B76" s="199"/>
      <c r="C76" s="281" t="s">
        <v>102</v>
      </c>
      <c r="D76" s="39"/>
      <c r="E76" s="34"/>
      <c r="F76" s="33"/>
      <c r="G76" s="34"/>
      <c r="H76" s="33"/>
      <c r="I76" s="34"/>
      <c r="J76" s="33"/>
      <c r="K76" s="34"/>
      <c r="L76" s="33"/>
      <c r="M76" s="34"/>
      <c r="N76" s="33"/>
      <c r="O76" s="34"/>
      <c r="P76" s="33"/>
      <c r="Q76" s="34"/>
      <c r="R76" s="33"/>
      <c r="S76" s="34"/>
      <c r="T76" s="33"/>
      <c r="U76" s="34"/>
      <c r="V76" s="33"/>
      <c r="W76" s="34"/>
      <c r="X76" s="28"/>
    </row>
    <row r="77" spans="2:24" s="20" customFormat="1" ht="13.95" customHeight="1" outlineLevel="1" x14ac:dyDescent="0.3">
      <c r="B77" s="284" t="s">
        <v>18</v>
      </c>
      <c r="C77" s="280" t="s">
        <v>103</v>
      </c>
      <c r="D77" s="232" t="s">
        <v>101</v>
      </c>
      <c r="E77" s="272"/>
      <c r="F77" s="33"/>
      <c r="G77" s="142" t="str">
        <f>IF($E77="","",$E77)</f>
        <v/>
      </c>
      <c r="H77" s="33"/>
      <c r="I77" s="142" t="str">
        <f>IF($E77="","",$E77)</f>
        <v/>
      </c>
      <c r="J77" s="33"/>
      <c r="K77" s="142" t="str">
        <f>IF($E77="","",$E77)</f>
        <v/>
      </c>
      <c r="L77" s="33"/>
      <c r="M77" s="142" t="str">
        <f>IF($E77="","",$E77)</f>
        <v/>
      </c>
      <c r="N77" s="33"/>
      <c r="O77" s="142" t="str">
        <f>IF($E77="","",$E77)</f>
        <v/>
      </c>
      <c r="P77" s="33"/>
      <c r="Q77" s="142" t="str">
        <f>IF($E77="","",$E77)</f>
        <v/>
      </c>
      <c r="R77" s="33"/>
      <c r="S77" s="142" t="str">
        <f>IF($E77="","",$E77)</f>
        <v/>
      </c>
      <c r="T77" s="33"/>
      <c r="U77" s="142" t="str">
        <f>IF($E77="","",$E77)</f>
        <v/>
      </c>
      <c r="V77" s="33"/>
      <c r="W77" s="142" t="str">
        <f>IF($E77="","",$E77)</f>
        <v/>
      </c>
      <c r="X77" s="28"/>
    </row>
    <row r="78" spans="2:24" s="20" customFormat="1" ht="13.95" customHeight="1" outlineLevel="1" x14ac:dyDescent="0.3">
      <c r="B78" s="284" t="s">
        <v>18</v>
      </c>
      <c r="C78" s="280" t="s">
        <v>104</v>
      </c>
      <c r="D78" s="27" t="s">
        <v>105</v>
      </c>
      <c r="E78" s="32"/>
      <c r="F78" s="33"/>
      <c r="G78" s="160">
        <f>$E78</f>
        <v>0</v>
      </c>
      <c r="H78" s="33"/>
      <c r="I78" s="160">
        <f>$E78</f>
        <v>0</v>
      </c>
      <c r="J78" s="33"/>
      <c r="K78" s="160">
        <f>$E78</f>
        <v>0</v>
      </c>
      <c r="L78" s="33"/>
      <c r="M78" s="160">
        <f>$E78</f>
        <v>0</v>
      </c>
      <c r="N78" s="33"/>
      <c r="O78" s="160">
        <f>$E78</f>
        <v>0</v>
      </c>
      <c r="P78" s="33"/>
      <c r="Q78" s="160">
        <f>$E78</f>
        <v>0</v>
      </c>
      <c r="R78" s="33"/>
      <c r="S78" s="160">
        <f>$E78</f>
        <v>0</v>
      </c>
      <c r="T78" s="33"/>
      <c r="U78" s="160">
        <f>$E78</f>
        <v>0</v>
      </c>
      <c r="V78" s="33"/>
      <c r="W78" s="160">
        <f>$E78</f>
        <v>0</v>
      </c>
      <c r="X78" s="28"/>
    </row>
    <row r="79" spans="2:24" s="20" customFormat="1" ht="13.8" x14ac:dyDescent="0.25">
      <c r="B79" s="202"/>
      <c r="C79" s="187"/>
      <c r="D79" s="40"/>
      <c r="E79" s="41"/>
      <c r="F79" s="41"/>
      <c r="G79" s="41"/>
      <c r="H79" s="41"/>
      <c r="I79" s="41"/>
      <c r="J79" s="41"/>
      <c r="K79" s="41"/>
      <c r="L79" s="41"/>
      <c r="M79" s="41"/>
      <c r="N79" s="41"/>
      <c r="O79" s="41"/>
      <c r="P79" s="41"/>
      <c r="Q79" s="41"/>
      <c r="R79" s="41"/>
      <c r="S79" s="41"/>
      <c r="T79" s="41"/>
      <c r="U79" s="41"/>
      <c r="V79" s="41"/>
      <c r="W79" s="41"/>
      <c r="X79" s="42"/>
    </row>
    <row r="80" spans="2:24" x14ac:dyDescent="0.25">
      <c r="B80" s="203"/>
    </row>
    <row r="81" spans="1:1042" s="20" customFormat="1" ht="23.1" customHeight="1" x14ac:dyDescent="0.25">
      <c r="B81" s="43" t="s">
        <v>106</v>
      </c>
      <c r="C81" s="43"/>
      <c r="D81" s="44"/>
      <c r="E81" s="45"/>
      <c r="F81" s="45"/>
      <c r="G81" s="45"/>
      <c r="H81" s="45"/>
      <c r="I81" s="45"/>
      <c r="J81" s="45"/>
      <c r="K81" s="45"/>
      <c r="L81" s="45"/>
      <c r="M81" s="45"/>
      <c r="N81" s="45"/>
      <c r="O81" s="45"/>
      <c r="P81" s="45"/>
      <c r="Q81" s="45"/>
      <c r="R81" s="45"/>
      <c r="S81" s="45"/>
      <c r="T81" s="45"/>
      <c r="U81" s="45"/>
      <c r="V81" s="45"/>
      <c r="W81" s="45"/>
      <c r="X81" s="46"/>
      <c r="Y81" s="47"/>
    </row>
    <row r="82" spans="1:1042" s="20" customFormat="1" ht="22.2" customHeight="1" x14ac:dyDescent="0.25">
      <c r="B82" s="213" t="s">
        <v>18</v>
      </c>
      <c r="C82" s="188" t="s">
        <v>107</v>
      </c>
      <c r="D82" s="27"/>
      <c r="E82" s="22"/>
      <c r="F82" s="22"/>
      <c r="G82" s="22"/>
      <c r="H82" s="22"/>
      <c r="I82" s="22"/>
      <c r="J82" s="22"/>
      <c r="K82" s="22"/>
      <c r="L82" s="22"/>
      <c r="M82" s="22"/>
      <c r="N82" s="22"/>
      <c r="O82" s="22"/>
      <c r="P82" s="22"/>
      <c r="Q82" s="22"/>
      <c r="R82" s="22"/>
      <c r="S82" s="22"/>
      <c r="T82" s="22"/>
      <c r="U82" s="22"/>
      <c r="V82" s="22"/>
      <c r="W82" s="22"/>
      <c r="X82" s="49"/>
    </row>
    <row r="83" spans="1:1042" s="20" customFormat="1" ht="16.95" customHeight="1" outlineLevel="1" x14ac:dyDescent="0.25">
      <c r="B83" s="204"/>
      <c r="C83" s="184" t="s">
        <v>108</v>
      </c>
      <c r="D83" s="27"/>
      <c r="E83" s="22"/>
      <c r="F83" s="22"/>
      <c r="G83" s="22"/>
      <c r="H83" s="22"/>
      <c r="I83" s="22"/>
      <c r="J83" s="22"/>
      <c r="K83" s="22"/>
      <c r="L83" s="22"/>
      <c r="M83" s="22"/>
      <c r="N83" s="22"/>
      <c r="O83" s="22"/>
      <c r="P83" s="22"/>
      <c r="Q83" s="22"/>
      <c r="R83" s="22"/>
      <c r="S83" s="22"/>
      <c r="T83" s="22"/>
      <c r="U83" s="22"/>
      <c r="V83" s="22"/>
      <c r="W83" s="22"/>
      <c r="X83" s="49"/>
    </row>
    <row r="84" spans="1:1042" s="36" customFormat="1" ht="13.95" customHeight="1" outlineLevel="1" x14ac:dyDescent="0.25">
      <c r="B84" s="204"/>
      <c r="C84" s="36" t="s">
        <v>109</v>
      </c>
      <c r="D84" s="37"/>
      <c r="E84" s="222">
        <f>Arkusz_odpowiedzi_oferenta!E14</f>
        <v>0</v>
      </c>
      <c r="F84" s="223"/>
      <c r="G84" s="222">
        <f>Arkusz_odpowiedzi_oferenta!G14</f>
        <v>0</v>
      </c>
      <c r="H84" s="223"/>
      <c r="I84" s="222">
        <f>Arkusz_odpowiedzi_oferenta!I14</f>
        <v>0</v>
      </c>
      <c r="J84" s="223"/>
      <c r="K84" s="222">
        <f>Arkusz_odpowiedzi_oferenta!K14</f>
        <v>0</v>
      </c>
      <c r="L84" s="223"/>
      <c r="M84" s="222">
        <f>Arkusz_odpowiedzi_oferenta!M14</f>
        <v>0</v>
      </c>
      <c r="N84" s="223"/>
      <c r="O84" s="222">
        <f>Arkusz_odpowiedzi_oferenta!O14</f>
        <v>0</v>
      </c>
      <c r="P84" s="223"/>
      <c r="Q84" s="222">
        <f>Arkusz_odpowiedzi_oferenta!Q14</f>
        <v>0</v>
      </c>
      <c r="R84" s="223"/>
      <c r="S84" s="222">
        <f>Arkusz_odpowiedzi_oferenta!S14</f>
        <v>0</v>
      </c>
      <c r="T84" s="223"/>
      <c r="U84" s="222">
        <f>Arkusz_odpowiedzi_oferenta!U14</f>
        <v>0</v>
      </c>
      <c r="V84" s="223"/>
      <c r="W84" s="222">
        <f>Arkusz_odpowiedzi_oferenta!W14</f>
        <v>0</v>
      </c>
      <c r="X84" s="49"/>
    </row>
    <row r="85" spans="1:1042" s="36" customFormat="1" ht="13.95" customHeight="1" outlineLevel="1" x14ac:dyDescent="0.25">
      <c r="B85" s="204"/>
      <c r="C85" s="36" t="s">
        <v>110</v>
      </c>
      <c r="D85" s="37" t="s">
        <v>111</v>
      </c>
      <c r="E85" s="340">
        <f>Arkusz_odpowiedzi_oferenta!E15</f>
        <v>0</v>
      </c>
      <c r="F85" s="223"/>
      <c r="G85" s="340">
        <f>Arkusz_odpowiedzi_oferenta!G15</f>
        <v>0</v>
      </c>
      <c r="H85" s="223"/>
      <c r="I85" s="340">
        <f>Arkusz_odpowiedzi_oferenta!I15</f>
        <v>0</v>
      </c>
      <c r="J85" s="223"/>
      <c r="K85" s="340">
        <f>Arkusz_odpowiedzi_oferenta!K15</f>
        <v>0</v>
      </c>
      <c r="L85" s="223"/>
      <c r="M85" s="340">
        <f>Arkusz_odpowiedzi_oferenta!M15</f>
        <v>0</v>
      </c>
      <c r="N85" s="223"/>
      <c r="O85" s="340">
        <f>Arkusz_odpowiedzi_oferenta!O15</f>
        <v>0</v>
      </c>
      <c r="P85" s="223"/>
      <c r="Q85" s="340">
        <f>Arkusz_odpowiedzi_oferenta!Q15</f>
        <v>0</v>
      </c>
      <c r="R85" s="223"/>
      <c r="S85" s="340">
        <f>Arkusz_odpowiedzi_oferenta!S15</f>
        <v>0</v>
      </c>
      <c r="T85" s="223"/>
      <c r="U85" s="340">
        <f>Arkusz_odpowiedzi_oferenta!U15</f>
        <v>0</v>
      </c>
      <c r="V85" s="223"/>
      <c r="W85" s="340">
        <f>Arkusz_odpowiedzi_oferenta!W15</f>
        <v>0</v>
      </c>
      <c r="X85" s="49"/>
    </row>
    <row r="86" spans="1:1042" s="20" customFormat="1" ht="13.8" outlineLevel="1" x14ac:dyDescent="0.25">
      <c r="B86" s="204"/>
      <c r="D86" s="27"/>
      <c r="E86" s="34"/>
      <c r="F86" s="34"/>
      <c r="G86" s="34"/>
      <c r="H86" s="34"/>
      <c r="I86" s="34"/>
      <c r="J86" s="34"/>
      <c r="K86" s="34"/>
      <c r="L86" s="34"/>
      <c r="M86" s="34"/>
      <c r="N86" s="34"/>
      <c r="O86" s="34"/>
      <c r="P86" s="34"/>
      <c r="Q86" s="34"/>
      <c r="R86" s="34"/>
      <c r="S86" s="34"/>
      <c r="T86" s="34"/>
      <c r="U86" s="34"/>
      <c r="V86" s="34"/>
      <c r="W86" s="34"/>
      <c r="X86" s="49"/>
    </row>
    <row r="87" spans="1:1042" s="20" customFormat="1" ht="16.95" customHeight="1" outlineLevel="1" x14ac:dyDescent="0.25">
      <c r="B87" s="204"/>
      <c r="C87" s="184" t="s">
        <v>112</v>
      </c>
      <c r="D87" s="27"/>
      <c r="E87" s="34"/>
      <c r="F87" s="34"/>
      <c r="G87" s="34"/>
      <c r="H87" s="34"/>
      <c r="I87" s="34"/>
      <c r="J87" s="34"/>
      <c r="K87" s="34"/>
      <c r="L87" s="34"/>
      <c r="M87" s="34"/>
      <c r="N87" s="34"/>
      <c r="O87" s="34"/>
      <c r="P87" s="34"/>
      <c r="Q87" s="34"/>
      <c r="R87" s="34"/>
      <c r="S87" s="34"/>
      <c r="T87" s="34"/>
      <c r="U87" s="34"/>
      <c r="V87" s="34"/>
      <c r="W87" s="34"/>
      <c r="X87" s="49"/>
    </row>
    <row r="88" spans="1:1042" s="20" customFormat="1" ht="16.95" customHeight="1" outlineLevel="1" x14ac:dyDescent="0.25">
      <c r="B88" s="204"/>
      <c r="C88" s="278" t="s">
        <v>66</v>
      </c>
      <c r="D88" s="27"/>
      <c r="E88" s="34"/>
      <c r="F88" s="34"/>
      <c r="G88" s="34"/>
      <c r="H88" s="34"/>
      <c r="I88" s="34"/>
      <c r="J88" s="34"/>
      <c r="K88" s="34"/>
      <c r="L88" s="34"/>
      <c r="M88" s="34"/>
      <c r="N88" s="34"/>
      <c r="O88" s="34"/>
      <c r="P88" s="34"/>
      <c r="Q88" s="34"/>
      <c r="R88" s="34"/>
      <c r="S88" s="34"/>
      <c r="T88" s="34"/>
      <c r="U88" s="34"/>
      <c r="V88" s="34"/>
      <c r="W88" s="34"/>
      <c r="X88" s="49"/>
    </row>
    <row r="89" spans="1:1042" ht="13.8" outlineLevel="1" x14ac:dyDescent="0.25">
      <c r="A89" s="1"/>
      <c r="B89" s="204"/>
      <c r="C89" s="239" t="s">
        <v>113</v>
      </c>
      <c r="D89" s="27" t="s">
        <v>114</v>
      </c>
      <c r="E89" s="301">
        <f>Arkusz_odpowiedzi_oferenta!E21</f>
        <v>0</v>
      </c>
      <c r="F89" s="242"/>
      <c r="G89" s="301">
        <f>Arkusz_odpowiedzi_oferenta!G21</f>
        <v>0</v>
      </c>
      <c r="H89" s="242"/>
      <c r="I89" s="301">
        <f>Arkusz_odpowiedzi_oferenta!I21</f>
        <v>0</v>
      </c>
      <c r="J89" s="242"/>
      <c r="K89" s="301">
        <f>Arkusz_odpowiedzi_oferenta!K21</f>
        <v>0</v>
      </c>
      <c r="L89" s="242"/>
      <c r="M89" s="301">
        <f>Arkusz_odpowiedzi_oferenta!M21</f>
        <v>0</v>
      </c>
      <c r="N89" s="242"/>
      <c r="O89" s="301">
        <f>Arkusz_odpowiedzi_oferenta!O21</f>
        <v>0</v>
      </c>
      <c r="P89" s="242"/>
      <c r="Q89" s="301">
        <f>Arkusz_odpowiedzi_oferenta!Q21</f>
        <v>0</v>
      </c>
      <c r="R89" s="242"/>
      <c r="S89" s="301">
        <f>Arkusz_odpowiedzi_oferenta!S21</f>
        <v>0</v>
      </c>
      <c r="T89" s="242"/>
      <c r="U89" s="301">
        <f>Arkusz_odpowiedzi_oferenta!U21</f>
        <v>0</v>
      </c>
      <c r="V89" s="242"/>
      <c r="W89" s="301">
        <f>Arkusz_odpowiedzi_oferenta!W21</f>
        <v>0</v>
      </c>
      <c r="X89" s="49"/>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c r="PU89" s="1"/>
      <c r="PV89" s="1"/>
      <c r="PW89" s="1"/>
      <c r="PX89" s="1"/>
      <c r="PY89" s="1"/>
      <c r="PZ89" s="1"/>
      <c r="QA89" s="1"/>
      <c r="QB89" s="1"/>
      <c r="QC89" s="1"/>
      <c r="QD89" s="1"/>
      <c r="QE89" s="1"/>
      <c r="QF89" s="1"/>
      <c r="QG89" s="1"/>
      <c r="QH89" s="1"/>
      <c r="QI89" s="1"/>
      <c r="QJ89" s="1"/>
      <c r="QK89" s="1"/>
      <c r="QL89" s="1"/>
      <c r="QM89" s="1"/>
      <c r="QN89" s="1"/>
      <c r="QO89" s="1"/>
      <c r="QP89" s="1"/>
      <c r="QQ89" s="1"/>
      <c r="QR89" s="1"/>
      <c r="QS89" s="1"/>
      <c r="QT89" s="1"/>
      <c r="QU89" s="1"/>
      <c r="QV89" s="1"/>
      <c r="QW89" s="1"/>
      <c r="QX89" s="1"/>
      <c r="QY89" s="1"/>
      <c r="QZ89" s="1"/>
      <c r="RA89" s="1"/>
      <c r="RB89" s="1"/>
      <c r="RC89" s="1"/>
      <c r="RD89" s="1"/>
      <c r="RE89" s="1"/>
      <c r="RF89" s="1"/>
      <c r="RG89" s="1"/>
      <c r="RH89" s="1"/>
      <c r="RI89" s="1"/>
      <c r="RJ89" s="1"/>
      <c r="RK89" s="1"/>
      <c r="RL89" s="1"/>
      <c r="RM89" s="1"/>
      <c r="RN89" s="1"/>
      <c r="RO89" s="1"/>
      <c r="RP89" s="1"/>
      <c r="RQ89" s="1"/>
      <c r="RR89" s="1"/>
      <c r="RS89" s="1"/>
      <c r="RT89" s="1"/>
      <c r="RU89" s="1"/>
      <c r="RV89" s="1"/>
      <c r="RW89" s="1"/>
      <c r="RX89" s="1"/>
      <c r="RY89" s="1"/>
      <c r="RZ89" s="1"/>
      <c r="SA89" s="1"/>
      <c r="SB89" s="1"/>
      <c r="SC89" s="1"/>
      <c r="SD89" s="1"/>
      <c r="SE89" s="1"/>
      <c r="SF89" s="1"/>
      <c r="SG89" s="1"/>
      <c r="SH89" s="1"/>
      <c r="SI89" s="1"/>
      <c r="SJ89" s="1"/>
      <c r="SK89" s="1"/>
      <c r="SL89" s="1"/>
      <c r="SM89" s="1"/>
      <c r="SN89" s="1"/>
      <c r="SO89" s="1"/>
      <c r="SP89" s="1"/>
      <c r="SQ89" s="1"/>
      <c r="SR89" s="1"/>
      <c r="SS89" s="1"/>
      <c r="ST89" s="1"/>
      <c r="SU89" s="1"/>
      <c r="SV89" s="1"/>
      <c r="SW89" s="1"/>
      <c r="SX89" s="1"/>
      <c r="SY89" s="1"/>
      <c r="SZ89" s="1"/>
      <c r="TA89" s="1"/>
      <c r="TB89" s="1"/>
      <c r="TC89" s="1"/>
      <c r="TD89" s="1"/>
      <c r="TE89" s="1"/>
      <c r="TF89" s="1"/>
      <c r="TG89" s="1"/>
      <c r="TH89" s="1"/>
      <c r="TI89" s="1"/>
      <c r="TJ89" s="1"/>
      <c r="TK89" s="1"/>
      <c r="TL89" s="1"/>
      <c r="TM89" s="1"/>
      <c r="TN89" s="1"/>
      <c r="TO89" s="1"/>
      <c r="TP89" s="1"/>
      <c r="TQ89" s="1"/>
      <c r="TR89" s="1"/>
      <c r="TS89" s="1"/>
      <c r="TT89" s="1"/>
      <c r="TU89" s="1"/>
      <c r="TV89" s="1"/>
      <c r="TW89" s="1"/>
      <c r="TX89" s="1"/>
      <c r="TY89" s="1"/>
      <c r="TZ89" s="1"/>
      <c r="UA89" s="1"/>
      <c r="UB89" s="1"/>
      <c r="UC89" s="1"/>
      <c r="UD89" s="1"/>
      <c r="UE89" s="1"/>
      <c r="UF89" s="1"/>
      <c r="UG89" s="1"/>
      <c r="UH89" s="1"/>
      <c r="UI89" s="1"/>
      <c r="UJ89" s="1"/>
      <c r="UK89" s="1"/>
      <c r="UL89" s="1"/>
      <c r="UM89" s="1"/>
      <c r="UN89" s="1"/>
      <c r="UO89" s="1"/>
      <c r="UP89" s="1"/>
      <c r="UQ89" s="1"/>
      <c r="UR89" s="1"/>
      <c r="US89" s="1"/>
      <c r="UT89" s="1"/>
      <c r="UU89" s="1"/>
      <c r="UV89" s="1"/>
      <c r="UW89" s="1"/>
      <c r="UX89" s="1"/>
      <c r="UY89" s="1"/>
      <c r="UZ89" s="1"/>
      <c r="VA89" s="1"/>
      <c r="VB89" s="1"/>
      <c r="VC89" s="1"/>
      <c r="VD89" s="1"/>
      <c r="VE89" s="1"/>
      <c r="VF89" s="1"/>
      <c r="VG89" s="1"/>
      <c r="VH89" s="1"/>
      <c r="VI89" s="1"/>
      <c r="VJ89" s="1"/>
      <c r="VK89" s="1"/>
      <c r="VL89" s="1"/>
      <c r="VM89" s="1"/>
      <c r="VN89" s="1"/>
      <c r="VO89" s="1"/>
      <c r="VP89" s="1"/>
      <c r="VQ89" s="1"/>
      <c r="VR89" s="1"/>
      <c r="VS89" s="1"/>
      <c r="VT89" s="1"/>
      <c r="VU89" s="1"/>
      <c r="VV89" s="1"/>
      <c r="VW89" s="1"/>
      <c r="VX89" s="1"/>
      <c r="VY89" s="1"/>
      <c r="VZ89" s="1"/>
      <c r="WA89" s="1"/>
      <c r="WB89" s="1"/>
      <c r="WC89" s="1"/>
      <c r="WD89" s="1"/>
      <c r="WE89" s="1"/>
      <c r="WF89" s="1"/>
      <c r="WG89" s="1"/>
      <c r="WH89" s="1"/>
      <c r="WI89" s="1"/>
      <c r="WJ89" s="1"/>
      <c r="WK89" s="1"/>
      <c r="WL89" s="1"/>
      <c r="WM89" s="1"/>
      <c r="WN89" s="1"/>
      <c r="WO89" s="1"/>
      <c r="WP89" s="1"/>
      <c r="WQ89" s="1"/>
      <c r="WR89" s="1"/>
      <c r="WS89" s="1"/>
      <c r="WT89" s="1"/>
      <c r="WU89" s="1"/>
      <c r="WV89" s="1"/>
      <c r="WW89" s="1"/>
      <c r="WX89" s="1"/>
      <c r="WY89" s="1"/>
      <c r="WZ89" s="1"/>
      <c r="XA89" s="1"/>
      <c r="XB89" s="1"/>
      <c r="XC89" s="1"/>
      <c r="XD89" s="1"/>
      <c r="XE89" s="1"/>
      <c r="XF89" s="1"/>
      <c r="XG89" s="1"/>
      <c r="XH89" s="1"/>
      <c r="XI89" s="1"/>
      <c r="XJ89" s="1"/>
      <c r="XK89" s="1"/>
      <c r="XL89" s="1"/>
      <c r="XM89" s="1"/>
      <c r="XN89" s="1"/>
      <c r="XO89" s="1"/>
      <c r="XP89" s="1"/>
      <c r="XQ89" s="1"/>
      <c r="XR89" s="1"/>
      <c r="XS89" s="1"/>
      <c r="XT89" s="1"/>
      <c r="XU89" s="1"/>
      <c r="XV89" s="1"/>
      <c r="XW89" s="1"/>
      <c r="XX89" s="1"/>
      <c r="XY89" s="1"/>
      <c r="XZ89" s="1"/>
      <c r="YA89" s="1"/>
      <c r="YB89" s="1"/>
      <c r="YC89" s="1"/>
      <c r="YD89" s="1"/>
      <c r="YE89" s="1"/>
      <c r="YF89" s="1"/>
      <c r="YG89" s="1"/>
      <c r="YH89" s="1"/>
      <c r="YI89" s="1"/>
      <c r="YJ89" s="1"/>
      <c r="YK89" s="1"/>
      <c r="YL89" s="1"/>
      <c r="YM89" s="1"/>
      <c r="YN89" s="1"/>
      <c r="YO89" s="1"/>
      <c r="YP89" s="1"/>
      <c r="YQ89" s="1"/>
      <c r="YR89" s="1"/>
      <c r="YS89" s="1"/>
      <c r="YT89" s="1"/>
      <c r="YU89" s="1"/>
      <c r="YV89" s="1"/>
      <c r="YW89" s="1"/>
      <c r="YX89" s="1"/>
      <c r="YY89" s="1"/>
      <c r="YZ89" s="1"/>
      <c r="ZA89" s="1"/>
      <c r="ZB89" s="1"/>
      <c r="ZC89" s="1"/>
      <c r="ZD89" s="1"/>
      <c r="ZE89" s="1"/>
      <c r="ZF89" s="1"/>
      <c r="ZG89" s="1"/>
      <c r="ZH89" s="1"/>
      <c r="ZI89" s="1"/>
      <c r="ZJ89" s="1"/>
      <c r="ZK89" s="1"/>
      <c r="ZL89" s="1"/>
      <c r="ZM89" s="1"/>
      <c r="ZN89" s="1"/>
      <c r="ZO89" s="1"/>
      <c r="ZP89" s="1"/>
      <c r="ZQ89" s="1"/>
      <c r="ZR89" s="1"/>
      <c r="ZS89" s="1"/>
      <c r="ZT89" s="1"/>
      <c r="ZU89" s="1"/>
      <c r="ZV89" s="1"/>
      <c r="ZW89" s="1"/>
      <c r="ZX89" s="1"/>
      <c r="ZY89" s="1"/>
      <c r="ZZ89" s="1"/>
      <c r="AAA89" s="1"/>
      <c r="AAB89" s="1"/>
      <c r="AAC89" s="1"/>
      <c r="AAD89" s="1"/>
      <c r="AAE89" s="1"/>
      <c r="AAF89" s="1"/>
      <c r="AAG89" s="1"/>
      <c r="AAH89" s="1"/>
      <c r="AAI89" s="1"/>
      <c r="AAJ89" s="1"/>
      <c r="AAK89" s="1"/>
      <c r="AAL89" s="1"/>
      <c r="AAM89" s="1"/>
      <c r="AAN89" s="1"/>
      <c r="AAO89" s="1"/>
      <c r="AAP89" s="1"/>
      <c r="AAQ89" s="1"/>
      <c r="AAR89" s="1"/>
      <c r="AAS89" s="1"/>
      <c r="AAT89" s="1"/>
      <c r="AAU89" s="1"/>
      <c r="AAV89" s="1"/>
      <c r="AAW89" s="1"/>
      <c r="AAX89" s="1"/>
      <c r="AAY89" s="1"/>
      <c r="AAZ89" s="1"/>
      <c r="ABA89" s="1"/>
      <c r="ABB89" s="1"/>
      <c r="ABC89" s="1"/>
      <c r="ABD89" s="1"/>
      <c r="ABE89" s="1"/>
      <c r="ABF89" s="1"/>
      <c r="ABG89" s="1"/>
      <c r="ABH89" s="1"/>
      <c r="ABI89" s="1"/>
      <c r="ABJ89" s="1"/>
      <c r="ABK89" s="1"/>
      <c r="ABL89" s="1"/>
      <c r="ABM89" s="1"/>
      <c r="ABN89" s="1"/>
      <c r="ABO89" s="1"/>
      <c r="ABP89" s="1"/>
      <c r="ABQ89" s="1"/>
      <c r="ABR89" s="1"/>
      <c r="ABS89" s="1"/>
      <c r="ABT89" s="1"/>
      <c r="ABU89" s="1"/>
      <c r="ABV89" s="1"/>
      <c r="ABW89" s="1"/>
      <c r="ABX89" s="1"/>
      <c r="ABY89" s="1"/>
      <c r="ABZ89" s="1"/>
      <c r="ACA89" s="1"/>
      <c r="ACB89" s="1"/>
      <c r="ACC89" s="1"/>
      <c r="ACD89" s="1"/>
      <c r="ACE89" s="1"/>
      <c r="ACF89" s="1"/>
      <c r="ACG89" s="1"/>
      <c r="ACH89" s="1"/>
      <c r="ACI89" s="1"/>
      <c r="ACJ89" s="1"/>
      <c r="ACK89" s="1"/>
      <c r="ACL89" s="1"/>
      <c r="ACM89" s="1"/>
      <c r="ACN89" s="1"/>
      <c r="ACO89" s="1"/>
      <c r="ACP89" s="1"/>
      <c r="ACQ89" s="1"/>
      <c r="ACR89" s="1"/>
      <c r="ACS89" s="1"/>
      <c r="ACT89" s="1"/>
      <c r="ACU89" s="1"/>
      <c r="ACV89" s="1"/>
      <c r="ACW89" s="1"/>
      <c r="ACX89" s="1"/>
      <c r="ACY89" s="1"/>
      <c r="ACZ89" s="1"/>
      <c r="ADA89" s="1"/>
      <c r="ADB89" s="1"/>
      <c r="ADC89" s="1"/>
      <c r="ADD89" s="1"/>
      <c r="ADE89" s="1"/>
      <c r="ADF89" s="1"/>
      <c r="ADG89" s="1"/>
      <c r="ADH89" s="1"/>
      <c r="ADI89" s="1"/>
      <c r="ADJ89" s="1"/>
      <c r="ADK89" s="1"/>
      <c r="ADL89" s="1"/>
      <c r="ADM89" s="1"/>
      <c r="ADN89" s="1"/>
      <c r="ADO89" s="1"/>
      <c r="ADP89" s="1"/>
      <c r="ADQ89" s="1"/>
      <c r="ADR89" s="1"/>
      <c r="ADS89" s="1"/>
      <c r="ADT89" s="1"/>
      <c r="ADU89" s="1"/>
      <c r="ADV89" s="1"/>
      <c r="ADW89" s="1"/>
      <c r="ADX89" s="1"/>
      <c r="ADY89" s="1"/>
      <c r="ADZ89" s="1"/>
      <c r="AEA89" s="1"/>
      <c r="AEB89" s="1"/>
      <c r="AEC89" s="1"/>
      <c r="AED89" s="1"/>
      <c r="AEE89" s="1"/>
      <c r="AEF89" s="1"/>
      <c r="AEG89" s="1"/>
      <c r="AEH89" s="1"/>
      <c r="AEI89" s="1"/>
      <c r="AEJ89" s="1"/>
      <c r="AEK89" s="1"/>
      <c r="AEL89" s="1"/>
      <c r="AEM89" s="1"/>
      <c r="AEN89" s="1"/>
      <c r="AEO89" s="1"/>
      <c r="AEP89" s="1"/>
      <c r="AEQ89" s="1"/>
      <c r="AER89" s="1"/>
      <c r="AES89" s="1"/>
      <c r="AET89" s="1"/>
      <c r="AEU89" s="1"/>
      <c r="AEV89" s="1"/>
      <c r="AEW89" s="1"/>
      <c r="AEX89" s="1"/>
      <c r="AEY89" s="1"/>
      <c r="AEZ89" s="1"/>
      <c r="AFA89" s="1"/>
      <c r="AFB89" s="1"/>
      <c r="AFC89" s="1"/>
      <c r="AFD89" s="1"/>
      <c r="AFE89" s="1"/>
      <c r="AFF89" s="1"/>
      <c r="AFG89" s="1"/>
      <c r="AFH89" s="1"/>
      <c r="AFI89" s="1"/>
      <c r="AFJ89" s="1"/>
      <c r="AFK89" s="1"/>
      <c r="AFL89" s="1"/>
      <c r="AFM89" s="1"/>
      <c r="AFN89" s="1"/>
      <c r="AFO89" s="1"/>
      <c r="AFP89" s="1"/>
      <c r="AFQ89" s="1"/>
      <c r="AFR89" s="1"/>
      <c r="AFS89" s="1"/>
      <c r="AFT89" s="1"/>
      <c r="AFU89" s="1"/>
      <c r="AFV89" s="1"/>
      <c r="AFW89" s="1"/>
      <c r="AFX89" s="1"/>
      <c r="AFY89" s="1"/>
      <c r="AFZ89" s="1"/>
      <c r="AGA89" s="1"/>
      <c r="AGB89" s="1"/>
      <c r="AGC89" s="1"/>
      <c r="AGD89" s="1"/>
      <c r="AGE89" s="1"/>
      <c r="AGF89" s="1"/>
      <c r="AGG89" s="1"/>
      <c r="AGH89" s="1"/>
      <c r="AGI89" s="1"/>
      <c r="AGJ89" s="1"/>
      <c r="AGK89" s="1"/>
      <c r="AGL89" s="1"/>
      <c r="AGM89" s="1"/>
      <c r="AGN89" s="1"/>
      <c r="AGO89" s="1"/>
      <c r="AGP89" s="1"/>
      <c r="AGQ89" s="1"/>
      <c r="AGR89" s="1"/>
      <c r="AGS89" s="1"/>
      <c r="AGT89" s="1"/>
      <c r="AGU89" s="1"/>
      <c r="AGV89" s="1"/>
      <c r="AGW89" s="1"/>
      <c r="AGX89" s="1"/>
      <c r="AGY89" s="1"/>
      <c r="AGZ89" s="1"/>
      <c r="AHA89" s="1"/>
      <c r="AHB89" s="1"/>
      <c r="AHC89" s="1"/>
      <c r="AHD89" s="1"/>
      <c r="AHE89" s="1"/>
      <c r="AHF89" s="1"/>
      <c r="AHG89" s="1"/>
      <c r="AHH89" s="1"/>
      <c r="AHI89" s="1"/>
      <c r="AHJ89" s="1"/>
      <c r="AHK89" s="1"/>
      <c r="AHL89" s="1"/>
      <c r="AHM89" s="1"/>
      <c r="AHN89" s="1"/>
      <c r="AHO89" s="1"/>
      <c r="AHP89" s="1"/>
      <c r="AHQ89" s="1"/>
      <c r="AHR89" s="1"/>
      <c r="AHS89" s="1"/>
      <c r="AHT89" s="1"/>
      <c r="AHU89" s="1"/>
      <c r="AHV89" s="1"/>
      <c r="AHW89" s="1"/>
      <c r="AHX89" s="1"/>
      <c r="AHY89" s="1"/>
      <c r="AHZ89" s="1"/>
      <c r="AIA89" s="1"/>
      <c r="AIB89" s="1"/>
      <c r="AIC89" s="1"/>
      <c r="AID89" s="1"/>
      <c r="AIE89" s="1"/>
      <c r="AIF89" s="1"/>
      <c r="AIG89" s="1"/>
      <c r="AIH89" s="1"/>
      <c r="AII89" s="1"/>
      <c r="AIJ89" s="1"/>
      <c r="AIK89" s="1"/>
      <c r="AIL89" s="1"/>
      <c r="AIM89" s="1"/>
      <c r="AIN89" s="1"/>
      <c r="AIO89" s="1"/>
      <c r="AIP89" s="1"/>
      <c r="AIQ89" s="1"/>
      <c r="AIR89" s="1"/>
      <c r="AIS89" s="1"/>
      <c r="AIT89" s="1"/>
      <c r="AIU89" s="1"/>
      <c r="AIV89" s="1"/>
      <c r="AIW89" s="1"/>
      <c r="AIX89" s="1"/>
      <c r="AIY89" s="1"/>
      <c r="AIZ89" s="1"/>
      <c r="AJA89" s="1"/>
      <c r="AJB89" s="1"/>
      <c r="AJC89" s="1"/>
      <c r="AJD89" s="1"/>
      <c r="AJE89" s="1"/>
      <c r="AJF89" s="1"/>
      <c r="AJG89" s="1"/>
      <c r="AJH89" s="1"/>
      <c r="AJI89" s="1"/>
      <c r="AJJ89" s="1"/>
      <c r="AJK89" s="1"/>
      <c r="AJL89" s="1"/>
      <c r="AJM89" s="1"/>
      <c r="AJN89" s="1"/>
      <c r="AJO89" s="1"/>
      <c r="AJP89" s="1"/>
      <c r="AJQ89" s="1"/>
      <c r="AJR89" s="1"/>
      <c r="AJS89" s="1"/>
      <c r="AJT89" s="1"/>
      <c r="AJU89" s="1"/>
      <c r="AJV89" s="1"/>
      <c r="AJW89" s="1"/>
      <c r="AJX89" s="1"/>
      <c r="AJY89" s="1"/>
      <c r="AJZ89" s="1"/>
      <c r="AKA89" s="1"/>
      <c r="AKB89" s="1"/>
      <c r="AKC89" s="1"/>
      <c r="AKD89" s="1"/>
      <c r="AKE89" s="1"/>
      <c r="AKF89" s="1"/>
      <c r="AKG89" s="1"/>
      <c r="AKH89" s="1"/>
      <c r="AKI89" s="1"/>
      <c r="AKJ89" s="1"/>
      <c r="AKK89" s="1"/>
      <c r="AKL89" s="1"/>
      <c r="AKM89" s="1"/>
      <c r="AKN89" s="1"/>
      <c r="AKO89" s="1"/>
      <c r="AKP89" s="1"/>
      <c r="AKQ89" s="1"/>
      <c r="AKR89" s="1"/>
      <c r="AKS89" s="1"/>
      <c r="AKT89" s="1"/>
      <c r="AKU89" s="1"/>
      <c r="AKV89" s="1"/>
      <c r="AKW89" s="1"/>
      <c r="AKX89" s="1"/>
      <c r="AKY89" s="1"/>
      <c r="AKZ89" s="1"/>
      <c r="ALA89" s="1"/>
      <c r="ALB89" s="1"/>
      <c r="ALC89" s="1"/>
      <c r="ALD89" s="1"/>
      <c r="ALE89" s="1"/>
      <c r="ALF89" s="1"/>
      <c r="ALG89" s="1"/>
      <c r="ALH89" s="1"/>
      <c r="ALI89" s="1"/>
      <c r="ALJ89" s="1"/>
      <c r="ALK89" s="1"/>
      <c r="ALL89" s="1"/>
      <c r="ALM89" s="1"/>
      <c r="ALN89" s="1"/>
      <c r="ALO89" s="1"/>
      <c r="ALP89" s="1"/>
      <c r="ALQ89" s="1"/>
      <c r="ALR89" s="1"/>
      <c r="ALS89" s="1"/>
      <c r="ALT89" s="1"/>
      <c r="ALU89" s="1"/>
      <c r="ALV89" s="1"/>
      <c r="ALW89" s="1"/>
      <c r="ALX89" s="1"/>
      <c r="ALY89" s="1"/>
      <c r="ALZ89" s="1"/>
      <c r="AMA89" s="1"/>
      <c r="AMB89" s="1"/>
      <c r="AMC89" s="1"/>
      <c r="AMD89" s="1"/>
      <c r="AME89" s="1"/>
      <c r="AMF89" s="1"/>
      <c r="AMG89" s="1"/>
      <c r="AMH89" s="1"/>
      <c r="AMI89" s="1"/>
      <c r="AMJ89" s="1"/>
      <c r="AMK89" s="1"/>
      <c r="AML89" s="1"/>
      <c r="AMM89" s="1"/>
      <c r="AMN89" s="1"/>
      <c r="AMO89" s="1"/>
      <c r="AMP89" s="1"/>
      <c r="AMQ89" s="1"/>
      <c r="AMR89" s="1"/>
      <c r="AMS89" s="1"/>
      <c r="AMT89" s="1"/>
      <c r="AMU89" s="1"/>
      <c r="AMV89" s="1"/>
      <c r="AMW89" s="1"/>
      <c r="AMX89" s="1"/>
      <c r="AMY89" s="1"/>
      <c r="AMZ89" s="1"/>
      <c r="ANA89" s="1"/>
      <c r="ANB89" s="1"/>
    </row>
    <row r="90" spans="1:1042" ht="13.8" outlineLevel="1" x14ac:dyDescent="0.25">
      <c r="A90" s="1"/>
      <c r="B90" s="204"/>
      <c r="C90" s="239" t="s">
        <v>115</v>
      </c>
      <c r="D90" s="27" t="s">
        <v>114</v>
      </c>
      <c r="E90" s="301">
        <f>Arkusz_odpowiedzi_oferenta!E22</f>
        <v>0</v>
      </c>
      <c r="F90" s="242"/>
      <c r="G90" s="301">
        <f>Arkusz_odpowiedzi_oferenta!G22</f>
        <v>0</v>
      </c>
      <c r="H90" s="242"/>
      <c r="I90" s="301">
        <f>Arkusz_odpowiedzi_oferenta!I22</f>
        <v>0</v>
      </c>
      <c r="J90" s="242"/>
      <c r="K90" s="301">
        <f>Arkusz_odpowiedzi_oferenta!K22</f>
        <v>0</v>
      </c>
      <c r="L90" s="242"/>
      <c r="M90" s="301">
        <f>Arkusz_odpowiedzi_oferenta!M22</f>
        <v>0</v>
      </c>
      <c r="N90" s="242"/>
      <c r="O90" s="301">
        <f>Arkusz_odpowiedzi_oferenta!O22</f>
        <v>0</v>
      </c>
      <c r="P90" s="242"/>
      <c r="Q90" s="301">
        <f>Arkusz_odpowiedzi_oferenta!Q22</f>
        <v>0</v>
      </c>
      <c r="R90" s="242"/>
      <c r="S90" s="301">
        <f>Arkusz_odpowiedzi_oferenta!S22</f>
        <v>0</v>
      </c>
      <c r="T90" s="242"/>
      <c r="U90" s="301">
        <f>Arkusz_odpowiedzi_oferenta!U22</f>
        <v>0</v>
      </c>
      <c r="V90" s="242"/>
      <c r="W90" s="301">
        <f>Arkusz_odpowiedzi_oferenta!W22</f>
        <v>0</v>
      </c>
      <c r="X90" s="49"/>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c r="SQ90" s="1"/>
      <c r="SR90" s="1"/>
      <c r="SS90" s="1"/>
      <c r="ST90" s="1"/>
      <c r="SU90" s="1"/>
      <c r="SV90" s="1"/>
      <c r="SW90" s="1"/>
      <c r="SX90" s="1"/>
      <c r="SY90" s="1"/>
      <c r="SZ90" s="1"/>
      <c r="TA90" s="1"/>
      <c r="TB90" s="1"/>
      <c r="TC90" s="1"/>
      <c r="TD90" s="1"/>
      <c r="TE90" s="1"/>
      <c r="TF90" s="1"/>
      <c r="TG90" s="1"/>
      <c r="TH90" s="1"/>
      <c r="TI90" s="1"/>
      <c r="TJ90" s="1"/>
      <c r="TK90" s="1"/>
      <c r="TL90" s="1"/>
      <c r="TM90" s="1"/>
      <c r="TN90" s="1"/>
      <c r="TO90" s="1"/>
      <c r="TP90" s="1"/>
      <c r="TQ90" s="1"/>
      <c r="TR90" s="1"/>
      <c r="TS90" s="1"/>
      <c r="TT90" s="1"/>
      <c r="TU90" s="1"/>
      <c r="TV90" s="1"/>
      <c r="TW90" s="1"/>
      <c r="TX90" s="1"/>
      <c r="TY90" s="1"/>
      <c r="TZ90" s="1"/>
      <c r="UA90" s="1"/>
      <c r="UB90" s="1"/>
      <c r="UC90" s="1"/>
      <c r="UD90" s="1"/>
      <c r="UE90" s="1"/>
      <c r="UF90" s="1"/>
      <c r="UG90" s="1"/>
      <c r="UH90" s="1"/>
      <c r="UI90" s="1"/>
      <c r="UJ90" s="1"/>
      <c r="UK90" s="1"/>
      <c r="UL90" s="1"/>
      <c r="UM90" s="1"/>
      <c r="UN90" s="1"/>
      <c r="UO90" s="1"/>
      <c r="UP90" s="1"/>
      <c r="UQ90" s="1"/>
      <c r="UR90" s="1"/>
      <c r="US90" s="1"/>
      <c r="UT90" s="1"/>
      <c r="UU90" s="1"/>
      <c r="UV90" s="1"/>
      <c r="UW90" s="1"/>
      <c r="UX90" s="1"/>
      <c r="UY90" s="1"/>
      <c r="UZ90" s="1"/>
      <c r="VA90" s="1"/>
      <c r="VB90" s="1"/>
      <c r="VC90" s="1"/>
      <c r="VD90" s="1"/>
      <c r="VE90" s="1"/>
      <c r="VF90" s="1"/>
      <c r="VG90" s="1"/>
      <c r="VH90" s="1"/>
      <c r="VI90" s="1"/>
      <c r="VJ90" s="1"/>
      <c r="VK90" s="1"/>
      <c r="VL90" s="1"/>
      <c r="VM90" s="1"/>
      <c r="VN90" s="1"/>
      <c r="VO90" s="1"/>
      <c r="VP90" s="1"/>
      <c r="VQ90" s="1"/>
      <c r="VR90" s="1"/>
      <c r="VS90" s="1"/>
      <c r="VT90" s="1"/>
      <c r="VU90" s="1"/>
      <c r="VV90" s="1"/>
      <c r="VW90" s="1"/>
      <c r="VX90" s="1"/>
      <c r="VY90" s="1"/>
      <c r="VZ90" s="1"/>
      <c r="WA90" s="1"/>
      <c r="WB90" s="1"/>
      <c r="WC90" s="1"/>
      <c r="WD90" s="1"/>
      <c r="WE90" s="1"/>
      <c r="WF90" s="1"/>
      <c r="WG90" s="1"/>
      <c r="WH90" s="1"/>
      <c r="WI90" s="1"/>
      <c r="WJ90" s="1"/>
      <c r="WK90" s="1"/>
      <c r="WL90" s="1"/>
      <c r="WM90" s="1"/>
      <c r="WN90" s="1"/>
      <c r="WO90" s="1"/>
      <c r="WP90" s="1"/>
      <c r="WQ90" s="1"/>
      <c r="WR90" s="1"/>
      <c r="WS90" s="1"/>
      <c r="WT90" s="1"/>
      <c r="WU90" s="1"/>
      <c r="WV90" s="1"/>
      <c r="WW90" s="1"/>
      <c r="WX90" s="1"/>
      <c r="WY90" s="1"/>
      <c r="WZ90" s="1"/>
      <c r="XA90" s="1"/>
      <c r="XB90" s="1"/>
      <c r="XC90" s="1"/>
      <c r="XD90" s="1"/>
      <c r="XE90" s="1"/>
      <c r="XF90" s="1"/>
      <c r="XG90" s="1"/>
      <c r="XH90" s="1"/>
      <c r="XI90" s="1"/>
      <c r="XJ90" s="1"/>
      <c r="XK90" s="1"/>
      <c r="XL90" s="1"/>
      <c r="XM90" s="1"/>
      <c r="XN90" s="1"/>
      <c r="XO90" s="1"/>
      <c r="XP90" s="1"/>
      <c r="XQ90" s="1"/>
      <c r="XR90" s="1"/>
      <c r="XS90" s="1"/>
      <c r="XT90" s="1"/>
      <c r="XU90" s="1"/>
      <c r="XV90" s="1"/>
      <c r="XW90" s="1"/>
      <c r="XX90" s="1"/>
      <c r="XY90" s="1"/>
      <c r="XZ90" s="1"/>
      <c r="YA90" s="1"/>
      <c r="YB90" s="1"/>
      <c r="YC90" s="1"/>
      <c r="YD90" s="1"/>
      <c r="YE90" s="1"/>
      <c r="YF90" s="1"/>
      <c r="YG90" s="1"/>
      <c r="YH90" s="1"/>
      <c r="YI90" s="1"/>
      <c r="YJ90" s="1"/>
      <c r="YK90" s="1"/>
      <c r="YL90" s="1"/>
      <c r="YM90" s="1"/>
      <c r="YN90" s="1"/>
      <c r="YO90" s="1"/>
      <c r="YP90" s="1"/>
      <c r="YQ90" s="1"/>
      <c r="YR90" s="1"/>
      <c r="YS90" s="1"/>
      <c r="YT90" s="1"/>
      <c r="YU90" s="1"/>
      <c r="YV90" s="1"/>
      <c r="YW90" s="1"/>
      <c r="YX90" s="1"/>
      <c r="YY90" s="1"/>
      <c r="YZ90" s="1"/>
      <c r="ZA90" s="1"/>
      <c r="ZB90" s="1"/>
      <c r="ZC90" s="1"/>
      <c r="ZD90" s="1"/>
      <c r="ZE90" s="1"/>
      <c r="ZF90" s="1"/>
      <c r="ZG90" s="1"/>
      <c r="ZH90" s="1"/>
      <c r="ZI90" s="1"/>
      <c r="ZJ90" s="1"/>
      <c r="ZK90" s="1"/>
      <c r="ZL90" s="1"/>
      <c r="ZM90" s="1"/>
      <c r="ZN90" s="1"/>
      <c r="ZO90" s="1"/>
      <c r="ZP90" s="1"/>
      <c r="ZQ90" s="1"/>
      <c r="ZR90" s="1"/>
      <c r="ZS90" s="1"/>
      <c r="ZT90" s="1"/>
      <c r="ZU90" s="1"/>
      <c r="ZV90" s="1"/>
      <c r="ZW90" s="1"/>
      <c r="ZX90" s="1"/>
      <c r="ZY90" s="1"/>
      <c r="ZZ90" s="1"/>
      <c r="AAA90" s="1"/>
      <c r="AAB90" s="1"/>
      <c r="AAC90" s="1"/>
      <c r="AAD90" s="1"/>
      <c r="AAE90" s="1"/>
      <c r="AAF90" s="1"/>
      <c r="AAG90" s="1"/>
      <c r="AAH90" s="1"/>
      <c r="AAI90" s="1"/>
      <c r="AAJ90" s="1"/>
      <c r="AAK90" s="1"/>
      <c r="AAL90" s="1"/>
      <c r="AAM90" s="1"/>
      <c r="AAN90" s="1"/>
      <c r="AAO90" s="1"/>
      <c r="AAP90" s="1"/>
      <c r="AAQ90" s="1"/>
      <c r="AAR90" s="1"/>
      <c r="AAS90" s="1"/>
      <c r="AAT90" s="1"/>
      <c r="AAU90" s="1"/>
      <c r="AAV90" s="1"/>
      <c r="AAW90" s="1"/>
      <c r="AAX90" s="1"/>
      <c r="AAY90" s="1"/>
      <c r="AAZ90" s="1"/>
      <c r="ABA90" s="1"/>
      <c r="ABB90" s="1"/>
      <c r="ABC90" s="1"/>
      <c r="ABD90" s="1"/>
      <c r="ABE90" s="1"/>
      <c r="ABF90" s="1"/>
      <c r="ABG90" s="1"/>
      <c r="ABH90" s="1"/>
      <c r="ABI90" s="1"/>
      <c r="ABJ90" s="1"/>
      <c r="ABK90" s="1"/>
      <c r="ABL90" s="1"/>
      <c r="ABM90" s="1"/>
      <c r="ABN90" s="1"/>
      <c r="ABO90" s="1"/>
      <c r="ABP90" s="1"/>
      <c r="ABQ90" s="1"/>
      <c r="ABR90" s="1"/>
      <c r="ABS90" s="1"/>
      <c r="ABT90" s="1"/>
      <c r="ABU90" s="1"/>
      <c r="ABV90" s="1"/>
      <c r="ABW90" s="1"/>
      <c r="ABX90" s="1"/>
      <c r="ABY90" s="1"/>
      <c r="ABZ90" s="1"/>
      <c r="ACA90" s="1"/>
      <c r="ACB90" s="1"/>
      <c r="ACC90" s="1"/>
      <c r="ACD90" s="1"/>
      <c r="ACE90" s="1"/>
      <c r="ACF90" s="1"/>
      <c r="ACG90" s="1"/>
      <c r="ACH90" s="1"/>
      <c r="ACI90" s="1"/>
      <c r="ACJ90" s="1"/>
      <c r="ACK90" s="1"/>
      <c r="ACL90" s="1"/>
      <c r="ACM90" s="1"/>
      <c r="ACN90" s="1"/>
      <c r="ACO90" s="1"/>
      <c r="ACP90" s="1"/>
      <c r="ACQ90" s="1"/>
      <c r="ACR90" s="1"/>
      <c r="ACS90" s="1"/>
      <c r="ACT90" s="1"/>
      <c r="ACU90" s="1"/>
      <c r="ACV90" s="1"/>
      <c r="ACW90" s="1"/>
      <c r="ACX90" s="1"/>
      <c r="ACY90" s="1"/>
      <c r="ACZ90" s="1"/>
      <c r="ADA90" s="1"/>
      <c r="ADB90" s="1"/>
      <c r="ADC90" s="1"/>
      <c r="ADD90" s="1"/>
      <c r="ADE90" s="1"/>
      <c r="ADF90" s="1"/>
      <c r="ADG90" s="1"/>
      <c r="ADH90" s="1"/>
      <c r="ADI90" s="1"/>
      <c r="ADJ90" s="1"/>
      <c r="ADK90" s="1"/>
      <c r="ADL90" s="1"/>
      <c r="ADM90" s="1"/>
      <c r="ADN90" s="1"/>
      <c r="ADO90" s="1"/>
      <c r="ADP90" s="1"/>
      <c r="ADQ90" s="1"/>
      <c r="ADR90" s="1"/>
      <c r="ADS90" s="1"/>
      <c r="ADT90" s="1"/>
      <c r="ADU90" s="1"/>
      <c r="ADV90" s="1"/>
      <c r="ADW90" s="1"/>
      <c r="ADX90" s="1"/>
      <c r="ADY90" s="1"/>
      <c r="ADZ90" s="1"/>
      <c r="AEA90" s="1"/>
      <c r="AEB90" s="1"/>
      <c r="AEC90" s="1"/>
      <c r="AED90" s="1"/>
      <c r="AEE90" s="1"/>
      <c r="AEF90" s="1"/>
      <c r="AEG90" s="1"/>
      <c r="AEH90" s="1"/>
      <c r="AEI90" s="1"/>
      <c r="AEJ90" s="1"/>
      <c r="AEK90" s="1"/>
      <c r="AEL90" s="1"/>
      <c r="AEM90" s="1"/>
      <c r="AEN90" s="1"/>
      <c r="AEO90" s="1"/>
      <c r="AEP90" s="1"/>
      <c r="AEQ90" s="1"/>
      <c r="AER90" s="1"/>
      <c r="AES90" s="1"/>
      <c r="AET90" s="1"/>
      <c r="AEU90" s="1"/>
      <c r="AEV90" s="1"/>
      <c r="AEW90" s="1"/>
      <c r="AEX90" s="1"/>
      <c r="AEY90" s="1"/>
      <c r="AEZ90" s="1"/>
      <c r="AFA90" s="1"/>
      <c r="AFB90" s="1"/>
      <c r="AFC90" s="1"/>
      <c r="AFD90" s="1"/>
      <c r="AFE90" s="1"/>
      <c r="AFF90" s="1"/>
      <c r="AFG90" s="1"/>
      <c r="AFH90" s="1"/>
      <c r="AFI90" s="1"/>
      <c r="AFJ90" s="1"/>
      <c r="AFK90" s="1"/>
      <c r="AFL90" s="1"/>
      <c r="AFM90" s="1"/>
      <c r="AFN90" s="1"/>
      <c r="AFO90" s="1"/>
      <c r="AFP90" s="1"/>
      <c r="AFQ90" s="1"/>
      <c r="AFR90" s="1"/>
      <c r="AFS90" s="1"/>
      <c r="AFT90" s="1"/>
      <c r="AFU90" s="1"/>
      <c r="AFV90" s="1"/>
      <c r="AFW90" s="1"/>
      <c r="AFX90" s="1"/>
      <c r="AFY90" s="1"/>
      <c r="AFZ90" s="1"/>
      <c r="AGA90" s="1"/>
      <c r="AGB90" s="1"/>
      <c r="AGC90" s="1"/>
      <c r="AGD90" s="1"/>
      <c r="AGE90" s="1"/>
      <c r="AGF90" s="1"/>
      <c r="AGG90" s="1"/>
      <c r="AGH90" s="1"/>
      <c r="AGI90" s="1"/>
      <c r="AGJ90" s="1"/>
      <c r="AGK90" s="1"/>
      <c r="AGL90" s="1"/>
      <c r="AGM90" s="1"/>
      <c r="AGN90" s="1"/>
      <c r="AGO90" s="1"/>
      <c r="AGP90" s="1"/>
      <c r="AGQ90" s="1"/>
      <c r="AGR90" s="1"/>
      <c r="AGS90" s="1"/>
      <c r="AGT90" s="1"/>
      <c r="AGU90" s="1"/>
      <c r="AGV90" s="1"/>
      <c r="AGW90" s="1"/>
      <c r="AGX90" s="1"/>
      <c r="AGY90" s="1"/>
      <c r="AGZ90" s="1"/>
      <c r="AHA90" s="1"/>
      <c r="AHB90" s="1"/>
      <c r="AHC90" s="1"/>
      <c r="AHD90" s="1"/>
      <c r="AHE90" s="1"/>
      <c r="AHF90" s="1"/>
      <c r="AHG90" s="1"/>
      <c r="AHH90" s="1"/>
      <c r="AHI90" s="1"/>
      <c r="AHJ90" s="1"/>
      <c r="AHK90" s="1"/>
      <c r="AHL90" s="1"/>
      <c r="AHM90" s="1"/>
      <c r="AHN90" s="1"/>
      <c r="AHO90" s="1"/>
      <c r="AHP90" s="1"/>
      <c r="AHQ90" s="1"/>
      <c r="AHR90" s="1"/>
      <c r="AHS90" s="1"/>
      <c r="AHT90" s="1"/>
      <c r="AHU90" s="1"/>
      <c r="AHV90" s="1"/>
      <c r="AHW90" s="1"/>
      <c r="AHX90" s="1"/>
      <c r="AHY90" s="1"/>
      <c r="AHZ90" s="1"/>
      <c r="AIA90" s="1"/>
      <c r="AIB90" s="1"/>
      <c r="AIC90" s="1"/>
      <c r="AID90" s="1"/>
      <c r="AIE90" s="1"/>
      <c r="AIF90" s="1"/>
      <c r="AIG90" s="1"/>
      <c r="AIH90" s="1"/>
      <c r="AII90" s="1"/>
      <c r="AIJ90" s="1"/>
      <c r="AIK90" s="1"/>
      <c r="AIL90" s="1"/>
      <c r="AIM90" s="1"/>
      <c r="AIN90" s="1"/>
      <c r="AIO90" s="1"/>
      <c r="AIP90" s="1"/>
      <c r="AIQ90" s="1"/>
      <c r="AIR90" s="1"/>
      <c r="AIS90" s="1"/>
      <c r="AIT90" s="1"/>
      <c r="AIU90" s="1"/>
      <c r="AIV90" s="1"/>
      <c r="AIW90" s="1"/>
      <c r="AIX90" s="1"/>
      <c r="AIY90" s="1"/>
      <c r="AIZ90" s="1"/>
      <c r="AJA90" s="1"/>
      <c r="AJB90" s="1"/>
      <c r="AJC90" s="1"/>
      <c r="AJD90" s="1"/>
      <c r="AJE90" s="1"/>
      <c r="AJF90" s="1"/>
      <c r="AJG90" s="1"/>
      <c r="AJH90" s="1"/>
      <c r="AJI90" s="1"/>
      <c r="AJJ90" s="1"/>
      <c r="AJK90" s="1"/>
      <c r="AJL90" s="1"/>
      <c r="AJM90" s="1"/>
      <c r="AJN90" s="1"/>
      <c r="AJO90" s="1"/>
      <c r="AJP90" s="1"/>
      <c r="AJQ90" s="1"/>
      <c r="AJR90" s="1"/>
      <c r="AJS90" s="1"/>
      <c r="AJT90" s="1"/>
      <c r="AJU90" s="1"/>
      <c r="AJV90" s="1"/>
      <c r="AJW90" s="1"/>
      <c r="AJX90" s="1"/>
      <c r="AJY90" s="1"/>
      <c r="AJZ90" s="1"/>
      <c r="AKA90" s="1"/>
      <c r="AKB90" s="1"/>
      <c r="AKC90" s="1"/>
      <c r="AKD90" s="1"/>
      <c r="AKE90" s="1"/>
      <c r="AKF90" s="1"/>
      <c r="AKG90" s="1"/>
      <c r="AKH90" s="1"/>
      <c r="AKI90" s="1"/>
      <c r="AKJ90" s="1"/>
      <c r="AKK90" s="1"/>
      <c r="AKL90" s="1"/>
      <c r="AKM90" s="1"/>
      <c r="AKN90" s="1"/>
      <c r="AKO90" s="1"/>
      <c r="AKP90" s="1"/>
      <c r="AKQ90" s="1"/>
      <c r="AKR90" s="1"/>
      <c r="AKS90" s="1"/>
      <c r="AKT90" s="1"/>
      <c r="AKU90" s="1"/>
      <c r="AKV90" s="1"/>
      <c r="AKW90" s="1"/>
      <c r="AKX90" s="1"/>
      <c r="AKY90" s="1"/>
      <c r="AKZ90" s="1"/>
      <c r="ALA90" s="1"/>
      <c r="ALB90" s="1"/>
      <c r="ALC90" s="1"/>
      <c r="ALD90" s="1"/>
      <c r="ALE90" s="1"/>
      <c r="ALF90" s="1"/>
      <c r="ALG90" s="1"/>
      <c r="ALH90" s="1"/>
      <c r="ALI90" s="1"/>
      <c r="ALJ90" s="1"/>
      <c r="ALK90" s="1"/>
      <c r="ALL90" s="1"/>
      <c r="ALM90" s="1"/>
      <c r="ALN90" s="1"/>
      <c r="ALO90" s="1"/>
      <c r="ALP90" s="1"/>
      <c r="ALQ90" s="1"/>
      <c r="ALR90" s="1"/>
      <c r="ALS90" s="1"/>
      <c r="ALT90" s="1"/>
      <c r="ALU90" s="1"/>
      <c r="ALV90" s="1"/>
      <c r="ALW90" s="1"/>
      <c r="ALX90" s="1"/>
      <c r="ALY90" s="1"/>
      <c r="ALZ90" s="1"/>
      <c r="AMA90" s="1"/>
      <c r="AMB90" s="1"/>
      <c r="AMC90" s="1"/>
      <c r="AMD90" s="1"/>
      <c r="AME90" s="1"/>
      <c r="AMF90" s="1"/>
      <c r="AMG90" s="1"/>
      <c r="AMH90" s="1"/>
      <c r="AMI90" s="1"/>
      <c r="AMJ90" s="1"/>
      <c r="AMK90" s="1"/>
      <c r="AML90" s="1"/>
      <c r="AMM90" s="1"/>
      <c r="AMN90" s="1"/>
      <c r="AMO90" s="1"/>
      <c r="AMP90" s="1"/>
      <c r="AMQ90" s="1"/>
      <c r="AMR90" s="1"/>
      <c r="AMS90" s="1"/>
      <c r="AMT90" s="1"/>
      <c r="AMU90" s="1"/>
      <c r="AMV90" s="1"/>
      <c r="AMW90" s="1"/>
      <c r="AMX90" s="1"/>
      <c r="AMY90" s="1"/>
      <c r="AMZ90" s="1"/>
      <c r="ANA90" s="1"/>
      <c r="ANB90" s="1"/>
    </row>
    <row r="91" spans="1:1042" ht="13.8" outlineLevel="1" x14ac:dyDescent="0.25">
      <c r="A91" s="1"/>
      <c r="B91" s="204"/>
      <c r="C91" s="239" t="s">
        <v>116</v>
      </c>
      <c r="D91" s="27" t="s">
        <v>114</v>
      </c>
      <c r="E91" s="301">
        <f>Arkusz_odpowiedzi_oferenta!E23</f>
        <v>0</v>
      </c>
      <c r="F91" s="242"/>
      <c r="G91" s="301">
        <f>Arkusz_odpowiedzi_oferenta!G23</f>
        <v>0</v>
      </c>
      <c r="H91" s="242"/>
      <c r="I91" s="301">
        <f>Arkusz_odpowiedzi_oferenta!I23</f>
        <v>0</v>
      </c>
      <c r="J91" s="242"/>
      <c r="K91" s="301">
        <f>Arkusz_odpowiedzi_oferenta!K23</f>
        <v>0</v>
      </c>
      <c r="L91" s="242"/>
      <c r="M91" s="301">
        <f>Arkusz_odpowiedzi_oferenta!M23</f>
        <v>0</v>
      </c>
      <c r="N91" s="242"/>
      <c r="O91" s="301">
        <f>Arkusz_odpowiedzi_oferenta!O23</f>
        <v>0</v>
      </c>
      <c r="P91" s="242"/>
      <c r="Q91" s="301">
        <f>Arkusz_odpowiedzi_oferenta!Q23</f>
        <v>0</v>
      </c>
      <c r="R91" s="242"/>
      <c r="S91" s="301">
        <f>Arkusz_odpowiedzi_oferenta!S23</f>
        <v>0</v>
      </c>
      <c r="T91" s="242"/>
      <c r="U91" s="301">
        <f>Arkusz_odpowiedzi_oferenta!U23</f>
        <v>0</v>
      </c>
      <c r="V91" s="242"/>
      <c r="W91" s="301">
        <f>Arkusz_odpowiedzi_oferenta!W23</f>
        <v>0</v>
      </c>
      <c r="X91" s="49"/>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c r="PU91" s="1"/>
      <c r="PV91" s="1"/>
      <c r="PW91" s="1"/>
      <c r="PX91" s="1"/>
      <c r="PY91" s="1"/>
      <c r="PZ91" s="1"/>
      <c r="QA91" s="1"/>
      <c r="QB91" s="1"/>
      <c r="QC91" s="1"/>
      <c r="QD91" s="1"/>
      <c r="QE91" s="1"/>
      <c r="QF91" s="1"/>
      <c r="QG91" s="1"/>
      <c r="QH91" s="1"/>
      <c r="QI91" s="1"/>
      <c r="QJ91" s="1"/>
      <c r="QK91" s="1"/>
      <c r="QL91" s="1"/>
      <c r="QM91" s="1"/>
      <c r="QN91" s="1"/>
      <c r="QO91" s="1"/>
      <c r="QP91" s="1"/>
      <c r="QQ91" s="1"/>
      <c r="QR91" s="1"/>
      <c r="QS91" s="1"/>
      <c r="QT91" s="1"/>
      <c r="QU91" s="1"/>
      <c r="QV91" s="1"/>
      <c r="QW91" s="1"/>
      <c r="QX91" s="1"/>
      <c r="QY91" s="1"/>
      <c r="QZ91" s="1"/>
      <c r="RA91" s="1"/>
      <c r="RB91" s="1"/>
      <c r="RC91" s="1"/>
      <c r="RD91" s="1"/>
      <c r="RE91" s="1"/>
      <c r="RF91" s="1"/>
      <c r="RG91" s="1"/>
      <c r="RH91" s="1"/>
      <c r="RI91" s="1"/>
      <c r="RJ91" s="1"/>
      <c r="RK91" s="1"/>
      <c r="RL91" s="1"/>
      <c r="RM91" s="1"/>
      <c r="RN91" s="1"/>
      <c r="RO91" s="1"/>
      <c r="RP91" s="1"/>
      <c r="RQ91" s="1"/>
      <c r="RR91" s="1"/>
      <c r="RS91" s="1"/>
      <c r="RT91" s="1"/>
      <c r="RU91" s="1"/>
      <c r="RV91" s="1"/>
      <c r="RW91" s="1"/>
      <c r="RX91" s="1"/>
      <c r="RY91" s="1"/>
      <c r="RZ91" s="1"/>
      <c r="SA91" s="1"/>
      <c r="SB91" s="1"/>
      <c r="SC91" s="1"/>
      <c r="SD91" s="1"/>
      <c r="SE91" s="1"/>
      <c r="SF91" s="1"/>
      <c r="SG91" s="1"/>
      <c r="SH91" s="1"/>
      <c r="SI91" s="1"/>
      <c r="SJ91" s="1"/>
      <c r="SK91" s="1"/>
      <c r="SL91" s="1"/>
      <c r="SM91" s="1"/>
      <c r="SN91" s="1"/>
      <c r="SO91" s="1"/>
      <c r="SP91" s="1"/>
      <c r="SQ91" s="1"/>
      <c r="SR91" s="1"/>
      <c r="SS91" s="1"/>
      <c r="ST91" s="1"/>
      <c r="SU91" s="1"/>
      <c r="SV91" s="1"/>
      <c r="SW91" s="1"/>
      <c r="SX91" s="1"/>
      <c r="SY91" s="1"/>
      <c r="SZ91" s="1"/>
      <c r="TA91" s="1"/>
      <c r="TB91" s="1"/>
      <c r="TC91" s="1"/>
      <c r="TD91" s="1"/>
      <c r="TE91" s="1"/>
      <c r="TF91" s="1"/>
      <c r="TG91" s="1"/>
      <c r="TH91" s="1"/>
      <c r="TI91" s="1"/>
      <c r="TJ91" s="1"/>
      <c r="TK91" s="1"/>
      <c r="TL91" s="1"/>
      <c r="TM91" s="1"/>
      <c r="TN91" s="1"/>
      <c r="TO91" s="1"/>
      <c r="TP91" s="1"/>
      <c r="TQ91" s="1"/>
      <c r="TR91" s="1"/>
      <c r="TS91" s="1"/>
      <c r="TT91" s="1"/>
      <c r="TU91" s="1"/>
      <c r="TV91" s="1"/>
      <c r="TW91" s="1"/>
      <c r="TX91" s="1"/>
      <c r="TY91" s="1"/>
      <c r="TZ91" s="1"/>
      <c r="UA91" s="1"/>
      <c r="UB91" s="1"/>
      <c r="UC91" s="1"/>
      <c r="UD91" s="1"/>
      <c r="UE91" s="1"/>
      <c r="UF91" s="1"/>
      <c r="UG91" s="1"/>
      <c r="UH91" s="1"/>
      <c r="UI91" s="1"/>
      <c r="UJ91" s="1"/>
      <c r="UK91" s="1"/>
      <c r="UL91" s="1"/>
      <c r="UM91" s="1"/>
      <c r="UN91" s="1"/>
      <c r="UO91" s="1"/>
      <c r="UP91" s="1"/>
      <c r="UQ91" s="1"/>
      <c r="UR91" s="1"/>
      <c r="US91" s="1"/>
      <c r="UT91" s="1"/>
      <c r="UU91" s="1"/>
      <c r="UV91" s="1"/>
      <c r="UW91" s="1"/>
      <c r="UX91" s="1"/>
      <c r="UY91" s="1"/>
      <c r="UZ91" s="1"/>
      <c r="VA91" s="1"/>
      <c r="VB91" s="1"/>
      <c r="VC91" s="1"/>
      <c r="VD91" s="1"/>
      <c r="VE91" s="1"/>
      <c r="VF91" s="1"/>
      <c r="VG91" s="1"/>
      <c r="VH91" s="1"/>
      <c r="VI91" s="1"/>
      <c r="VJ91" s="1"/>
      <c r="VK91" s="1"/>
      <c r="VL91" s="1"/>
      <c r="VM91" s="1"/>
      <c r="VN91" s="1"/>
      <c r="VO91" s="1"/>
      <c r="VP91" s="1"/>
      <c r="VQ91" s="1"/>
      <c r="VR91" s="1"/>
      <c r="VS91" s="1"/>
      <c r="VT91" s="1"/>
      <c r="VU91" s="1"/>
      <c r="VV91" s="1"/>
      <c r="VW91" s="1"/>
      <c r="VX91" s="1"/>
      <c r="VY91" s="1"/>
      <c r="VZ91" s="1"/>
      <c r="WA91" s="1"/>
      <c r="WB91" s="1"/>
      <c r="WC91" s="1"/>
      <c r="WD91" s="1"/>
      <c r="WE91" s="1"/>
      <c r="WF91" s="1"/>
      <c r="WG91" s="1"/>
      <c r="WH91" s="1"/>
      <c r="WI91" s="1"/>
      <c r="WJ91" s="1"/>
      <c r="WK91" s="1"/>
      <c r="WL91" s="1"/>
      <c r="WM91" s="1"/>
      <c r="WN91" s="1"/>
      <c r="WO91" s="1"/>
      <c r="WP91" s="1"/>
      <c r="WQ91" s="1"/>
      <c r="WR91" s="1"/>
      <c r="WS91" s="1"/>
      <c r="WT91" s="1"/>
      <c r="WU91" s="1"/>
      <c r="WV91" s="1"/>
      <c r="WW91" s="1"/>
      <c r="WX91" s="1"/>
      <c r="WY91" s="1"/>
      <c r="WZ91" s="1"/>
      <c r="XA91" s="1"/>
      <c r="XB91" s="1"/>
      <c r="XC91" s="1"/>
      <c r="XD91" s="1"/>
      <c r="XE91" s="1"/>
      <c r="XF91" s="1"/>
      <c r="XG91" s="1"/>
      <c r="XH91" s="1"/>
      <c r="XI91" s="1"/>
      <c r="XJ91" s="1"/>
      <c r="XK91" s="1"/>
      <c r="XL91" s="1"/>
      <c r="XM91" s="1"/>
      <c r="XN91" s="1"/>
      <c r="XO91" s="1"/>
      <c r="XP91" s="1"/>
      <c r="XQ91" s="1"/>
      <c r="XR91" s="1"/>
      <c r="XS91" s="1"/>
      <c r="XT91" s="1"/>
      <c r="XU91" s="1"/>
      <c r="XV91" s="1"/>
      <c r="XW91" s="1"/>
      <c r="XX91" s="1"/>
      <c r="XY91" s="1"/>
      <c r="XZ91" s="1"/>
      <c r="YA91" s="1"/>
      <c r="YB91" s="1"/>
      <c r="YC91" s="1"/>
      <c r="YD91" s="1"/>
      <c r="YE91" s="1"/>
      <c r="YF91" s="1"/>
      <c r="YG91" s="1"/>
      <c r="YH91" s="1"/>
      <c r="YI91" s="1"/>
      <c r="YJ91" s="1"/>
      <c r="YK91" s="1"/>
      <c r="YL91" s="1"/>
      <c r="YM91" s="1"/>
      <c r="YN91" s="1"/>
      <c r="YO91" s="1"/>
      <c r="YP91" s="1"/>
      <c r="YQ91" s="1"/>
      <c r="YR91" s="1"/>
      <c r="YS91" s="1"/>
      <c r="YT91" s="1"/>
      <c r="YU91" s="1"/>
      <c r="YV91" s="1"/>
      <c r="YW91" s="1"/>
      <c r="YX91" s="1"/>
      <c r="YY91" s="1"/>
      <c r="YZ91" s="1"/>
      <c r="ZA91" s="1"/>
      <c r="ZB91" s="1"/>
      <c r="ZC91" s="1"/>
      <c r="ZD91" s="1"/>
      <c r="ZE91" s="1"/>
      <c r="ZF91" s="1"/>
      <c r="ZG91" s="1"/>
      <c r="ZH91" s="1"/>
      <c r="ZI91" s="1"/>
      <c r="ZJ91" s="1"/>
      <c r="ZK91" s="1"/>
      <c r="ZL91" s="1"/>
      <c r="ZM91" s="1"/>
      <c r="ZN91" s="1"/>
      <c r="ZO91" s="1"/>
      <c r="ZP91" s="1"/>
      <c r="ZQ91" s="1"/>
      <c r="ZR91" s="1"/>
      <c r="ZS91" s="1"/>
      <c r="ZT91" s="1"/>
      <c r="ZU91" s="1"/>
      <c r="ZV91" s="1"/>
      <c r="ZW91" s="1"/>
      <c r="ZX91" s="1"/>
      <c r="ZY91" s="1"/>
      <c r="ZZ91" s="1"/>
      <c r="AAA91" s="1"/>
      <c r="AAB91" s="1"/>
      <c r="AAC91" s="1"/>
      <c r="AAD91" s="1"/>
      <c r="AAE91" s="1"/>
      <c r="AAF91" s="1"/>
      <c r="AAG91" s="1"/>
      <c r="AAH91" s="1"/>
      <c r="AAI91" s="1"/>
      <c r="AAJ91" s="1"/>
      <c r="AAK91" s="1"/>
      <c r="AAL91" s="1"/>
      <c r="AAM91" s="1"/>
      <c r="AAN91" s="1"/>
      <c r="AAO91" s="1"/>
      <c r="AAP91" s="1"/>
      <c r="AAQ91" s="1"/>
      <c r="AAR91" s="1"/>
      <c r="AAS91" s="1"/>
      <c r="AAT91" s="1"/>
      <c r="AAU91" s="1"/>
      <c r="AAV91" s="1"/>
      <c r="AAW91" s="1"/>
      <c r="AAX91" s="1"/>
      <c r="AAY91" s="1"/>
      <c r="AAZ91" s="1"/>
      <c r="ABA91" s="1"/>
      <c r="ABB91" s="1"/>
      <c r="ABC91" s="1"/>
      <c r="ABD91" s="1"/>
      <c r="ABE91" s="1"/>
      <c r="ABF91" s="1"/>
      <c r="ABG91" s="1"/>
      <c r="ABH91" s="1"/>
      <c r="ABI91" s="1"/>
      <c r="ABJ91" s="1"/>
      <c r="ABK91" s="1"/>
      <c r="ABL91" s="1"/>
      <c r="ABM91" s="1"/>
      <c r="ABN91" s="1"/>
      <c r="ABO91" s="1"/>
      <c r="ABP91" s="1"/>
      <c r="ABQ91" s="1"/>
      <c r="ABR91" s="1"/>
      <c r="ABS91" s="1"/>
      <c r="ABT91" s="1"/>
      <c r="ABU91" s="1"/>
      <c r="ABV91" s="1"/>
      <c r="ABW91" s="1"/>
      <c r="ABX91" s="1"/>
      <c r="ABY91" s="1"/>
      <c r="ABZ91" s="1"/>
      <c r="ACA91" s="1"/>
      <c r="ACB91" s="1"/>
      <c r="ACC91" s="1"/>
      <c r="ACD91" s="1"/>
      <c r="ACE91" s="1"/>
      <c r="ACF91" s="1"/>
      <c r="ACG91" s="1"/>
      <c r="ACH91" s="1"/>
      <c r="ACI91" s="1"/>
      <c r="ACJ91" s="1"/>
      <c r="ACK91" s="1"/>
      <c r="ACL91" s="1"/>
      <c r="ACM91" s="1"/>
      <c r="ACN91" s="1"/>
      <c r="ACO91" s="1"/>
      <c r="ACP91" s="1"/>
      <c r="ACQ91" s="1"/>
      <c r="ACR91" s="1"/>
      <c r="ACS91" s="1"/>
      <c r="ACT91" s="1"/>
      <c r="ACU91" s="1"/>
      <c r="ACV91" s="1"/>
      <c r="ACW91" s="1"/>
      <c r="ACX91" s="1"/>
      <c r="ACY91" s="1"/>
      <c r="ACZ91" s="1"/>
      <c r="ADA91" s="1"/>
      <c r="ADB91" s="1"/>
      <c r="ADC91" s="1"/>
      <c r="ADD91" s="1"/>
      <c r="ADE91" s="1"/>
      <c r="ADF91" s="1"/>
      <c r="ADG91" s="1"/>
      <c r="ADH91" s="1"/>
      <c r="ADI91" s="1"/>
      <c r="ADJ91" s="1"/>
      <c r="ADK91" s="1"/>
      <c r="ADL91" s="1"/>
      <c r="ADM91" s="1"/>
      <c r="ADN91" s="1"/>
      <c r="ADO91" s="1"/>
      <c r="ADP91" s="1"/>
      <c r="ADQ91" s="1"/>
      <c r="ADR91" s="1"/>
      <c r="ADS91" s="1"/>
      <c r="ADT91" s="1"/>
      <c r="ADU91" s="1"/>
      <c r="ADV91" s="1"/>
      <c r="ADW91" s="1"/>
      <c r="ADX91" s="1"/>
      <c r="ADY91" s="1"/>
      <c r="ADZ91" s="1"/>
      <c r="AEA91" s="1"/>
      <c r="AEB91" s="1"/>
      <c r="AEC91" s="1"/>
      <c r="AED91" s="1"/>
      <c r="AEE91" s="1"/>
      <c r="AEF91" s="1"/>
      <c r="AEG91" s="1"/>
      <c r="AEH91" s="1"/>
      <c r="AEI91" s="1"/>
      <c r="AEJ91" s="1"/>
      <c r="AEK91" s="1"/>
      <c r="AEL91" s="1"/>
      <c r="AEM91" s="1"/>
      <c r="AEN91" s="1"/>
      <c r="AEO91" s="1"/>
      <c r="AEP91" s="1"/>
      <c r="AEQ91" s="1"/>
      <c r="AER91" s="1"/>
      <c r="AES91" s="1"/>
      <c r="AET91" s="1"/>
      <c r="AEU91" s="1"/>
      <c r="AEV91" s="1"/>
      <c r="AEW91" s="1"/>
      <c r="AEX91" s="1"/>
      <c r="AEY91" s="1"/>
      <c r="AEZ91" s="1"/>
      <c r="AFA91" s="1"/>
      <c r="AFB91" s="1"/>
      <c r="AFC91" s="1"/>
      <c r="AFD91" s="1"/>
      <c r="AFE91" s="1"/>
      <c r="AFF91" s="1"/>
      <c r="AFG91" s="1"/>
      <c r="AFH91" s="1"/>
      <c r="AFI91" s="1"/>
      <c r="AFJ91" s="1"/>
      <c r="AFK91" s="1"/>
      <c r="AFL91" s="1"/>
      <c r="AFM91" s="1"/>
      <c r="AFN91" s="1"/>
      <c r="AFO91" s="1"/>
      <c r="AFP91" s="1"/>
      <c r="AFQ91" s="1"/>
      <c r="AFR91" s="1"/>
      <c r="AFS91" s="1"/>
      <c r="AFT91" s="1"/>
      <c r="AFU91" s="1"/>
      <c r="AFV91" s="1"/>
      <c r="AFW91" s="1"/>
      <c r="AFX91" s="1"/>
      <c r="AFY91" s="1"/>
      <c r="AFZ91" s="1"/>
      <c r="AGA91" s="1"/>
      <c r="AGB91" s="1"/>
      <c r="AGC91" s="1"/>
      <c r="AGD91" s="1"/>
      <c r="AGE91" s="1"/>
      <c r="AGF91" s="1"/>
      <c r="AGG91" s="1"/>
      <c r="AGH91" s="1"/>
      <c r="AGI91" s="1"/>
      <c r="AGJ91" s="1"/>
      <c r="AGK91" s="1"/>
      <c r="AGL91" s="1"/>
      <c r="AGM91" s="1"/>
      <c r="AGN91" s="1"/>
      <c r="AGO91" s="1"/>
      <c r="AGP91" s="1"/>
      <c r="AGQ91" s="1"/>
      <c r="AGR91" s="1"/>
      <c r="AGS91" s="1"/>
      <c r="AGT91" s="1"/>
      <c r="AGU91" s="1"/>
      <c r="AGV91" s="1"/>
      <c r="AGW91" s="1"/>
      <c r="AGX91" s="1"/>
      <c r="AGY91" s="1"/>
      <c r="AGZ91" s="1"/>
      <c r="AHA91" s="1"/>
      <c r="AHB91" s="1"/>
      <c r="AHC91" s="1"/>
      <c r="AHD91" s="1"/>
      <c r="AHE91" s="1"/>
      <c r="AHF91" s="1"/>
      <c r="AHG91" s="1"/>
      <c r="AHH91" s="1"/>
      <c r="AHI91" s="1"/>
      <c r="AHJ91" s="1"/>
      <c r="AHK91" s="1"/>
      <c r="AHL91" s="1"/>
      <c r="AHM91" s="1"/>
      <c r="AHN91" s="1"/>
      <c r="AHO91" s="1"/>
      <c r="AHP91" s="1"/>
      <c r="AHQ91" s="1"/>
      <c r="AHR91" s="1"/>
      <c r="AHS91" s="1"/>
      <c r="AHT91" s="1"/>
      <c r="AHU91" s="1"/>
      <c r="AHV91" s="1"/>
      <c r="AHW91" s="1"/>
      <c r="AHX91" s="1"/>
      <c r="AHY91" s="1"/>
      <c r="AHZ91" s="1"/>
      <c r="AIA91" s="1"/>
      <c r="AIB91" s="1"/>
      <c r="AIC91" s="1"/>
      <c r="AID91" s="1"/>
      <c r="AIE91" s="1"/>
      <c r="AIF91" s="1"/>
      <c r="AIG91" s="1"/>
      <c r="AIH91" s="1"/>
      <c r="AII91" s="1"/>
      <c r="AIJ91" s="1"/>
      <c r="AIK91" s="1"/>
      <c r="AIL91" s="1"/>
      <c r="AIM91" s="1"/>
      <c r="AIN91" s="1"/>
      <c r="AIO91" s="1"/>
      <c r="AIP91" s="1"/>
      <c r="AIQ91" s="1"/>
      <c r="AIR91" s="1"/>
      <c r="AIS91" s="1"/>
      <c r="AIT91" s="1"/>
      <c r="AIU91" s="1"/>
      <c r="AIV91" s="1"/>
      <c r="AIW91" s="1"/>
      <c r="AIX91" s="1"/>
      <c r="AIY91" s="1"/>
      <c r="AIZ91" s="1"/>
      <c r="AJA91" s="1"/>
      <c r="AJB91" s="1"/>
      <c r="AJC91" s="1"/>
      <c r="AJD91" s="1"/>
      <c r="AJE91" s="1"/>
      <c r="AJF91" s="1"/>
      <c r="AJG91" s="1"/>
      <c r="AJH91" s="1"/>
      <c r="AJI91" s="1"/>
      <c r="AJJ91" s="1"/>
      <c r="AJK91" s="1"/>
      <c r="AJL91" s="1"/>
      <c r="AJM91" s="1"/>
      <c r="AJN91" s="1"/>
      <c r="AJO91" s="1"/>
      <c r="AJP91" s="1"/>
      <c r="AJQ91" s="1"/>
      <c r="AJR91" s="1"/>
      <c r="AJS91" s="1"/>
      <c r="AJT91" s="1"/>
      <c r="AJU91" s="1"/>
      <c r="AJV91" s="1"/>
      <c r="AJW91" s="1"/>
      <c r="AJX91" s="1"/>
      <c r="AJY91" s="1"/>
      <c r="AJZ91" s="1"/>
      <c r="AKA91" s="1"/>
      <c r="AKB91" s="1"/>
      <c r="AKC91" s="1"/>
      <c r="AKD91" s="1"/>
      <c r="AKE91" s="1"/>
      <c r="AKF91" s="1"/>
      <c r="AKG91" s="1"/>
      <c r="AKH91" s="1"/>
      <c r="AKI91" s="1"/>
      <c r="AKJ91" s="1"/>
      <c r="AKK91" s="1"/>
      <c r="AKL91" s="1"/>
      <c r="AKM91" s="1"/>
      <c r="AKN91" s="1"/>
      <c r="AKO91" s="1"/>
      <c r="AKP91" s="1"/>
      <c r="AKQ91" s="1"/>
      <c r="AKR91" s="1"/>
      <c r="AKS91" s="1"/>
      <c r="AKT91" s="1"/>
      <c r="AKU91" s="1"/>
      <c r="AKV91" s="1"/>
      <c r="AKW91" s="1"/>
      <c r="AKX91" s="1"/>
      <c r="AKY91" s="1"/>
      <c r="AKZ91" s="1"/>
      <c r="ALA91" s="1"/>
      <c r="ALB91" s="1"/>
      <c r="ALC91" s="1"/>
      <c r="ALD91" s="1"/>
      <c r="ALE91" s="1"/>
      <c r="ALF91" s="1"/>
      <c r="ALG91" s="1"/>
      <c r="ALH91" s="1"/>
      <c r="ALI91" s="1"/>
      <c r="ALJ91" s="1"/>
      <c r="ALK91" s="1"/>
      <c r="ALL91" s="1"/>
      <c r="ALM91" s="1"/>
      <c r="ALN91" s="1"/>
      <c r="ALO91" s="1"/>
      <c r="ALP91" s="1"/>
      <c r="ALQ91" s="1"/>
      <c r="ALR91" s="1"/>
      <c r="ALS91" s="1"/>
      <c r="ALT91" s="1"/>
      <c r="ALU91" s="1"/>
      <c r="ALV91" s="1"/>
      <c r="ALW91" s="1"/>
      <c r="ALX91" s="1"/>
      <c r="ALY91" s="1"/>
      <c r="ALZ91" s="1"/>
      <c r="AMA91" s="1"/>
      <c r="AMB91" s="1"/>
      <c r="AMC91" s="1"/>
      <c r="AMD91" s="1"/>
      <c r="AME91" s="1"/>
      <c r="AMF91" s="1"/>
      <c r="AMG91" s="1"/>
      <c r="AMH91" s="1"/>
      <c r="AMI91" s="1"/>
      <c r="AMJ91" s="1"/>
      <c r="AMK91" s="1"/>
      <c r="AML91" s="1"/>
      <c r="AMM91" s="1"/>
      <c r="AMN91" s="1"/>
      <c r="AMO91" s="1"/>
      <c r="AMP91" s="1"/>
      <c r="AMQ91" s="1"/>
      <c r="AMR91" s="1"/>
      <c r="AMS91" s="1"/>
      <c r="AMT91" s="1"/>
      <c r="AMU91" s="1"/>
      <c r="AMV91" s="1"/>
      <c r="AMW91" s="1"/>
      <c r="AMX91" s="1"/>
      <c r="AMY91" s="1"/>
      <c r="AMZ91" s="1"/>
      <c r="ANA91" s="1"/>
      <c r="ANB91" s="1"/>
    </row>
    <row r="92" spans="1:1042" ht="13.8" outlineLevel="1" x14ac:dyDescent="0.25">
      <c r="A92" s="1"/>
      <c r="B92" s="204"/>
      <c r="C92" s="239" t="s">
        <v>117</v>
      </c>
      <c r="D92" s="27" t="s">
        <v>118</v>
      </c>
      <c r="E92" s="301">
        <f>Arkusz_odpowiedzi_oferenta!E24</f>
        <v>0</v>
      </c>
      <c r="F92" s="242"/>
      <c r="G92" s="301">
        <f>Arkusz_odpowiedzi_oferenta!G24</f>
        <v>0</v>
      </c>
      <c r="H92" s="242"/>
      <c r="I92" s="301">
        <f>Arkusz_odpowiedzi_oferenta!I24</f>
        <v>0</v>
      </c>
      <c r="J92" s="242"/>
      <c r="K92" s="301">
        <f>Arkusz_odpowiedzi_oferenta!K24</f>
        <v>0</v>
      </c>
      <c r="L92" s="242"/>
      <c r="M92" s="301">
        <f>Arkusz_odpowiedzi_oferenta!M24</f>
        <v>0</v>
      </c>
      <c r="N92" s="242"/>
      <c r="O92" s="301">
        <f>Arkusz_odpowiedzi_oferenta!O24</f>
        <v>0</v>
      </c>
      <c r="P92" s="242"/>
      <c r="Q92" s="301">
        <f>Arkusz_odpowiedzi_oferenta!Q24</f>
        <v>0</v>
      </c>
      <c r="R92" s="242"/>
      <c r="S92" s="301">
        <f>Arkusz_odpowiedzi_oferenta!S24</f>
        <v>0</v>
      </c>
      <c r="T92" s="242"/>
      <c r="U92" s="301">
        <f>Arkusz_odpowiedzi_oferenta!U24</f>
        <v>0</v>
      </c>
      <c r="V92" s="242"/>
      <c r="W92" s="301">
        <f>Arkusz_odpowiedzi_oferenta!W24</f>
        <v>0</v>
      </c>
      <c r="X92" s="49"/>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c r="SQ92" s="1"/>
      <c r="SR92" s="1"/>
      <c r="SS92" s="1"/>
      <c r="ST92" s="1"/>
      <c r="SU92" s="1"/>
      <c r="SV92" s="1"/>
      <c r="SW92" s="1"/>
      <c r="SX92" s="1"/>
      <c r="SY92" s="1"/>
      <c r="SZ92" s="1"/>
      <c r="TA92" s="1"/>
      <c r="TB92" s="1"/>
      <c r="TC92" s="1"/>
      <c r="TD92" s="1"/>
      <c r="TE92" s="1"/>
      <c r="TF92" s="1"/>
      <c r="TG92" s="1"/>
      <c r="TH92" s="1"/>
      <c r="TI92" s="1"/>
      <c r="TJ92" s="1"/>
      <c r="TK92" s="1"/>
      <c r="TL92" s="1"/>
      <c r="TM92" s="1"/>
      <c r="TN92" s="1"/>
      <c r="TO92" s="1"/>
      <c r="TP92" s="1"/>
      <c r="TQ92" s="1"/>
      <c r="TR92" s="1"/>
      <c r="TS92" s="1"/>
      <c r="TT92" s="1"/>
      <c r="TU92" s="1"/>
      <c r="TV92" s="1"/>
      <c r="TW92" s="1"/>
      <c r="TX92" s="1"/>
      <c r="TY92" s="1"/>
      <c r="TZ92" s="1"/>
      <c r="UA92" s="1"/>
      <c r="UB92" s="1"/>
      <c r="UC92" s="1"/>
      <c r="UD92" s="1"/>
      <c r="UE92" s="1"/>
      <c r="UF92" s="1"/>
      <c r="UG92" s="1"/>
      <c r="UH92" s="1"/>
      <c r="UI92" s="1"/>
      <c r="UJ92" s="1"/>
      <c r="UK92" s="1"/>
      <c r="UL92" s="1"/>
      <c r="UM92" s="1"/>
      <c r="UN92" s="1"/>
      <c r="UO92" s="1"/>
      <c r="UP92" s="1"/>
      <c r="UQ92" s="1"/>
      <c r="UR92" s="1"/>
      <c r="US92" s="1"/>
      <c r="UT92" s="1"/>
      <c r="UU92" s="1"/>
      <c r="UV92" s="1"/>
      <c r="UW92" s="1"/>
      <c r="UX92" s="1"/>
      <c r="UY92" s="1"/>
      <c r="UZ92" s="1"/>
      <c r="VA92" s="1"/>
      <c r="VB92" s="1"/>
      <c r="VC92" s="1"/>
      <c r="VD92" s="1"/>
      <c r="VE92" s="1"/>
      <c r="VF92" s="1"/>
      <c r="VG92" s="1"/>
      <c r="VH92" s="1"/>
      <c r="VI92" s="1"/>
      <c r="VJ92" s="1"/>
      <c r="VK92" s="1"/>
      <c r="VL92" s="1"/>
      <c r="VM92" s="1"/>
      <c r="VN92" s="1"/>
      <c r="VO92" s="1"/>
      <c r="VP92" s="1"/>
      <c r="VQ92" s="1"/>
      <c r="VR92" s="1"/>
      <c r="VS92" s="1"/>
      <c r="VT92" s="1"/>
      <c r="VU92" s="1"/>
      <c r="VV92" s="1"/>
      <c r="VW92" s="1"/>
      <c r="VX92" s="1"/>
      <c r="VY92" s="1"/>
      <c r="VZ92" s="1"/>
      <c r="WA92" s="1"/>
      <c r="WB92" s="1"/>
      <c r="WC92" s="1"/>
      <c r="WD92" s="1"/>
      <c r="WE92" s="1"/>
      <c r="WF92" s="1"/>
      <c r="WG92" s="1"/>
      <c r="WH92" s="1"/>
      <c r="WI92" s="1"/>
      <c r="WJ92" s="1"/>
      <c r="WK92" s="1"/>
      <c r="WL92" s="1"/>
      <c r="WM92" s="1"/>
      <c r="WN92" s="1"/>
      <c r="WO92" s="1"/>
      <c r="WP92" s="1"/>
      <c r="WQ92" s="1"/>
      <c r="WR92" s="1"/>
      <c r="WS92" s="1"/>
      <c r="WT92" s="1"/>
      <c r="WU92" s="1"/>
      <c r="WV92" s="1"/>
      <c r="WW92" s="1"/>
      <c r="WX92" s="1"/>
      <c r="WY92" s="1"/>
      <c r="WZ92" s="1"/>
      <c r="XA92" s="1"/>
      <c r="XB92" s="1"/>
      <c r="XC92" s="1"/>
      <c r="XD92" s="1"/>
      <c r="XE92" s="1"/>
      <c r="XF92" s="1"/>
      <c r="XG92" s="1"/>
      <c r="XH92" s="1"/>
      <c r="XI92" s="1"/>
      <c r="XJ92" s="1"/>
      <c r="XK92" s="1"/>
      <c r="XL92" s="1"/>
      <c r="XM92" s="1"/>
      <c r="XN92" s="1"/>
      <c r="XO92" s="1"/>
      <c r="XP92" s="1"/>
      <c r="XQ92" s="1"/>
      <c r="XR92" s="1"/>
      <c r="XS92" s="1"/>
      <c r="XT92" s="1"/>
      <c r="XU92" s="1"/>
      <c r="XV92" s="1"/>
      <c r="XW92" s="1"/>
      <c r="XX92" s="1"/>
      <c r="XY92" s="1"/>
      <c r="XZ92" s="1"/>
      <c r="YA92" s="1"/>
      <c r="YB92" s="1"/>
      <c r="YC92" s="1"/>
      <c r="YD92" s="1"/>
      <c r="YE92" s="1"/>
      <c r="YF92" s="1"/>
      <c r="YG92" s="1"/>
      <c r="YH92" s="1"/>
      <c r="YI92" s="1"/>
      <c r="YJ92" s="1"/>
      <c r="YK92" s="1"/>
      <c r="YL92" s="1"/>
      <c r="YM92" s="1"/>
      <c r="YN92" s="1"/>
      <c r="YO92" s="1"/>
      <c r="YP92" s="1"/>
      <c r="YQ92" s="1"/>
      <c r="YR92" s="1"/>
      <c r="YS92" s="1"/>
      <c r="YT92" s="1"/>
      <c r="YU92" s="1"/>
      <c r="YV92" s="1"/>
      <c r="YW92" s="1"/>
      <c r="YX92" s="1"/>
      <c r="YY92" s="1"/>
      <c r="YZ92" s="1"/>
      <c r="ZA92" s="1"/>
      <c r="ZB92" s="1"/>
      <c r="ZC92" s="1"/>
      <c r="ZD92" s="1"/>
      <c r="ZE92" s="1"/>
      <c r="ZF92" s="1"/>
      <c r="ZG92" s="1"/>
      <c r="ZH92" s="1"/>
      <c r="ZI92" s="1"/>
      <c r="ZJ92" s="1"/>
      <c r="ZK92" s="1"/>
      <c r="ZL92" s="1"/>
      <c r="ZM92" s="1"/>
      <c r="ZN92" s="1"/>
      <c r="ZO92" s="1"/>
      <c r="ZP92" s="1"/>
      <c r="ZQ92" s="1"/>
      <c r="ZR92" s="1"/>
      <c r="ZS92" s="1"/>
      <c r="ZT92" s="1"/>
      <c r="ZU92" s="1"/>
      <c r="ZV92" s="1"/>
      <c r="ZW92" s="1"/>
      <c r="ZX92" s="1"/>
      <c r="ZY92" s="1"/>
      <c r="ZZ92" s="1"/>
      <c r="AAA92" s="1"/>
      <c r="AAB92" s="1"/>
      <c r="AAC92" s="1"/>
      <c r="AAD92" s="1"/>
      <c r="AAE92" s="1"/>
      <c r="AAF92" s="1"/>
      <c r="AAG92" s="1"/>
      <c r="AAH92" s="1"/>
      <c r="AAI92" s="1"/>
      <c r="AAJ92" s="1"/>
      <c r="AAK92" s="1"/>
      <c r="AAL92" s="1"/>
      <c r="AAM92" s="1"/>
      <c r="AAN92" s="1"/>
      <c r="AAO92" s="1"/>
      <c r="AAP92" s="1"/>
      <c r="AAQ92" s="1"/>
      <c r="AAR92" s="1"/>
      <c r="AAS92" s="1"/>
      <c r="AAT92" s="1"/>
      <c r="AAU92" s="1"/>
      <c r="AAV92" s="1"/>
      <c r="AAW92" s="1"/>
      <c r="AAX92" s="1"/>
      <c r="AAY92" s="1"/>
      <c r="AAZ92" s="1"/>
      <c r="ABA92" s="1"/>
      <c r="ABB92" s="1"/>
      <c r="ABC92" s="1"/>
      <c r="ABD92" s="1"/>
      <c r="ABE92" s="1"/>
      <c r="ABF92" s="1"/>
      <c r="ABG92" s="1"/>
      <c r="ABH92" s="1"/>
      <c r="ABI92" s="1"/>
      <c r="ABJ92" s="1"/>
      <c r="ABK92" s="1"/>
      <c r="ABL92" s="1"/>
      <c r="ABM92" s="1"/>
      <c r="ABN92" s="1"/>
      <c r="ABO92" s="1"/>
      <c r="ABP92" s="1"/>
      <c r="ABQ92" s="1"/>
      <c r="ABR92" s="1"/>
      <c r="ABS92" s="1"/>
      <c r="ABT92" s="1"/>
      <c r="ABU92" s="1"/>
      <c r="ABV92" s="1"/>
      <c r="ABW92" s="1"/>
      <c r="ABX92" s="1"/>
      <c r="ABY92" s="1"/>
      <c r="ABZ92" s="1"/>
      <c r="ACA92" s="1"/>
      <c r="ACB92" s="1"/>
      <c r="ACC92" s="1"/>
      <c r="ACD92" s="1"/>
      <c r="ACE92" s="1"/>
      <c r="ACF92" s="1"/>
      <c r="ACG92" s="1"/>
      <c r="ACH92" s="1"/>
      <c r="ACI92" s="1"/>
      <c r="ACJ92" s="1"/>
      <c r="ACK92" s="1"/>
      <c r="ACL92" s="1"/>
      <c r="ACM92" s="1"/>
      <c r="ACN92" s="1"/>
      <c r="ACO92" s="1"/>
      <c r="ACP92" s="1"/>
      <c r="ACQ92" s="1"/>
      <c r="ACR92" s="1"/>
      <c r="ACS92" s="1"/>
      <c r="ACT92" s="1"/>
      <c r="ACU92" s="1"/>
      <c r="ACV92" s="1"/>
      <c r="ACW92" s="1"/>
      <c r="ACX92" s="1"/>
      <c r="ACY92" s="1"/>
      <c r="ACZ92" s="1"/>
      <c r="ADA92" s="1"/>
      <c r="ADB92" s="1"/>
      <c r="ADC92" s="1"/>
      <c r="ADD92" s="1"/>
      <c r="ADE92" s="1"/>
      <c r="ADF92" s="1"/>
      <c r="ADG92" s="1"/>
      <c r="ADH92" s="1"/>
      <c r="ADI92" s="1"/>
      <c r="ADJ92" s="1"/>
      <c r="ADK92" s="1"/>
      <c r="ADL92" s="1"/>
      <c r="ADM92" s="1"/>
      <c r="ADN92" s="1"/>
      <c r="ADO92" s="1"/>
      <c r="ADP92" s="1"/>
      <c r="ADQ92" s="1"/>
      <c r="ADR92" s="1"/>
      <c r="ADS92" s="1"/>
      <c r="ADT92" s="1"/>
      <c r="ADU92" s="1"/>
      <c r="ADV92" s="1"/>
      <c r="ADW92" s="1"/>
      <c r="ADX92" s="1"/>
      <c r="ADY92" s="1"/>
      <c r="ADZ92" s="1"/>
      <c r="AEA92" s="1"/>
      <c r="AEB92" s="1"/>
      <c r="AEC92" s="1"/>
      <c r="AED92" s="1"/>
      <c r="AEE92" s="1"/>
      <c r="AEF92" s="1"/>
      <c r="AEG92" s="1"/>
      <c r="AEH92" s="1"/>
      <c r="AEI92" s="1"/>
      <c r="AEJ92" s="1"/>
      <c r="AEK92" s="1"/>
      <c r="AEL92" s="1"/>
      <c r="AEM92" s="1"/>
      <c r="AEN92" s="1"/>
      <c r="AEO92" s="1"/>
      <c r="AEP92" s="1"/>
      <c r="AEQ92" s="1"/>
      <c r="AER92" s="1"/>
      <c r="AES92" s="1"/>
      <c r="AET92" s="1"/>
      <c r="AEU92" s="1"/>
      <c r="AEV92" s="1"/>
      <c r="AEW92" s="1"/>
      <c r="AEX92" s="1"/>
      <c r="AEY92" s="1"/>
      <c r="AEZ92" s="1"/>
      <c r="AFA92" s="1"/>
      <c r="AFB92" s="1"/>
      <c r="AFC92" s="1"/>
      <c r="AFD92" s="1"/>
      <c r="AFE92" s="1"/>
      <c r="AFF92" s="1"/>
      <c r="AFG92" s="1"/>
      <c r="AFH92" s="1"/>
      <c r="AFI92" s="1"/>
      <c r="AFJ92" s="1"/>
      <c r="AFK92" s="1"/>
      <c r="AFL92" s="1"/>
      <c r="AFM92" s="1"/>
      <c r="AFN92" s="1"/>
      <c r="AFO92" s="1"/>
      <c r="AFP92" s="1"/>
      <c r="AFQ92" s="1"/>
      <c r="AFR92" s="1"/>
      <c r="AFS92" s="1"/>
      <c r="AFT92" s="1"/>
      <c r="AFU92" s="1"/>
      <c r="AFV92" s="1"/>
      <c r="AFW92" s="1"/>
      <c r="AFX92" s="1"/>
      <c r="AFY92" s="1"/>
      <c r="AFZ92" s="1"/>
      <c r="AGA92" s="1"/>
      <c r="AGB92" s="1"/>
      <c r="AGC92" s="1"/>
      <c r="AGD92" s="1"/>
      <c r="AGE92" s="1"/>
      <c r="AGF92" s="1"/>
      <c r="AGG92" s="1"/>
      <c r="AGH92" s="1"/>
      <c r="AGI92" s="1"/>
      <c r="AGJ92" s="1"/>
      <c r="AGK92" s="1"/>
      <c r="AGL92" s="1"/>
      <c r="AGM92" s="1"/>
      <c r="AGN92" s="1"/>
      <c r="AGO92" s="1"/>
      <c r="AGP92" s="1"/>
      <c r="AGQ92" s="1"/>
      <c r="AGR92" s="1"/>
      <c r="AGS92" s="1"/>
      <c r="AGT92" s="1"/>
      <c r="AGU92" s="1"/>
      <c r="AGV92" s="1"/>
      <c r="AGW92" s="1"/>
      <c r="AGX92" s="1"/>
      <c r="AGY92" s="1"/>
      <c r="AGZ92" s="1"/>
      <c r="AHA92" s="1"/>
      <c r="AHB92" s="1"/>
      <c r="AHC92" s="1"/>
      <c r="AHD92" s="1"/>
      <c r="AHE92" s="1"/>
      <c r="AHF92" s="1"/>
      <c r="AHG92" s="1"/>
      <c r="AHH92" s="1"/>
      <c r="AHI92" s="1"/>
      <c r="AHJ92" s="1"/>
      <c r="AHK92" s="1"/>
      <c r="AHL92" s="1"/>
      <c r="AHM92" s="1"/>
      <c r="AHN92" s="1"/>
      <c r="AHO92" s="1"/>
      <c r="AHP92" s="1"/>
      <c r="AHQ92" s="1"/>
      <c r="AHR92" s="1"/>
      <c r="AHS92" s="1"/>
      <c r="AHT92" s="1"/>
      <c r="AHU92" s="1"/>
      <c r="AHV92" s="1"/>
      <c r="AHW92" s="1"/>
      <c r="AHX92" s="1"/>
      <c r="AHY92" s="1"/>
      <c r="AHZ92" s="1"/>
      <c r="AIA92" s="1"/>
      <c r="AIB92" s="1"/>
      <c r="AIC92" s="1"/>
      <c r="AID92" s="1"/>
      <c r="AIE92" s="1"/>
      <c r="AIF92" s="1"/>
      <c r="AIG92" s="1"/>
      <c r="AIH92" s="1"/>
      <c r="AII92" s="1"/>
      <c r="AIJ92" s="1"/>
      <c r="AIK92" s="1"/>
      <c r="AIL92" s="1"/>
      <c r="AIM92" s="1"/>
      <c r="AIN92" s="1"/>
      <c r="AIO92" s="1"/>
      <c r="AIP92" s="1"/>
      <c r="AIQ92" s="1"/>
      <c r="AIR92" s="1"/>
      <c r="AIS92" s="1"/>
      <c r="AIT92" s="1"/>
      <c r="AIU92" s="1"/>
      <c r="AIV92" s="1"/>
      <c r="AIW92" s="1"/>
      <c r="AIX92" s="1"/>
      <c r="AIY92" s="1"/>
      <c r="AIZ92" s="1"/>
      <c r="AJA92" s="1"/>
      <c r="AJB92" s="1"/>
      <c r="AJC92" s="1"/>
      <c r="AJD92" s="1"/>
      <c r="AJE92" s="1"/>
      <c r="AJF92" s="1"/>
      <c r="AJG92" s="1"/>
      <c r="AJH92" s="1"/>
      <c r="AJI92" s="1"/>
      <c r="AJJ92" s="1"/>
      <c r="AJK92" s="1"/>
      <c r="AJL92" s="1"/>
      <c r="AJM92" s="1"/>
      <c r="AJN92" s="1"/>
      <c r="AJO92" s="1"/>
      <c r="AJP92" s="1"/>
      <c r="AJQ92" s="1"/>
      <c r="AJR92" s="1"/>
      <c r="AJS92" s="1"/>
      <c r="AJT92" s="1"/>
      <c r="AJU92" s="1"/>
      <c r="AJV92" s="1"/>
      <c r="AJW92" s="1"/>
      <c r="AJX92" s="1"/>
      <c r="AJY92" s="1"/>
      <c r="AJZ92" s="1"/>
      <c r="AKA92" s="1"/>
      <c r="AKB92" s="1"/>
      <c r="AKC92" s="1"/>
      <c r="AKD92" s="1"/>
      <c r="AKE92" s="1"/>
      <c r="AKF92" s="1"/>
      <c r="AKG92" s="1"/>
      <c r="AKH92" s="1"/>
      <c r="AKI92" s="1"/>
      <c r="AKJ92" s="1"/>
      <c r="AKK92" s="1"/>
      <c r="AKL92" s="1"/>
      <c r="AKM92" s="1"/>
      <c r="AKN92" s="1"/>
      <c r="AKO92" s="1"/>
      <c r="AKP92" s="1"/>
      <c r="AKQ92" s="1"/>
      <c r="AKR92" s="1"/>
      <c r="AKS92" s="1"/>
      <c r="AKT92" s="1"/>
      <c r="AKU92" s="1"/>
      <c r="AKV92" s="1"/>
      <c r="AKW92" s="1"/>
      <c r="AKX92" s="1"/>
      <c r="AKY92" s="1"/>
      <c r="AKZ92" s="1"/>
      <c r="ALA92" s="1"/>
      <c r="ALB92" s="1"/>
      <c r="ALC92" s="1"/>
      <c r="ALD92" s="1"/>
      <c r="ALE92" s="1"/>
      <c r="ALF92" s="1"/>
      <c r="ALG92" s="1"/>
      <c r="ALH92" s="1"/>
      <c r="ALI92" s="1"/>
      <c r="ALJ92" s="1"/>
      <c r="ALK92" s="1"/>
      <c r="ALL92" s="1"/>
      <c r="ALM92" s="1"/>
      <c r="ALN92" s="1"/>
      <c r="ALO92" s="1"/>
      <c r="ALP92" s="1"/>
      <c r="ALQ92" s="1"/>
      <c r="ALR92" s="1"/>
      <c r="ALS92" s="1"/>
      <c r="ALT92" s="1"/>
      <c r="ALU92" s="1"/>
      <c r="ALV92" s="1"/>
      <c r="ALW92" s="1"/>
      <c r="ALX92" s="1"/>
      <c r="ALY92" s="1"/>
      <c r="ALZ92" s="1"/>
      <c r="AMA92" s="1"/>
      <c r="AMB92" s="1"/>
      <c r="AMC92" s="1"/>
      <c r="AMD92" s="1"/>
      <c r="AME92" s="1"/>
      <c r="AMF92" s="1"/>
      <c r="AMG92" s="1"/>
      <c r="AMH92" s="1"/>
      <c r="AMI92" s="1"/>
      <c r="AMJ92" s="1"/>
      <c r="AMK92" s="1"/>
      <c r="AML92" s="1"/>
      <c r="AMM92" s="1"/>
      <c r="AMN92" s="1"/>
      <c r="AMO92" s="1"/>
      <c r="AMP92" s="1"/>
      <c r="AMQ92" s="1"/>
      <c r="AMR92" s="1"/>
      <c r="AMS92" s="1"/>
      <c r="AMT92" s="1"/>
      <c r="AMU92" s="1"/>
      <c r="AMV92" s="1"/>
      <c r="AMW92" s="1"/>
      <c r="AMX92" s="1"/>
      <c r="AMY92" s="1"/>
      <c r="AMZ92" s="1"/>
      <c r="ANA92" s="1"/>
      <c r="ANB92" s="1"/>
    </row>
    <row r="93" spans="1:1042" ht="13.8" outlineLevel="1" x14ac:dyDescent="0.25">
      <c r="A93" s="1"/>
      <c r="B93" s="204"/>
      <c r="C93" s="239"/>
      <c r="D93" s="239"/>
      <c r="E93" s="239"/>
      <c r="F93" s="239"/>
      <c r="G93" s="239"/>
      <c r="H93" s="239"/>
      <c r="I93" s="239"/>
      <c r="J93" s="239"/>
      <c r="K93" s="239"/>
      <c r="L93" s="239"/>
      <c r="M93" s="239"/>
      <c r="N93" s="239"/>
      <c r="O93" s="239"/>
      <c r="P93" s="239"/>
      <c r="Q93" s="239"/>
      <c r="R93" s="239"/>
      <c r="S93" s="239"/>
      <c r="T93" s="239"/>
      <c r="U93" s="239"/>
      <c r="V93" s="239"/>
      <c r="W93" s="239"/>
      <c r="X93" s="49"/>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c r="SQ93" s="1"/>
      <c r="SR93" s="1"/>
      <c r="SS93" s="1"/>
      <c r="ST93" s="1"/>
      <c r="SU93" s="1"/>
      <c r="SV93" s="1"/>
      <c r="SW93" s="1"/>
      <c r="SX93" s="1"/>
      <c r="SY93" s="1"/>
      <c r="SZ93" s="1"/>
      <c r="TA93" s="1"/>
      <c r="TB93" s="1"/>
      <c r="TC93" s="1"/>
      <c r="TD93" s="1"/>
      <c r="TE93" s="1"/>
      <c r="TF93" s="1"/>
      <c r="TG93" s="1"/>
      <c r="TH93" s="1"/>
      <c r="TI93" s="1"/>
      <c r="TJ93" s="1"/>
      <c r="TK93" s="1"/>
      <c r="TL93" s="1"/>
      <c r="TM93" s="1"/>
      <c r="TN93" s="1"/>
      <c r="TO93" s="1"/>
      <c r="TP93" s="1"/>
      <c r="TQ93" s="1"/>
      <c r="TR93" s="1"/>
      <c r="TS93" s="1"/>
      <c r="TT93" s="1"/>
      <c r="TU93" s="1"/>
      <c r="TV93" s="1"/>
      <c r="TW93" s="1"/>
      <c r="TX93" s="1"/>
      <c r="TY93" s="1"/>
      <c r="TZ93" s="1"/>
      <c r="UA93" s="1"/>
      <c r="UB93" s="1"/>
      <c r="UC93" s="1"/>
      <c r="UD93" s="1"/>
      <c r="UE93" s="1"/>
      <c r="UF93" s="1"/>
      <c r="UG93" s="1"/>
      <c r="UH93" s="1"/>
      <c r="UI93" s="1"/>
      <c r="UJ93" s="1"/>
      <c r="UK93" s="1"/>
      <c r="UL93" s="1"/>
      <c r="UM93" s="1"/>
      <c r="UN93" s="1"/>
      <c r="UO93" s="1"/>
      <c r="UP93" s="1"/>
      <c r="UQ93" s="1"/>
      <c r="UR93" s="1"/>
      <c r="US93" s="1"/>
      <c r="UT93" s="1"/>
      <c r="UU93" s="1"/>
      <c r="UV93" s="1"/>
      <c r="UW93" s="1"/>
      <c r="UX93" s="1"/>
      <c r="UY93" s="1"/>
      <c r="UZ93" s="1"/>
      <c r="VA93" s="1"/>
      <c r="VB93" s="1"/>
      <c r="VC93" s="1"/>
      <c r="VD93" s="1"/>
      <c r="VE93" s="1"/>
      <c r="VF93" s="1"/>
      <c r="VG93" s="1"/>
      <c r="VH93" s="1"/>
      <c r="VI93" s="1"/>
      <c r="VJ93" s="1"/>
      <c r="VK93" s="1"/>
      <c r="VL93" s="1"/>
      <c r="VM93" s="1"/>
      <c r="VN93" s="1"/>
      <c r="VO93" s="1"/>
      <c r="VP93" s="1"/>
      <c r="VQ93" s="1"/>
      <c r="VR93" s="1"/>
      <c r="VS93" s="1"/>
      <c r="VT93" s="1"/>
      <c r="VU93" s="1"/>
      <c r="VV93" s="1"/>
      <c r="VW93" s="1"/>
      <c r="VX93" s="1"/>
      <c r="VY93" s="1"/>
      <c r="VZ93" s="1"/>
      <c r="WA93" s="1"/>
      <c r="WB93" s="1"/>
      <c r="WC93" s="1"/>
      <c r="WD93" s="1"/>
      <c r="WE93" s="1"/>
      <c r="WF93" s="1"/>
      <c r="WG93" s="1"/>
      <c r="WH93" s="1"/>
      <c r="WI93" s="1"/>
      <c r="WJ93" s="1"/>
      <c r="WK93" s="1"/>
      <c r="WL93" s="1"/>
      <c r="WM93" s="1"/>
      <c r="WN93" s="1"/>
      <c r="WO93" s="1"/>
      <c r="WP93" s="1"/>
      <c r="WQ93" s="1"/>
      <c r="WR93" s="1"/>
      <c r="WS93" s="1"/>
      <c r="WT93" s="1"/>
      <c r="WU93" s="1"/>
      <c r="WV93" s="1"/>
      <c r="WW93" s="1"/>
      <c r="WX93" s="1"/>
      <c r="WY93" s="1"/>
      <c r="WZ93" s="1"/>
      <c r="XA93" s="1"/>
      <c r="XB93" s="1"/>
      <c r="XC93" s="1"/>
      <c r="XD93" s="1"/>
      <c r="XE93" s="1"/>
      <c r="XF93" s="1"/>
      <c r="XG93" s="1"/>
      <c r="XH93" s="1"/>
      <c r="XI93" s="1"/>
      <c r="XJ93" s="1"/>
      <c r="XK93" s="1"/>
      <c r="XL93" s="1"/>
      <c r="XM93" s="1"/>
      <c r="XN93" s="1"/>
      <c r="XO93" s="1"/>
      <c r="XP93" s="1"/>
      <c r="XQ93" s="1"/>
      <c r="XR93" s="1"/>
      <c r="XS93" s="1"/>
      <c r="XT93" s="1"/>
      <c r="XU93" s="1"/>
      <c r="XV93" s="1"/>
      <c r="XW93" s="1"/>
      <c r="XX93" s="1"/>
      <c r="XY93" s="1"/>
      <c r="XZ93" s="1"/>
      <c r="YA93" s="1"/>
      <c r="YB93" s="1"/>
      <c r="YC93" s="1"/>
      <c r="YD93" s="1"/>
      <c r="YE93" s="1"/>
      <c r="YF93" s="1"/>
      <c r="YG93" s="1"/>
      <c r="YH93" s="1"/>
      <c r="YI93" s="1"/>
      <c r="YJ93" s="1"/>
      <c r="YK93" s="1"/>
      <c r="YL93" s="1"/>
      <c r="YM93" s="1"/>
      <c r="YN93" s="1"/>
      <c r="YO93" s="1"/>
      <c r="YP93" s="1"/>
      <c r="YQ93" s="1"/>
      <c r="YR93" s="1"/>
      <c r="YS93" s="1"/>
      <c r="YT93" s="1"/>
      <c r="YU93" s="1"/>
      <c r="YV93" s="1"/>
      <c r="YW93" s="1"/>
      <c r="YX93" s="1"/>
      <c r="YY93" s="1"/>
      <c r="YZ93" s="1"/>
      <c r="ZA93" s="1"/>
      <c r="ZB93" s="1"/>
      <c r="ZC93" s="1"/>
      <c r="ZD93" s="1"/>
      <c r="ZE93" s="1"/>
      <c r="ZF93" s="1"/>
      <c r="ZG93" s="1"/>
      <c r="ZH93" s="1"/>
      <c r="ZI93" s="1"/>
      <c r="ZJ93" s="1"/>
      <c r="ZK93" s="1"/>
      <c r="ZL93" s="1"/>
      <c r="ZM93" s="1"/>
      <c r="ZN93" s="1"/>
      <c r="ZO93" s="1"/>
      <c r="ZP93" s="1"/>
      <c r="ZQ93" s="1"/>
      <c r="ZR93" s="1"/>
      <c r="ZS93" s="1"/>
      <c r="ZT93" s="1"/>
      <c r="ZU93" s="1"/>
      <c r="ZV93" s="1"/>
      <c r="ZW93" s="1"/>
      <c r="ZX93" s="1"/>
      <c r="ZY93" s="1"/>
      <c r="ZZ93" s="1"/>
      <c r="AAA93" s="1"/>
      <c r="AAB93" s="1"/>
      <c r="AAC93" s="1"/>
      <c r="AAD93" s="1"/>
      <c r="AAE93" s="1"/>
      <c r="AAF93" s="1"/>
      <c r="AAG93" s="1"/>
      <c r="AAH93" s="1"/>
      <c r="AAI93" s="1"/>
      <c r="AAJ93" s="1"/>
      <c r="AAK93" s="1"/>
      <c r="AAL93" s="1"/>
      <c r="AAM93" s="1"/>
      <c r="AAN93" s="1"/>
      <c r="AAO93" s="1"/>
      <c r="AAP93" s="1"/>
      <c r="AAQ93" s="1"/>
      <c r="AAR93" s="1"/>
      <c r="AAS93" s="1"/>
      <c r="AAT93" s="1"/>
      <c r="AAU93" s="1"/>
      <c r="AAV93" s="1"/>
      <c r="AAW93" s="1"/>
      <c r="AAX93" s="1"/>
      <c r="AAY93" s="1"/>
      <c r="AAZ93" s="1"/>
      <c r="ABA93" s="1"/>
      <c r="ABB93" s="1"/>
      <c r="ABC93" s="1"/>
      <c r="ABD93" s="1"/>
      <c r="ABE93" s="1"/>
      <c r="ABF93" s="1"/>
      <c r="ABG93" s="1"/>
      <c r="ABH93" s="1"/>
      <c r="ABI93" s="1"/>
      <c r="ABJ93" s="1"/>
      <c r="ABK93" s="1"/>
      <c r="ABL93" s="1"/>
      <c r="ABM93" s="1"/>
      <c r="ABN93" s="1"/>
      <c r="ABO93" s="1"/>
      <c r="ABP93" s="1"/>
      <c r="ABQ93" s="1"/>
      <c r="ABR93" s="1"/>
      <c r="ABS93" s="1"/>
      <c r="ABT93" s="1"/>
      <c r="ABU93" s="1"/>
      <c r="ABV93" s="1"/>
      <c r="ABW93" s="1"/>
      <c r="ABX93" s="1"/>
      <c r="ABY93" s="1"/>
      <c r="ABZ93" s="1"/>
      <c r="ACA93" s="1"/>
      <c r="ACB93" s="1"/>
      <c r="ACC93" s="1"/>
      <c r="ACD93" s="1"/>
      <c r="ACE93" s="1"/>
      <c r="ACF93" s="1"/>
      <c r="ACG93" s="1"/>
      <c r="ACH93" s="1"/>
      <c r="ACI93" s="1"/>
      <c r="ACJ93" s="1"/>
      <c r="ACK93" s="1"/>
      <c r="ACL93" s="1"/>
      <c r="ACM93" s="1"/>
      <c r="ACN93" s="1"/>
      <c r="ACO93" s="1"/>
      <c r="ACP93" s="1"/>
      <c r="ACQ93" s="1"/>
      <c r="ACR93" s="1"/>
      <c r="ACS93" s="1"/>
      <c r="ACT93" s="1"/>
      <c r="ACU93" s="1"/>
      <c r="ACV93" s="1"/>
      <c r="ACW93" s="1"/>
      <c r="ACX93" s="1"/>
      <c r="ACY93" s="1"/>
      <c r="ACZ93" s="1"/>
      <c r="ADA93" s="1"/>
      <c r="ADB93" s="1"/>
      <c r="ADC93" s="1"/>
      <c r="ADD93" s="1"/>
      <c r="ADE93" s="1"/>
      <c r="ADF93" s="1"/>
      <c r="ADG93" s="1"/>
      <c r="ADH93" s="1"/>
      <c r="ADI93" s="1"/>
      <c r="ADJ93" s="1"/>
      <c r="ADK93" s="1"/>
      <c r="ADL93" s="1"/>
      <c r="ADM93" s="1"/>
      <c r="ADN93" s="1"/>
      <c r="ADO93" s="1"/>
      <c r="ADP93" s="1"/>
      <c r="ADQ93" s="1"/>
      <c r="ADR93" s="1"/>
      <c r="ADS93" s="1"/>
      <c r="ADT93" s="1"/>
      <c r="ADU93" s="1"/>
      <c r="ADV93" s="1"/>
      <c r="ADW93" s="1"/>
      <c r="ADX93" s="1"/>
      <c r="ADY93" s="1"/>
      <c r="ADZ93" s="1"/>
      <c r="AEA93" s="1"/>
      <c r="AEB93" s="1"/>
      <c r="AEC93" s="1"/>
      <c r="AED93" s="1"/>
      <c r="AEE93" s="1"/>
      <c r="AEF93" s="1"/>
      <c r="AEG93" s="1"/>
      <c r="AEH93" s="1"/>
      <c r="AEI93" s="1"/>
      <c r="AEJ93" s="1"/>
      <c r="AEK93" s="1"/>
      <c r="AEL93" s="1"/>
      <c r="AEM93" s="1"/>
      <c r="AEN93" s="1"/>
      <c r="AEO93" s="1"/>
      <c r="AEP93" s="1"/>
      <c r="AEQ93" s="1"/>
      <c r="AER93" s="1"/>
      <c r="AES93" s="1"/>
      <c r="AET93" s="1"/>
      <c r="AEU93" s="1"/>
      <c r="AEV93" s="1"/>
      <c r="AEW93" s="1"/>
      <c r="AEX93" s="1"/>
      <c r="AEY93" s="1"/>
      <c r="AEZ93" s="1"/>
      <c r="AFA93" s="1"/>
      <c r="AFB93" s="1"/>
      <c r="AFC93" s="1"/>
      <c r="AFD93" s="1"/>
      <c r="AFE93" s="1"/>
      <c r="AFF93" s="1"/>
      <c r="AFG93" s="1"/>
      <c r="AFH93" s="1"/>
      <c r="AFI93" s="1"/>
      <c r="AFJ93" s="1"/>
      <c r="AFK93" s="1"/>
      <c r="AFL93" s="1"/>
      <c r="AFM93" s="1"/>
      <c r="AFN93" s="1"/>
      <c r="AFO93" s="1"/>
      <c r="AFP93" s="1"/>
      <c r="AFQ93" s="1"/>
      <c r="AFR93" s="1"/>
      <c r="AFS93" s="1"/>
      <c r="AFT93" s="1"/>
      <c r="AFU93" s="1"/>
      <c r="AFV93" s="1"/>
      <c r="AFW93" s="1"/>
      <c r="AFX93" s="1"/>
      <c r="AFY93" s="1"/>
      <c r="AFZ93" s="1"/>
      <c r="AGA93" s="1"/>
      <c r="AGB93" s="1"/>
      <c r="AGC93" s="1"/>
      <c r="AGD93" s="1"/>
      <c r="AGE93" s="1"/>
      <c r="AGF93" s="1"/>
      <c r="AGG93" s="1"/>
      <c r="AGH93" s="1"/>
      <c r="AGI93" s="1"/>
      <c r="AGJ93" s="1"/>
      <c r="AGK93" s="1"/>
      <c r="AGL93" s="1"/>
      <c r="AGM93" s="1"/>
      <c r="AGN93" s="1"/>
      <c r="AGO93" s="1"/>
      <c r="AGP93" s="1"/>
      <c r="AGQ93" s="1"/>
      <c r="AGR93" s="1"/>
      <c r="AGS93" s="1"/>
      <c r="AGT93" s="1"/>
      <c r="AGU93" s="1"/>
      <c r="AGV93" s="1"/>
      <c r="AGW93" s="1"/>
      <c r="AGX93" s="1"/>
      <c r="AGY93" s="1"/>
      <c r="AGZ93" s="1"/>
      <c r="AHA93" s="1"/>
      <c r="AHB93" s="1"/>
      <c r="AHC93" s="1"/>
      <c r="AHD93" s="1"/>
      <c r="AHE93" s="1"/>
      <c r="AHF93" s="1"/>
      <c r="AHG93" s="1"/>
      <c r="AHH93" s="1"/>
      <c r="AHI93" s="1"/>
      <c r="AHJ93" s="1"/>
      <c r="AHK93" s="1"/>
      <c r="AHL93" s="1"/>
      <c r="AHM93" s="1"/>
      <c r="AHN93" s="1"/>
      <c r="AHO93" s="1"/>
      <c r="AHP93" s="1"/>
      <c r="AHQ93" s="1"/>
      <c r="AHR93" s="1"/>
      <c r="AHS93" s="1"/>
      <c r="AHT93" s="1"/>
      <c r="AHU93" s="1"/>
      <c r="AHV93" s="1"/>
      <c r="AHW93" s="1"/>
      <c r="AHX93" s="1"/>
      <c r="AHY93" s="1"/>
      <c r="AHZ93" s="1"/>
      <c r="AIA93" s="1"/>
      <c r="AIB93" s="1"/>
      <c r="AIC93" s="1"/>
      <c r="AID93" s="1"/>
      <c r="AIE93" s="1"/>
      <c r="AIF93" s="1"/>
      <c r="AIG93" s="1"/>
      <c r="AIH93" s="1"/>
      <c r="AII93" s="1"/>
      <c r="AIJ93" s="1"/>
      <c r="AIK93" s="1"/>
      <c r="AIL93" s="1"/>
      <c r="AIM93" s="1"/>
      <c r="AIN93" s="1"/>
      <c r="AIO93" s="1"/>
      <c r="AIP93" s="1"/>
      <c r="AIQ93" s="1"/>
      <c r="AIR93" s="1"/>
      <c r="AIS93" s="1"/>
      <c r="AIT93" s="1"/>
      <c r="AIU93" s="1"/>
      <c r="AIV93" s="1"/>
      <c r="AIW93" s="1"/>
      <c r="AIX93" s="1"/>
      <c r="AIY93" s="1"/>
      <c r="AIZ93" s="1"/>
      <c r="AJA93" s="1"/>
      <c r="AJB93" s="1"/>
      <c r="AJC93" s="1"/>
      <c r="AJD93" s="1"/>
      <c r="AJE93" s="1"/>
      <c r="AJF93" s="1"/>
      <c r="AJG93" s="1"/>
      <c r="AJH93" s="1"/>
      <c r="AJI93" s="1"/>
      <c r="AJJ93" s="1"/>
      <c r="AJK93" s="1"/>
      <c r="AJL93" s="1"/>
      <c r="AJM93" s="1"/>
      <c r="AJN93" s="1"/>
      <c r="AJO93" s="1"/>
      <c r="AJP93" s="1"/>
      <c r="AJQ93" s="1"/>
      <c r="AJR93" s="1"/>
      <c r="AJS93" s="1"/>
      <c r="AJT93" s="1"/>
      <c r="AJU93" s="1"/>
      <c r="AJV93" s="1"/>
      <c r="AJW93" s="1"/>
      <c r="AJX93" s="1"/>
      <c r="AJY93" s="1"/>
      <c r="AJZ93" s="1"/>
      <c r="AKA93" s="1"/>
      <c r="AKB93" s="1"/>
      <c r="AKC93" s="1"/>
      <c r="AKD93" s="1"/>
      <c r="AKE93" s="1"/>
      <c r="AKF93" s="1"/>
      <c r="AKG93" s="1"/>
      <c r="AKH93" s="1"/>
      <c r="AKI93" s="1"/>
      <c r="AKJ93" s="1"/>
      <c r="AKK93" s="1"/>
      <c r="AKL93" s="1"/>
      <c r="AKM93" s="1"/>
      <c r="AKN93" s="1"/>
      <c r="AKO93" s="1"/>
      <c r="AKP93" s="1"/>
      <c r="AKQ93" s="1"/>
      <c r="AKR93" s="1"/>
      <c r="AKS93" s="1"/>
      <c r="AKT93" s="1"/>
      <c r="AKU93" s="1"/>
      <c r="AKV93" s="1"/>
      <c r="AKW93" s="1"/>
      <c r="AKX93" s="1"/>
      <c r="AKY93" s="1"/>
      <c r="AKZ93" s="1"/>
      <c r="ALA93" s="1"/>
      <c r="ALB93" s="1"/>
      <c r="ALC93" s="1"/>
      <c r="ALD93" s="1"/>
      <c r="ALE93" s="1"/>
      <c r="ALF93" s="1"/>
      <c r="ALG93" s="1"/>
      <c r="ALH93" s="1"/>
      <c r="ALI93" s="1"/>
      <c r="ALJ93" s="1"/>
      <c r="ALK93" s="1"/>
      <c r="ALL93" s="1"/>
      <c r="ALM93" s="1"/>
      <c r="ALN93" s="1"/>
      <c r="ALO93" s="1"/>
      <c r="ALP93" s="1"/>
      <c r="ALQ93" s="1"/>
      <c r="ALR93" s="1"/>
      <c r="ALS93" s="1"/>
      <c r="ALT93" s="1"/>
      <c r="ALU93" s="1"/>
      <c r="ALV93" s="1"/>
      <c r="ALW93" s="1"/>
      <c r="ALX93" s="1"/>
      <c r="ALY93" s="1"/>
      <c r="ALZ93" s="1"/>
      <c r="AMA93" s="1"/>
      <c r="AMB93" s="1"/>
      <c r="AMC93" s="1"/>
      <c r="AMD93" s="1"/>
      <c r="AME93" s="1"/>
      <c r="AMF93" s="1"/>
      <c r="AMG93" s="1"/>
      <c r="AMH93" s="1"/>
      <c r="AMI93" s="1"/>
      <c r="AMJ93" s="1"/>
      <c r="AMK93" s="1"/>
      <c r="AML93" s="1"/>
      <c r="AMM93" s="1"/>
      <c r="AMN93" s="1"/>
      <c r="AMO93" s="1"/>
      <c r="AMP93" s="1"/>
      <c r="AMQ93" s="1"/>
      <c r="AMR93" s="1"/>
      <c r="AMS93" s="1"/>
      <c r="AMT93" s="1"/>
      <c r="AMU93" s="1"/>
      <c r="AMV93" s="1"/>
      <c r="AMW93" s="1"/>
      <c r="AMX93" s="1"/>
      <c r="AMY93" s="1"/>
      <c r="AMZ93" s="1"/>
      <c r="ANA93" s="1"/>
      <c r="ANB93" s="1"/>
    </row>
    <row r="94" spans="1:1042" s="182" customFormat="1" ht="13.8" outlineLevel="1" x14ac:dyDescent="0.25">
      <c r="A94" s="291"/>
      <c r="B94" s="204"/>
      <c r="C94" s="292" t="s">
        <v>119</v>
      </c>
      <c r="D94" s="243"/>
      <c r="E94" s="243"/>
      <c r="F94" s="243"/>
      <c r="G94" s="243"/>
      <c r="H94" s="243"/>
      <c r="I94" s="243"/>
      <c r="J94" s="243"/>
      <c r="K94" s="243"/>
      <c r="L94" s="243"/>
      <c r="M94" s="243"/>
      <c r="N94" s="243"/>
      <c r="O94" s="243"/>
      <c r="P94" s="243"/>
      <c r="Q94" s="243"/>
      <c r="R94" s="243"/>
      <c r="S94" s="243"/>
      <c r="T94" s="243"/>
      <c r="U94" s="243"/>
      <c r="V94" s="243"/>
      <c r="W94" s="243"/>
      <c r="X94" s="49"/>
      <c r="Y94" s="291"/>
      <c r="Z94" s="291"/>
      <c r="AA94" s="291"/>
      <c r="AB94" s="291"/>
      <c r="AC94" s="291"/>
      <c r="AD94" s="291"/>
      <c r="AE94" s="291"/>
      <c r="AF94" s="291"/>
      <c r="AG94" s="291"/>
      <c r="AH94" s="291"/>
      <c r="AI94" s="291"/>
      <c r="AJ94" s="291"/>
      <c r="AK94" s="291"/>
      <c r="AL94" s="291"/>
      <c r="AM94" s="291"/>
      <c r="AN94" s="291"/>
      <c r="AO94" s="291"/>
      <c r="AP94" s="291"/>
      <c r="AQ94" s="291"/>
      <c r="AR94" s="291"/>
      <c r="AS94" s="291"/>
      <c r="AT94" s="291"/>
      <c r="AU94" s="291"/>
      <c r="AV94" s="291"/>
      <c r="AW94" s="291"/>
      <c r="AX94" s="291"/>
      <c r="AY94" s="291"/>
      <c r="AZ94" s="291"/>
      <c r="BA94" s="291"/>
      <c r="BB94" s="291"/>
      <c r="BC94" s="291"/>
      <c r="BD94" s="291"/>
      <c r="BE94" s="291"/>
      <c r="BF94" s="291"/>
      <c r="BG94" s="291"/>
      <c r="BH94" s="291"/>
      <c r="BI94" s="291"/>
      <c r="BJ94" s="291"/>
      <c r="BK94" s="291"/>
      <c r="BL94" s="291"/>
      <c r="BM94" s="291"/>
      <c r="BN94" s="291"/>
      <c r="BO94" s="291"/>
      <c r="BP94" s="291"/>
      <c r="BQ94" s="291"/>
      <c r="BR94" s="291"/>
      <c r="BS94" s="291"/>
      <c r="BT94" s="291"/>
      <c r="BU94" s="291"/>
      <c r="BV94" s="291"/>
      <c r="BW94" s="291"/>
      <c r="BX94" s="291"/>
      <c r="BY94" s="291"/>
      <c r="BZ94" s="291"/>
      <c r="CA94" s="291"/>
      <c r="CB94" s="291"/>
      <c r="CC94" s="291"/>
      <c r="CD94" s="291"/>
      <c r="CE94" s="291"/>
      <c r="CF94" s="291"/>
      <c r="CG94" s="291"/>
      <c r="CH94" s="291"/>
      <c r="CI94" s="291"/>
      <c r="CJ94" s="291"/>
      <c r="CK94" s="291"/>
      <c r="CL94" s="291"/>
      <c r="CM94" s="291"/>
      <c r="CN94" s="291"/>
      <c r="CO94" s="291"/>
      <c r="CP94" s="291"/>
      <c r="CQ94" s="291"/>
      <c r="CR94" s="291"/>
      <c r="CS94" s="291"/>
      <c r="CT94" s="291"/>
      <c r="CU94" s="291"/>
      <c r="CV94" s="291"/>
      <c r="CW94" s="291"/>
      <c r="CX94" s="291"/>
      <c r="CY94" s="291"/>
      <c r="CZ94" s="291"/>
      <c r="DA94" s="291"/>
      <c r="DB94" s="291"/>
      <c r="DC94" s="291"/>
      <c r="DD94" s="291"/>
      <c r="DE94" s="291"/>
      <c r="DF94" s="291"/>
      <c r="DG94" s="291"/>
      <c r="DH94" s="291"/>
      <c r="DI94" s="291"/>
      <c r="DJ94" s="291"/>
      <c r="DK94" s="291"/>
      <c r="DL94" s="291"/>
      <c r="DM94" s="291"/>
      <c r="DN94" s="291"/>
      <c r="DO94" s="291"/>
      <c r="DP94" s="291"/>
      <c r="DQ94" s="291"/>
      <c r="DR94" s="291"/>
      <c r="DS94" s="291"/>
      <c r="DT94" s="291"/>
      <c r="DU94" s="291"/>
      <c r="DV94" s="291"/>
      <c r="DW94" s="291"/>
      <c r="DX94" s="291"/>
      <c r="DY94" s="291"/>
      <c r="DZ94" s="291"/>
      <c r="EA94" s="291"/>
      <c r="EB94" s="291"/>
      <c r="EC94" s="291"/>
      <c r="ED94" s="291"/>
      <c r="EE94" s="291"/>
      <c r="EF94" s="291"/>
      <c r="EG94" s="291"/>
      <c r="EH94" s="291"/>
      <c r="EI94" s="291"/>
      <c r="EJ94" s="291"/>
      <c r="EK94" s="291"/>
      <c r="EL94" s="291"/>
      <c r="EM94" s="291"/>
      <c r="EN94" s="291"/>
      <c r="EO94" s="291"/>
      <c r="EP94" s="291"/>
      <c r="EQ94" s="291"/>
      <c r="ER94" s="291"/>
      <c r="ES94" s="291"/>
      <c r="ET94" s="291"/>
      <c r="EU94" s="291"/>
      <c r="EV94" s="291"/>
      <c r="EW94" s="291"/>
      <c r="EX94" s="291"/>
      <c r="EY94" s="291"/>
      <c r="EZ94" s="291"/>
      <c r="FA94" s="291"/>
      <c r="FB94" s="291"/>
      <c r="FC94" s="291"/>
      <c r="FD94" s="291"/>
      <c r="FE94" s="291"/>
      <c r="FF94" s="291"/>
      <c r="FG94" s="291"/>
      <c r="FH94" s="291"/>
      <c r="FI94" s="291"/>
      <c r="FJ94" s="291"/>
      <c r="FK94" s="291"/>
      <c r="FL94" s="291"/>
      <c r="FM94" s="291"/>
      <c r="FN94" s="291"/>
      <c r="FO94" s="291"/>
      <c r="FP94" s="291"/>
      <c r="FQ94" s="291"/>
      <c r="FR94" s="291"/>
      <c r="FS94" s="291"/>
      <c r="FT94" s="291"/>
      <c r="FU94" s="291"/>
      <c r="FV94" s="291"/>
      <c r="FW94" s="291"/>
      <c r="FX94" s="291"/>
      <c r="FY94" s="291"/>
      <c r="FZ94" s="291"/>
      <c r="GA94" s="291"/>
      <c r="GB94" s="291"/>
      <c r="GC94" s="291"/>
      <c r="GD94" s="291"/>
      <c r="GE94" s="291"/>
      <c r="GF94" s="291"/>
      <c r="GG94" s="291"/>
      <c r="GH94" s="291"/>
      <c r="GI94" s="291"/>
      <c r="GJ94" s="291"/>
      <c r="GK94" s="291"/>
      <c r="GL94" s="291"/>
      <c r="GM94" s="291"/>
      <c r="GN94" s="291"/>
      <c r="GO94" s="291"/>
      <c r="GP94" s="291"/>
      <c r="GQ94" s="291"/>
      <c r="GR94" s="291"/>
      <c r="GS94" s="291"/>
      <c r="GT94" s="291"/>
      <c r="GU94" s="291"/>
      <c r="GV94" s="291"/>
      <c r="GW94" s="291"/>
      <c r="GX94" s="291"/>
      <c r="GY94" s="291"/>
      <c r="GZ94" s="291"/>
      <c r="HA94" s="291"/>
      <c r="HB94" s="291"/>
      <c r="HC94" s="291"/>
      <c r="HD94" s="291"/>
      <c r="HE94" s="291"/>
      <c r="HF94" s="291"/>
      <c r="HG94" s="291"/>
      <c r="HH94" s="291"/>
      <c r="HI94" s="291"/>
      <c r="HJ94" s="291"/>
      <c r="HK94" s="291"/>
      <c r="HL94" s="291"/>
      <c r="HM94" s="291"/>
      <c r="HN94" s="291"/>
      <c r="HO94" s="291"/>
      <c r="HP94" s="291"/>
      <c r="HQ94" s="291"/>
      <c r="HR94" s="291"/>
      <c r="HS94" s="291"/>
      <c r="HT94" s="291"/>
      <c r="HU94" s="291"/>
      <c r="HV94" s="291"/>
      <c r="HW94" s="291"/>
      <c r="HX94" s="291"/>
      <c r="HY94" s="291"/>
      <c r="HZ94" s="291"/>
      <c r="IA94" s="291"/>
      <c r="IB94" s="291"/>
      <c r="IC94" s="291"/>
      <c r="ID94" s="291"/>
      <c r="IE94" s="291"/>
      <c r="IF94" s="291"/>
      <c r="IG94" s="291"/>
      <c r="IH94" s="291"/>
      <c r="II94" s="291"/>
      <c r="IJ94" s="291"/>
      <c r="IK94" s="291"/>
      <c r="IL94" s="291"/>
      <c r="IM94" s="291"/>
      <c r="IN94" s="291"/>
      <c r="IO94" s="291"/>
      <c r="IP94" s="291"/>
      <c r="IQ94" s="291"/>
      <c r="IR94" s="291"/>
      <c r="IS94" s="291"/>
      <c r="IT94" s="291"/>
      <c r="IU94" s="291"/>
      <c r="IV94" s="291"/>
      <c r="IW94" s="291"/>
      <c r="IX94" s="291"/>
      <c r="IY94" s="291"/>
      <c r="IZ94" s="291"/>
      <c r="JA94" s="291"/>
      <c r="JB94" s="291"/>
      <c r="JC94" s="291"/>
      <c r="JD94" s="291"/>
      <c r="JE94" s="291"/>
      <c r="JF94" s="291"/>
      <c r="JG94" s="291"/>
      <c r="JH94" s="291"/>
      <c r="JI94" s="291"/>
      <c r="JJ94" s="291"/>
      <c r="JK94" s="291"/>
      <c r="JL94" s="291"/>
      <c r="JM94" s="291"/>
      <c r="JN94" s="291"/>
      <c r="JO94" s="291"/>
      <c r="JP94" s="291"/>
      <c r="JQ94" s="291"/>
      <c r="JR94" s="291"/>
      <c r="JS94" s="291"/>
      <c r="JT94" s="291"/>
      <c r="JU94" s="291"/>
      <c r="JV94" s="291"/>
      <c r="JW94" s="291"/>
      <c r="JX94" s="291"/>
      <c r="JY94" s="291"/>
      <c r="JZ94" s="291"/>
      <c r="KA94" s="291"/>
      <c r="KB94" s="291"/>
      <c r="KC94" s="291"/>
      <c r="KD94" s="291"/>
      <c r="KE94" s="291"/>
      <c r="KF94" s="291"/>
      <c r="KG94" s="291"/>
      <c r="KH94" s="291"/>
      <c r="KI94" s="291"/>
      <c r="KJ94" s="291"/>
      <c r="KK94" s="291"/>
      <c r="KL94" s="291"/>
      <c r="KM94" s="291"/>
      <c r="KN94" s="291"/>
      <c r="KO94" s="291"/>
      <c r="KP94" s="291"/>
      <c r="KQ94" s="291"/>
      <c r="KR94" s="291"/>
      <c r="KS94" s="291"/>
      <c r="KT94" s="291"/>
      <c r="KU94" s="291"/>
      <c r="KV94" s="291"/>
      <c r="KW94" s="291"/>
      <c r="KX94" s="291"/>
      <c r="KY94" s="291"/>
      <c r="KZ94" s="291"/>
      <c r="LA94" s="291"/>
      <c r="LB94" s="291"/>
      <c r="LC94" s="291"/>
      <c r="LD94" s="291"/>
      <c r="LE94" s="291"/>
      <c r="LF94" s="291"/>
      <c r="LG94" s="291"/>
      <c r="LH94" s="291"/>
      <c r="LI94" s="291"/>
      <c r="LJ94" s="291"/>
      <c r="LK94" s="291"/>
      <c r="LL94" s="291"/>
      <c r="LM94" s="291"/>
      <c r="LN94" s="291"/>
      <c r="LO94" s="291"/>
      <c r="LP94" s="291"/>
      <c r="LQ94" s="291"/>
      <c r="LR94" s="291"/>
      <c r="LS94" s="291"/>
      <c r="LT94" s="291"/>
      <c r="LU94" s="291"/>
      <c r="LV94" s="291"/>
      <c r="LW94" s="291"/>
      <c r="LX94" s="291"/>
      <c r="LY94" s="291"/>
      <c r="LZ94" s="291"/>
      <c r="MA94" s="291"/>
      <c r="MB94" s="291"/>
      <c r="MC94" s="291"/>
      <c r="MD94" s="291"/>
      <c r="ME94" s="291"/>
      <c r="MF94" s="291"/>
      <c r="MG94" s="291"/>
      <c r="MH94" s="291"/>
      <c r="MI94" s="291"/>
      <c r="MJ94" s="291"/>
      <c r="MK94" s="291"/>
      <c r="ML94" s="291"/>
      <c r="MM94" s="291"/>
      <c r="MN94" s="291"/>
      <c r="MO94" s="291"/>
      <c r="MP94" s="291"/>
      <c r="MQ94" s="291"/>
      <c r="MR94" s="291"/>
      <c r="MS94" s="291"/>
      <c r="MT94" s="291"/>
      <c r="MU94" s="291"/>
      <c r="MV94" s="291"/>
      <c r="MW94" s="291"/>
      <c r="MX94" s="291"/>
      <c r="MY94" s="291"/>
      <c r="MZ94" s="291"/>
      <c r="NA94" s="291"/>
      <c r="NB94" s="291"/>
      <c r="NC94" s="291"/>
      <c r="ND94" s="291"/>
      <c r="NE94" s="291"/>
      <c r="NF94" s="291"/>
      <c r="NG94" s="291"/>
      <c r="NH94" s="291"/>
      <c r="NI94" s="291"/>
      <c r="NJ94" s="291"/>
      <c r="NK94" s="291"/>
      <c r="NL94" s="291"/>
      <c r="NM94" s="291"/>
      <c r="NN94" s="291"/>
      <c r="NO94" s="291"/>
      <c r="NP94" s="291"/>
      <c r="NQ94" s="291"/>
      <c r="NR94" s="291"/>
      <c r="NS94" s="291"/>
      <c r="NT94" s="291"/>
      <c r="NU94" s="291"/>
      <c r="NV94" s="291"/>
      <c r="NW94" s="291"/>
      <c r="NX94" s="291"/>
      <c r="NY94" s="291"/>
      <c r="NZ94" s="291"/>
      <c r="OA94" s="291"/>
      <c r="OB94" s="291"/>
      <c r="OC94" s="291"/>
      <c r="OD94" s="291"/>
      <c r="OE94" s="291"/>
      <c r="OF94" s="291"/>
      <c r="OG94" s="291"/>
      <c r="OH94" s="291"/>
      <c r="OI94" s="291"/>
      <c r="OJ94" s="291"/>
      <c r="OK94" s="291"/>
      <c r="OL94" s="291"/>
      <c r="OM94" s="291"/>
      <c r="ON94" s="291"/>
      <c r="OO94" s="291"/>
      <c r="OP94" s="291"/>
      <c r="OQ94" s="291"/>
      <c r="OR94" s="291"/>
      <c r="OS94" s="291"/>
      <c r="OT94" s="291"/>
      <c r="OU94" s="291"/>
      <c r="OV94" s="291"/>
      <c r="OW94" s="291"/>
      <c r="OX94" s="291"/>
      <c r="OY94" s="291"/>
      <c r="OZ94" s="291"/>
      <c r="PA94" s="291"/>
      <c r="PB94" s="291"/>
      <c r="PC94" s="291"/>
      <c r="PD94" s="291"/>
      <c r="PE94" s="291"/>
      <c r="PF94" s="291"/>
      <c r="PG94" s="291"/>
      <c r="PH94" s="291"/>
      <c r="PI94" s="291"/>
      <c r="PJ94" s="291"/>
      <c r="PK94" s="291"/>
      <c r="PL94" s="291"/>
      <c r="PM94" s="291"/>
      <c r="PN94" s="291"/>
      <c r="PO94" s="291"/>
      <c r="PP94" s="291"/>
      <c r="PQ94" s="291"/>
      <c r="PR94" s="291"/>
      <c r="PS94" s="291"/>
      <c r="PT94" s="291"/>
      <c r="PU94" s="291"/>
      <c r="PV94" s="291"/>
      <c r="PW94" s="291"/>
      <c r="PX94" s="291"/>
      <c r="PY94" s="291"/>
      <c r="PZ94" s="291"/>
      <c r="QA94" s="291"/>
      <c r="QB94" s="291"/>
      <c r="QC94" s="291"/>
      <c r="QD94" s="291"/>
      <c r="QE94" s="291"/>
      <c r="QF94" s="291"/>
      <c r="QG94" s="291"/>
      <c r="QH94" s="291"/>
      <c r="QI94" s="291"/>
      <c r="QJ94" s="291"/>
      <c r="QK94" s="291"/>
      <c r="QL94" s="291"/>
      <c r="QM94" s="291"/>
      <c r="QN94" s="291"/>
      <c r="QO94" s="291"/>
      <c r="QP94" s="291"/>
      <c r="QQ94" s="291"/>
      <c r="QR94" s="291"/>
      <c r="QS94" s="291"/>
      <c r="QT94" s="291"/>
      <c r="QU94" s="291"/>
      <c r="QV94" s="291"/>
      <c r="QW94" s="291"/>
      <c r="QX94" s="291"/>
      <c r="QY94" s="291"/>
      <c r="QZ94" s="291"/>
      <c r="RA94" s="291"/>
      <c r="RB94" s="291"/>
      <c r="RC94" s="291"/>
      <c r="RD94" s="291"/>
      <c r="RE94" s="291"/>
      <c r="RF94" s="291"/>
      <c r="RG94" s="291"/>
      <c r="RH94" s="291"/>
      <c r="RI94" s="291"/>
      <c r="RJ94" s="291"/>
      <c r="RK94" s="291"/>
      <c r="RL94" s="291"/>
      <c r="RM94" s="291"/>
      <c r="RN94" s="291"/>
      <c r="RO94" s="291"/>
      <c r="RP94" s="291"/>
      <c r="RQ94" s="291"/>
      <c r="RR94" s="291"/>
      <c r="RS94" s="291"/>
      <c r="RT94" s="291"/>
      <c r="RU94" s="291"/>
      <c r="RV94" s="291"/>
      <c r="RW94" s="291"/>
      <c r="RX94" s="291"/>
      <c r="RY94" s="291"/>
      <c r="RZ94" s="291"/>
      <c r="SA94" s="291"/>
      <c r="SB94" s="291"/>
      <c r="SC94" s="291"/>
      <c r="SD94" s="291"/>
      <c r="SE94" s="291"/>
      <c r="SF94" s="291"/>
      <c r="SG94" s="291"/>
      <c r="SH94" s="291"/>
      <c r="SI94" s="291"/>
      <c r="SJ94" s="291"/>
      <c r="SK94" s="291"/>
      <c r="SL94" s="291"/>
      <c r="SM94" s="291"/>
      <c r="SN94" s="291"/>
      <c r="SO94" s="291"/>
      <c r="SP94" s="291"/>
      <c r="SQ94" s="291"/>
      <c r="SR94" s="291"/>
      <c r="SS94" s="291"/>
      <c r="ST94" s="291"/>
      <c r="SU94" s="291"/>
      <c r="SV94" s="291"/>
      <c r="SW94" s="291"/>
      <c r="SX94" s="291"/>
      <c r="SY94" s="291"/>
      <c r="SZ94" s="291"/>
      <c r="TA94" s="291"/>
      <c r="TB94" s="291"/>
      <c r="TC94" s="291"/>
      <c r="TD94" s="291"/>
      <c r="TE94" s="291"/>
      <c r="TF94" s="291"/>
      <c r="TG94" s="291"/>
      <c r="TH94" s="291"/>
      <c r="TI94" s="291"/>
      <c r="TJ94" s="291"/>
      <c r="TK94" s="291"/>
      <c r="TL94" s="291"/>
      <c r="TM94" s="291"/>
      <c r="TN94" s="291"/>
      <c r="TO94" s="291"/>
      <c r="TP94" s="291"/>
      <c r="TQ94" s="291"/>
      <c r="TR94" s="291"/>
      <c r="TS94" s="291"/>
      <c r="TT94" s="291"/>
      <c r="TU94" s="291"/>
      <c r="TV94" s="291"/>
      <c r="TW94" s="291"/>
      <c r="TX94" s="291"/>
      <c r="TY94" s="291"/>
      <c r="TZ94" s="291"/>
      <c r="UA94" s="291"/>
      <c r="UB94" s="291"/>
      <c r="UC94" s="291"/>
      <c r="UD94" s="291"/>
      <c r="UE94" s="291"/>
      <c r="UF94" s="291"/>
      <c r="UG94" s="291"/>
      <c r="UH94" s="291"/>
      <c r="UI94" s="291"/>
      <c r="UJ94" s="291"/>
      <c r="UK94" s="291"/>
      <c r="UL94" s="291"/>
      <c r="UM94" s="291"/>
      <c r="UN94" s="291"/>
      <c r="UO94" s="291"/>
      <c r="UP94" s="291"/>
      <c r="UQ94" s="291"/>
      <c r="UR94" s="291"/>
      <c r="US94" s="291"/>
      <c r="UT94" s="291"/>
      <c r="UU94" s="291"/>
      <c r="UV94" s="291"/>
      <c r="UW94" s="291"/>
      <c r="UX94" s="291"/>
      <c r="UY94" s="291"/>
      <c r="UZ94" s="291"/>
      <c r="VA94" s="291"/>
      <c r="VB94" s="291"/>
      <c r="VC94" s="291"/>
      <c r="VD94" s="291"/>
      <c r="VE94" s="291"/>
      <c r="VF94" s="291"/>
      <c r="VG94" s="291"/>
      <c r="VH94" s="291"/>
      <c r="VI94" s="291"/>
      <c r="VJ94" s="291"/>
      <c r="VK94" s="291"/>
      <c r="VL94" s="291"/>
      <c r="VM94" s="291"/>
      <c r="VN94" s="291"/>
      <c r="VO94" s="291"/>
      <c r="VP94" s="291"/>
      <c r="VQ94" s="291"/>
      <c r="VR94" s="291"/>
      <c r="VS94" s="291"/>
      <c r="VT94" s="291"/>
      <c r="VU94" s="291"/>
      <c r="VV94" s="291"/>
      <c r="VW94" s="291"/>
      <c r="VX94" s="291"/>
      <c r="VY94" s="291"/>
      <c r="VZ94" s="291"/>
      <c r="WA94" s="291"/>
      <c r="WB94" s="291"/>
      <c r="WC94" s="291"/>
      <c r="WD94" s="291"/>
      <c r="WE94" s="291"/>
      <c r="WF94" s="291"/>
      <c r="WG94" s="291"/>
      <c r="WH94" s="291"/>
      <c r="WI94" s="291"/>
      <c r="WJ94" s="291"/>
      <c r="WK94" s="291"/>
      <c r="WL94" s="291"/>
      <c r="WM94" s="291"/>
      <c r="WN94" s="291"/>
      <c r="WO94" s="291"/>
      <c r="WP94" s="291"/>
      <c r="WQ94" s="291"/>
      <c r="WR94" s="291"/>
      <c r="WS94" s="291"/>
      <c r="WT94" s="291"/>
      <c r="WU94" s="291"/>
      <c r="WV94" s="291"/>
      <c r="WW94" s="291"/>
      <c r="WX94" s="291"/>
      <c r="WY94" s="291"/>
      <c r="WZ94" s="291"/>
      <c r="XA94" s="291"/>
      <c r="XB94" s="291"/>
      <c r="XC94" s="291"/>
      <c r="XD94" s="291"/>
      <c r="XE94" s="291"/>
      <c r="XF94" s="291"/>
      <c r="XG94" s="291"/>
      <c r="XH94" s="291"/>
      <c r="XI94" s="291"/>
      <c r="XJ94" s="291"/>
      <c r="XK94" s="291"/>
      <c r="XL94" s="291"/>
      <c r="XM94" s="291"/>
      <c r="XN94" s="291"/>
      <c r="XO94" s="291"/>
      <c r="XP94" s="291"/>
      <c r="XQ94" s="291"/>
      <c r="XR94" s="291"/>
      <c r="XS94" s="291"/>
      <c r="XT94" s="291"/>
      <c r="XU94" s="291"/>
      <c r="XV94" s="291"/>
      <c r="XW94" s="291"/>
      <c r="XX94" s="291"/>
      <c r="XY94" s="291"/>
      <c r="XZ94" s="291"/>
      <c r="YA94" s="291"/>
      <c r="YB94" s="291"/>
      <c r="YC94" s="291"/>
      <c r="YD94" s="291"/>
      <c r="YE94" s="291"/>
      <c r="YF94" s="291"/>
      <c r="YG94" s="291"/>
      <c r="YH94" s="291"/>
      <c r="YI94" s="291"/>
      <c r="YJ94" s="291"/>
      <c r="YK94" s="291"/>
      <c r="YL94" s="291"/>
      <c r="YM94" s="291"/>
      <c r="YN94" s="291"/>
      <c r="YO94" s="291"/>
      <c r="YP94" s="291"/>
      <c r="YQ94" s="291"/>
      <c r="YR94" s="291"/>
      <c r="YS94" s="291"/>
      <c r="YT94" s="291"/>
      <c r="YU94" s="291"/>
      <c r="YV94" s="291"/>
      <c r="YW94" s="291"/>
      <c r="YX94" s="291"/>
      <c r="YY94" s="291"/>
      <c r="YZ94" s="291"/>
      <c r="ZA94" s="291"/>
      <c r="ZB94" s="291"/>
      <c r="ZC94" s="291"/>
      <c r="ZD94" s="291"/>
      <c r="ZE94" s="291"/>
      <c r="ZF94" s="291"/>
      <c r="ZG94" s="291"/>
      <c r="ZH94" s="291"/>
      <c r="ZI94" s="291"/>
      <c r="ZJ94" s="291"/>
      <c r="ZK94" s="291"/>
      <c r="ZL94" s="291"/>
      <c r="ZM94" s="291"/>
      <c r="ZN94" s="291"/>
      <c r="ZO94" s="291"/>
      <c r="ZP94" s="291"/>
      <c r="ZQ94" s="291"/>
      <c r="ZR94" s="291"/>
      <c r="ZS94" s="291"/>
      <c r="ZT94" s="291"/>
      <c r="ZU94" s="291"/>
      <c r="ZV94" s="291"/>
      <c r="ZW94" s="291"/>
      <c r="ZX94" s="291"/>
      <c r="ZY94" s="291"/>
      <c r="ZZ94" s="291"/>
      <c r="AAA94" s="291"/>
      <c r="AAB94" s="291"/>
      <c r="AAC94" s="291"/>
      <c r="AAD94" s="291"/>
      <c r="AAE94" s="291"/>
      <c r="AAF94" s="291"/>
      <c r="AAG94" s="291"/>
      <c r="AAH94" s="291"/>
      <c r="AAI94" s="291"/>
      <c r="AAJ94" s="291"/>
      <c r="AAK94" s="291"/>
      <c r="AAL94" s="291"/>
      <c r="AAM94" s="291"/>
      <c r="AAN94" s="291"/>
      <c r="AAO94" s="291"/>
      <c r="AAP94" s="291"/>
      <c r="AAQ94" s="291"/>
      <c r="AAR94" s="291"/>
      <c r="AAS94" s="291"/>
      <c r="AAT94" s="291"/>
      <c r="AAU94" s="291"/>
      <c r="AAV94" s="291"/>
      <c r="AAW94" s="291"/>
      <c r="AAX94" s="291"/>
      <c r="AAY94" s="291"/>
      <c r="AAZ94" s="291"/>
      <c r="ABA94" s="291"/>
      <c r="ABB94" s="291"/>
      <c r="ABC94" s="291"/>
      <c r="ABD94" s="291"/>
      <c r="ABE94" s="291"/>
      <c r="ABF94" s="291"/>
      <c r="ABG94" s="291"/>
      <c r="ABH94" s="291"/>
      <c r="ABI94" s="291"/>
      <c r="ABJ94" s="291"/>
      <c r="ABK94" s="291"/>
      <c r="ABL94" s="291"/>
      <c r="ABM94" s="291"/>
      <c r="ABN94" s="291"/>
      <c r="ABO94" s="291"/>
      <c r="ABP94" s="291"/>
      <c r="ABQ94" s="291"/>
      <c r="ABR94" s="291"/>
      <c r="ABS94" s="291"/>
      <c r="ABT94" s="291"/>
      <c r="ABU94" s="291"/>
      <c r="ABV94" s="291"/>
      <c r="ABW94" s="291"/>
      <c r="ABX94" s="291"/>
      <c r="ABY94" s="291"/>
      <c r="ABZ94" s="291"/>
      <c r="ACA94" s="291"/>
      <c r="ACB94" s="291"/>
      <c r="ACC94" s="291"/>
      <c r="ACD94" s="291"/>
      <c r="ACE94" s="291"/>
      <c r="ACF94" s="291"/>
      <c r="ACG94" s="291"/>
      <c r="ACH94" s="291"/>
      <c r="ACI94" s="291"/>
      <c r="ACJ94" s="291"/>
      <c r="ACK94" s="291"/>
      <c r="ACL94" s="291"/>
      <c r="ACM94" s="291"/>
      <c r="ACN94" s="291"/>
      <c r="ACO94" s="291"/>
      <c r="ACP94" s="291"/>
      <c r="ACQ94" s="291"/>
      <c r="ACR94" s="291"/>
      <c r="ACS94" s="291"/>
      <c r="ACT94" s="291"/>
      <c r="ACU94" s="291"/>
      <c r="ACV94" s="291"/>
      <c r="ACW94" s="291"/>
      <c r="ACX94" s="291"/>
      <c r="ACY94" s="291"/>
      <c r="ACZ94" s="291"/>
      <c r="ADA94" s="291"/>
      <c r="ADB94" s="291"/>
      <c r="ADC94" s="291"/>
      <c r="ADD94" s="291"/>
      <c r="ADE94" s="291"/>
      <c r="ADF94" s="291"/>
      <c r="ADG94" s="291"/>
      <c r="ADH94" s="291"/>
      <c r="ADI94" s="291"/>
      <c r="ADJ94" s="291"/>
      <c r="ADK94" s="291"/>
      <c r="ADL94" s="291"/>
      <c r="ADM94" s="291"/>
      <c r="ADN94" s="291"/>
      <c r="ADO94" s="291"/>
      <c r="ADP94" s="291"/>
      <c r="ADQ94" s="291"/>
      <c r="ADR94" s="291"/>
      <c r="ADS94" s="291"/>
      <c r="ADT94" s="291"/>
      <c r="ADU94" s="291"/>
      <c r="ADV94" s="291"/>
      <c r="ADW94" s="291"/>
      <c r="ADX94" s="291"/>
      <c r="ADY94" s="291"/>
      <c r="ADZ94" s="291"/>
      <c r="AEA94" s="291"/>
      <c r="AEB94" s="291"/>
      <c r="AEC94" s="291"/>
      <c r="AED94" s="291"/>
      <c r="AEE94" s="291"/>
      <c r="AEF94" s="291"/>
      <c r="AEG94" s="291"/>
      <c r="AEH94" s="291"/>
      <c r="AEI94" s="291"/>
      <c r="AEJ94" s="291"/>
      <c r="AEK94" s="291"/>
      <c r="AEL94" s="291"/>
      <c r="AEM94" s="291"/>
      <c r="AEN94" s="291"/>
      <c r="AEO94" s="291"/>
      <c r="AEP94" s="291"/>
      <c r="AEQ94" s="291"/>
      <c r="AER94" s="291"/>
      <c r="AES94" s="291"/>
      <c r="AET94" s="291"/>
      <c r="AEU94" s="291"/>
      <c r="AEV94" s="291"/>
      <c r="AEW94" s="291"/>
      <c r="AEX94" s="291"/>
      <c r="AEY94" s="291"/>
      <c r="AEZ94" s="291"/>
      <c r="AFA94" s="291"/>
      <c r="AFB94" s="291"/>
      <c r="AFC94" s="291"/>
      <c r="AFD94" s="291"/>
      <c r="AFE94" s="291"/>
      <c r="AFF94" s="291"/>
      <c r="AFG94" s="291"/>
      <c r="AFH94" s="291"/>
      <c r="AFI94" s="291"/>
      <c r="AFJ94" s="291"/>
      <c r="AFK94" s="291"/>
      <c r="AFL94" s="291"/>
      <c r="AFM94" s="291"/>
      <c r="AFN94" s="291"/>
      <c r="AFO94" s="291"/>
      <c r="AFP94" s="291"/>
      <c r="AFQ94" s="291"/>
      <c r="AFR94" s="291"/>
      <c r="AFS94" s="291"/>
      <c r="AFT94" s="291"/>
      <c r="AFU94" s="291"/>
      <c r="AFV94" s="291"/>
      <c r="AFW94" s="291"/>
      <c r="AFX94" s="291"/>
      <c r="AFY94" s="291"/>
      <c r="AFZ94" s="291"/>
      <c r="AGA94" s="291"/>
      <c r="AGB94" s="291"/>
      <c r="AGC94" s="291"/>
      <c r="AGD94" s="291"/>
      <c r="AGE94" s="291"/>
      <c r="AGF94" s="291"/>
      <c r="AGG94" s="291"/>
      <c r="AGH94" s="291"/>
      <c r="AGI94" s="291"/>
      <c r="AGJ94" s="291"/>
      <c r="AGK94" s="291"/>
      <c r="AGL94" s="291"/>
      <c r="AGM94" s="291"/>
      <c r="AGN94" s="291"/>
      <c r="AGO94" s="291"/>
      <c r="AGP94" s="291"/>
      <c r="AGQ94" s="291"/>
      <c r="AGR94" s="291"/>
      <c r="AGS94" s="291"/>
      <c r="AGT94" s="291"/>
      <c r="AGU94" s="291"/>
      <c r="AGV94" s="291"/>
      <c r="AGW94" s="291"/>
      <c r="AGX94" s="291"/>
      <c r="AGY94" s="291"/>
      <c r="AGZ94" s="291"/>
      <c r="AHA94" s="291"/>
      <c r="AHB94" s="291"/>
      <c r="AHC94" s="291"/>
      <c r="AHD94" s="291"/>
      <c r="AHE94" s="291"/>
      <c r="AHF94" s="291"/>
      <c r="AHG94" s="291"/>
      <c r="AHH94" s="291"/>
      <c r="AHI94" s="291"/>
      <c r="AHJ94" s="291"/>
      <c r="AHK94" s="291"/>
      <c r="AHL94" s="291"/>
      <c r="AHM94" s="291"/>
      <c r="AHN94" s="291"/>
      <c r="AHO94" s="291"/>
      <c r="AHP94" s="291"/>
      <c r="AHQ94" s="291"/>
      <c r="AHR94" s="291"/>
      <c r="AHS94" s="291"/>
      <c r="AHT94" s="291"/>
      <c r="AHU94" s="291"/>
      <c r="AHV94" s="291"/>
      <c r="AHW94" s="291"/>
      <c r="AHX94" s="291"/>
      <c r="AHY94" s="291"/>
      <c r="AHZ94" s="291"/>
      <c r="AIA94" s="291"/>
      <c r="AIB94" s="291"/>
      <c r="AIC94" s="291"/>
      <c r="AID94" s="291"/>
      <c r="AIE94" s="291"/>
      <c r="AIF94" s="291"/>
      <c r="AIG94" s="291"/>
      <c r="AIH94" s="291"/>
      <c r="AII94" s="291"/>
      <c r="AIJ94" s="291"/>
      <c r="AIK94" s="291"/>
      <c r="AIL94" s="291"/>
      <c r="AIM94" s="291"/>
      <c r="AIN94" s="291"/>
      <c r="AIO94" s="291"/>
      <c r="AIP94" s="291"/>
      <c r="AIQ94" s="291"/>
      <c r="AIR94" s="291"/>
      <c r="AIS94" s="291"/>
      <c r="AIT94" s="291"/>
      <c r="AIU94" s="291"/>
      <c r="AIV94" s="291"/>
      <c r="AIW94" s="291"/>
      <c r="AIX94" s="291"/>
      <c r="AIY94" s="291"/>
      <c r="AIZ94" s="291"/>
      <c r="AJA94" s="291"/>
      <c r="AJB94" s="291"/>
      <c r="AJC94" s="291"/>
      <c r="AJD94" s="291"/>
      <c r="AJE94" s="291"/>
      <c r="AJF94" s="291"/>
      <c r="AJG94" s="291"/>
      <c r="AJH94" s="291"/>
      <c r="AJI94" s="291"/>
      <c r="AJJ94" s="291"/>
      <c r="AJK94" s="291"/>
      <c r="AJL94" s="291"/>
      <c r="AJM94" s="291"/>
      <c r="AJN94" s="291"/>
      <c r="AJO94" s="291"/>
      <c r="AJP94" s="291"/>
      <c r="AJQ94" s="291"/>
      <c r="AJR94" s="291"/>
      <c r="AJS94" s="291"/>
      <c r="AJT94" s="291"/>
      <c r="AJU94" s="291"/>
      <c r="AJV94" s="291"/>
      <c r="AJW94" s="291"/>
      <c r="AJX94" s="291"/>
      <c r="AJY94" s="291"/>
      <c r="AJZ94" s="291"/>
      <c r="AKA94" s="291"/>
      <c r="AKB94" s="291"/>
      <c r="AKC94" s="291"/>
      <c r="AKD94" s="291"/>
      <c r="AKE94" s="291"/>
      <c r="AKF94" s="291"/>
      <c r="AKG94" s="291"/>
      <c r="AKH94" s="291"/>
      <c r="AKI94" s="291"/>
      <c r="AKJ94" s="291"/>
      <c r="AKK94" s="291"/>
      <c r="AKL94" s="291"/>
      <c r="AKM94" s="291"/>
      <c r="AKN94" s="291"/>
      <c r="AKO94" s="291"/>
      <c r="AKP94" s="291"/>
      <c r="AKQ94" s="291"/>
      <c r="AKR94" s="291"/>
      <c r="AKS94" s="291"/>
      <c r="AKT94" s="291"/>
      <c r="AKU94" s="291"/>
      <c r="AKV94" s="291"/>
      <c r="AKW94" s="291"/>
      <c r="AKX94" s="291"/>
      <c r="AKY94" s="291"/>
      <c r="AKZ94" s="291"/>
      <c r="ALA94" s="291"/>
      <c r="ALB94" s="291"/>
      <c r="ALC94" s="291"/>
      <c r="ALD94" s="291"/>
      <c r="ALE94" s="291"/>
      <c r="ALF94" s="291"/>
      <c r="ALG94" s="291"/>
      <c r="ALH94" s="291"/>
      <c r="ALI94" s="291"/>
      <c r="ALJ94" s="291"/>
      <c r="ALK94" s="291"/>
      <c r="ALL94" s="291"/>
      <c r="ALM94" s="291"/>
      <c r="ALN94" s="291"/>
      <c r="ALO94" s="291"/>
      <c r="ALP94" s="291"/>
      <c r="ALQ94" s="291"/>
      <c r="ALR94" s="291"/>
      <c r="ALS94" s="291"/>
      <c r="ALT94" s="291"/>
      <c r="ALU94" s="291"/>
      <c r="ALV94" s="291"/>
      <c r="ALW94" s="291"/>
      <c r="ALX94" s="291"/>
      <c r="ALY94" s="291"/>
      <c r="ALZ94" s="291"/>
      <c r="AMA94" s="291"/>
      <c r="AMB94" s="291"/>
      <c r="AMC94" s="291"/>
      <c r="AMD94" s="291"/>
      <c r="AME94" s="291"/>
      <c r="AMF94" s="291"/>
      <c r="AMG94" s="291"/>
      <c r="AMH94" s="291"/>
      <c r="AMI94" s="291"/>
      <c r="AMJ94" s="291"/>
      <c r="AMK94" s="291"/>
      <c r="AML94" s="291"/>
      <c r="AMM94" s="291"/>
      <c r="AMN94" s="291"/>
      <c r="AMO94" s="291"/>
      <c r="AMP94" s="291"/>
      <c r="AMQ94" s="291"/>
      <c r="AMR94" s="291"/>
      <c r="AMS94" s="291"/>
      <c r="AMT94" s="291"/>
      <c r="AMU94" s="291"/>
      <c r="AMV94" s="291"/>
      <c r="AMW94" s="291"/>
      <c r="AMX94" s="291"/>
      <c r="AMY94" s="291"/>
      <c r="AMZ94" s="291"/>
      <c r="ANA94" s="291"/>
      <c r="ANB94" s="291"/>
    </row>
    <row r="95" spans="1:1042" s="20" customFormat="1" ht="13.8" outlineLevel="1" x14ac:dyDescent="0.25">
      <c r="B95" s="204"/>
      <c r="C95" s="286" t="s">
        <v>120</v>
      </c>
      <c r="D95" s="37" t="s">
        <v>121</v>
      </c>
      <c r="E95" s="301">
        <f>Arkusz_odpowiedzi_oferenta!E27</f>
        <v>0</v>
      </c>
      <c r="F95" s="34"/>
      <c r="G95" s="301">
        <f>Arkusz_odpowiedzi_oferenta!G27</f>
        <v>0</v>
      </c>
      <c r="H95" s="34"/>
      <c r="I95" s="301">
        <f>Arkusz_odpowiedzi_oferenta!I27</f>
        <v>0</v>
      </c>
      <c r="J95" s="34"/>
      <c r="K95" s="301">
        <f>Arkusz_odpowiedzi_oferenta!K27</f>
        <v>0</v>
      </c>
      <c r="L95" s="34"/>
      <c r="M95" s="301">
        <f>Arkusz_odpowiedzi_oferenta!M27</f>
        <v>0</v>
      </c>
      <c r="N95" s="34"/>
      <c r="O95" s="301">
        <f>Arkusz_odpowiedzi_oferenta!O27</f>
        <v>0</v>
      </c>
      <c r="P95" s="34"/>
      <c r="Q95" s="301">
        <f>Arkusz_odpowiedzi_oferenta!Q27</f>
        <v>0</v>
      </c>
      <c r="R95" s="34"/>
      <c r="S95" s="301">
        <f>Arkusz_odpowiedzi_oferenta!S27</f>
        <v>0</v>
      </c>
      <c r="T95" s="34"/>
      <c r="U95" s="301">
        <f>Arkusz_odpowiedzi_oferenta!U27</f>
        <v>0</v>
      </c>
      <c r="V95" s="34"/>
      <c r="W95" s="301">
        <f>Arkusz_odpowiedzi_oferenta!W27</f>
        <v>0</v>
      </c>
      <c r="X95" s="49"/>
    </row>
    <row r="96" spans="1:1042" s="20" customFormat="1" ht="13.8" outlineLevel="1" x14ac:dyDescent="0.25">
      <c r="B96" s="204"/>
      <c r="C96" s="286" t="s">
        <v>122</v>
      </c>
      <c r="D96" s="37" t="s">
        <v>121</v>
      </c>
      <c r="E96" s="301">
        <f>Arkusz_odpowiedzi_oferenta!E28</f>
        <v>0</v>
      </c>
      <c r="F96" s="34"/>
      <c r="G96" s="301">
        <f>Arkusz_odpowiedzi_oferenta!G28</f>
        <v>0</v>
      </c>
      <c r="H96" s="34"/>
      <c r="I96" s="301">
        <f>Arkusz_odpowiedzi_oferenta!I28</f>
        <v>0</v>
      </c>
      <c r="J96" s="34"/>
      <c r="K96" s="301">
        <f>Arkusz_odpowiedzi_oferenta!K28</f>
        <v>0</v>
      </c>
      <c r="L96" s="34"/>
      <c r="M96" s="301">
        <f>Arkusz_odpowiedzi_oferenta!M28</f>
        <v>0</v>
      </c>
      <c r="N96" s="34"/>
      <c r="O96" s="301">
        <f>Arkusz_odpowiedzi_oferenta!O28</f>
        <v>0</v>
      </c>
      <c r="P96" s="34"/>
      <c r="Q96" s="301">
        <f>Arkusz_odpowiedzi_oferenta!Q28</f>
        <v>0</v>
      </c>
      <c r="R96" s="34"/>
      <c r="S96" s="301">
        <f>Arkusz_odpowiedzi_oferenta!S28</f>
        <v>0</v>
      </c>
      <c r="T96" s="34"/>
      <c r="U96" s="301">
        <f>Arkusz_odpowiedzi_oferenta!U28</f>
        <v>0</v>
      </c>
      <c r="V96" s="34"/>
      <c r="W96" s="301">
        <f>Arkusz_odpowiedzi_oferenta!W28</f>
        <v>0</v>
      </c>
      <c r="X96" s="49"/>
    </row>
    <row r="97" spans="1:1042" s="20" customFormat="1" ht="13.8" outlineLevel="1" x14ac:dyDescent="0.25">
      <c r="B97" s="204"/>
      <c r="C97" s="286" t="s">
        <v>123</v>
      </c>
      <c r="D97" s="37" t="s">
        <v>121</v>
      </c>
      <c r="E97" s="301">
        <f>Arkusz_odpowiedzi_oferenta!E29</f>
        <v>0</v>
      </c>
      <c r="F97" s="34"/>
      <c r="G97" s="301">
        <f>Arkusz_odpowiedzi_oferenta!G29</f>
        <v>0</v>
      </c>
      <c r="H97" s="34"/>
      <c r="I97" s="301">
        <f>Arkusz_odpowiedzi_oferenta!I29</f>
        <v>0</v>
      </c>
      <c r="J97" s="34"/>
      <c r="K97" s="301">
        <f>Arkusz_odpowiedzi_oferenta!K29</f>
        <v>0</v>
      </c>
      <c r="L97" s="34"/>
      <c r="M97" s="301">
        <f>Arkusz_odpowiedzi_oferenta!M29</f>
        <v>0</v>
      </c>
      <c r="N97" s="34"/>
      <c r="O97" s="301">
        <f>Arkusz_odpowiedzi_oferenta!O29</f>
        <v>0</v>
      </c>
      <c r="P97" s="34"/>
      <c r="Q97" s="301">
        <f>Arkusz_odpowiedzi_oferenta!Q29</f>
        <v>0</v>
      </c>
      <c r="R97" s="34"/>
      <c r="S97" s="301">
        <f>Arkusz_odpowiedzi_oferenta!S29</f>
        <v>0</v>
      </c>
      <c r="T97" s="34"/>
      <c r="U97" s="301">
        <f>Arkusz_odpowiedzi_oferenta!U29</f>
        <v>0</v>
      </c>
      <c r="V97" s="34"/>
      <c r="W97" s="301">
        <f>Arkusz_odpowiedzi_oferenta!W29</f>
        <v>0</v>
      </c>
      <c r="X97" s="49"/>
    </row>
    <row r="98" spans="1:1042" s="20" customFormat="1" ht="13.8" outlineLevel="1" x14ac:dyDescent="0.25">
      <c r="B98" s="204"/>
      <c r="C98" s="286" t="s">
        <v>124</v>
      </c>
      <c r="D98" s="37" t="s">
        <v>121</v>
      </c>
      <c r="E98" s="301">
        <f>Arkusz_odpowiedzi_oferenta!E30</f>
        <v>0</v>
      </c>
      <c r="F98" s="34"/>
      <c r="G98" s="301">
        <f>Arkusz_odpowiedzi_oferenta!G30</f>
        <v>0</v>
      </c>
      <c r="H98" s="34"/>
      <c r="I98" s="301">
        <f>Arkusz_odpowiedzi_oferenta!I30</f>
        <v>0</v>
      </c>
      <c r="J98" s="34"/>
      <c r="K98" s="301">
        <f>Arkusz_odpowiedzi_oferenta!K30</f>
        <v>0</v>
      </c>
      <c r="L98" s="34"/>
      <c r="M98" s="301">
        <f>Arkusz_odpowiedzi_oferenta!M30</f>
        <v>0</v>
      </c>
      <c r="N98" s="34"/>
      <c r="O98" s="301">
        <f>Arkusz_odpowiedzi_oferenta!O30</f>
        <v>0</v>
      </c>
      <c r="P98" s="34"/>
      <c r="Q98" s="301">
        <f>Arkusz_odpowiedzi_oferenta!Q30</f>
        <v>0</v>
      </c>
      <c r="R98" s="34"/>
      <c r="S98" s="301">
        <f>Arkusz_odpowiedzi_oferenta!S30</f>
        <v>0</v>
      </c>
      <c r="T98" s="34"/>
      <c r="U98" s="301">
        <f>Arkusz_odpowiedzi_oferenta!U30</f>
        <v>0</v>
      </c>
      <c r="V98" s="34"/>
      <c r="W98" s="301">
        <f>Arkusz_odpowiedzi_oferenta!W30</f>
        <v>0</v>
      </c>
      <c r="X98" s="49"/>
    </row>
    <row r="99" spans="1:1042" s="20" customFormat="1" ht="13.8" outlineLevel="1" x14ac:dyDescent="0.2">
      <c r="B99" s="204"/>
      <c r="C99" s="286"/>
      <c r="D99" s="286"/>
      <c r="E99" s="286"/>
      <c r="F99" s="286"/>
      <c r="G99" s="286"/>
      <c r="H99" s="286"/>
      <c r="I99" s="286"/>
      <c r="J99" s="286"/>
      <c r="K99" s="286"/>
      <c r="L99" s="286"/>
      <c r="M99" s="286"/>
      <c r="N99" s="286"/>
      <c r="O99" s="286"/>
      <c r="P99" s="286"/>
      <c r="Q99" s="286"/>
      <c r="R99" s="286"/>
      <c r="S99" s="286"/>
      <c r="T99" s="286"/>
      <c r="U99" s="286"/>
      <c r="V99" s="286"/>
      <c r="W99" s="286"/>
      <c r="X99" s="49"/>
    </row>
    <row r="100" spans="1:1042" s="293" customFormat="1" ht="13.8" outlineLevel="1" x14ac:dyDescent="0.25">
      <c r="B100" s="204"/>
      <c r="C100" s="295" t="s">
        <v>125</v>
      </c>
      <c r="D100" s="144"/>
      <c r="E100" s="294"/>
      <c r="F100" s="250"/>
      <c r="G100" s="294"/>
      <c r="H100" s="250"/>
      <c r="I100" s="294"/>
      <c r="J100" s="250"/>
      <c r="K100" s="294"/>
      <c r="L100" s="250"/>
      <c r="M100" s="294"/>
      <c r="N100" s="250"/>
      <c r="O100" s="294"/>
      <c r="P100" s="250"/>
      <c r="Q100" s="294"/>
      <c r="R100" s="250"/>
      <c r="S100" s="294"/>
      <c r="T100" s="250"/>
      <c r="U100" s="294"/>
      <c r="V100" s="250"/>
      <c r="W100" s="294"/>
      <c r="X100" s="49"/>
    </row>
    <row r="101" spans="1:1042" s="20" customFormat="1" ht="13.8" outlineLevel="1" x14ac:dyDescent="0.25">
      <c r="B101" s="204"/>
      <c r="C101" s="299" t="s">
        <v>126</v>
      </c>
      <c r="D101" s="243" t="s">
        <v>127</v>
      </c>
      <c r="E101" s="301">
        <f>Arkusz_odpowiedzi_oferenta!E33</f>
        <v>0</v>
      </c>
      <c r="F101" s="34"/>
      <c r="G101" s="301">
        <f>Arkusz_odpowiedzi_oferenta!G33</f>
        <v>0</v>
      </c>
      <c r="H101" s="34"/>
      <c r="I101" s="301">
        <f>Arkusz_odpowiedzi_oferenta!I33</f>
        <v>0</v>
      </c>
      <c r="J101" s="34"/>
      <c r="K101" s="301">
        <f>Arkusz_odpowiedzi_oferenta!K33</f>
        <v>0</v>
      </c>
      <c r="L101" s="34"/>
      <c r="M101" s="301">
        <f>Arkusz_odpowiedzi_oferenta!M33</f>
        <v>0</v>
      </c>
      <c r="N101" s="34"/>
      <c r="O101" s="301">
        <f>Arkusz_odpowiedzi_oferenta!O33</f>
        <v>0</v>
      </c>
      <c r="P101" s="34"/>
      <c r="Q101" s="301">
        <f>Arkusz_odpowiedzi_oferenta!Q33</f>
        <v>0</v>
      </c>
      <c r="R101" s="34"/>
      <c r="S101" s="301">
        <f>Arkusz_odpowiedzi_oferenta!S33</f>
        <v>0</v>
      </c>
      <c r="T101" s="34"/>
      <c r="U101" s="301">
        <f>Arkusz_odpowiedzi_oferenta!U33</f>
        <v>0</v>
      </c>
      <c r="V101" s="34"/>
      <c r="W101" s="301">
        <f>Arkusz_odpowiedzi_oferenta!W33</f>
        <v>0</v>
      </c>
      <c r="X101" s="49"/>
    </row>
    <row r="102" spans="1:1042" s="20" customFormat="1" ht="13.8" outlineLevel="1" x14ac:dyDescent="0.25">
      <c r="B102" s="204"/>
      <c r="C102" s="299" t="s">
        <v>128</v>
      </c>
      <c r="D102" s="243" t="s">
        <v>127</v>
      </c>
      <c r="E102" s="301">
        <f>Arkusz_odpowiedzi_oferenta!E34</f>
        <v>0</v>
      </c>
      <c r="F102" s="34"/>
      <c r="G102" s="301">
        <f>Arkusz_odpowiedzi_oferenta!G34</f>
        <v>0</v>
      </c>
      <c r="H102" s="34"/>
      <c r="I102" s="301">
        <f>Arkusz_odpowiedzi_oferenta!I34</f>
        <v>0</v>
      </c>
      <c r="J102" s="34"/>
      <c r="K102" s="301">
        <f>Arkusz_odpowiedzi_oferenta!K34</f>
        <v>0</v>
      </c>
      <c r="L102" s="34"/>
      <c r="M102" s="301">
        <f>Arkusz_odpowiedzi_oferenta!M34</f>
        <v>0</v>
      </c>
      <c r="N102" s="34"/>
      <c r="O102" s="301">
        <f>Arkusz_odpowiedzi_oferenta!O34</f>
        <v>0</v>
      </c>
      <c r="P102" s="34"/>
      <c r="Q102" s="301">
        <f>Arkusz_odpowiedzi_oferenta!Q34</f>
        <v>0</v>
      </c>
      <c r="R102" s="34"/>
      <c r="S102" s="301">
        <f>Arkusz_odpowiedzi_oferenta!S34</f>
        <v>0</v>
      </c>
      <c r="T102" s="34"/>
      <c r="U102" s="301">
        <f>Arkusz_odpowiedzi_oferenta!U34</f>
        <v>0</v>
      </c>
      <c r="V102" s="34"/>
      <c r="W102" s="301">
        <f>Arkusz_odpowiedzi_oferenta!W34</f>
        <v>0</v>
      </c>
      <c r="X102" s="49"/>
    </row>
    <row r="103" spans="1:1042" s="20" customFormat="1" ht="13.8" outlineLevel="1" x14ac:dyDescent="0.25">
      <c r="B103" s="204"/>
      <c r="C103" s="299" t="s">
        <v>129</v>
      </c>
      <c r="D103" s="243" t="s">
        <v>127</v>
      </c>
      <c r="E103" s="301">
        <f>Arkusz_odpowiedzi_oferenta!E35</f>
        <v>0</v>
      </c>
      <c r="F103" s="34"/>
      <c r="G103" s="301">
        <f>Arkusz_odpowiedzi_oferenta!G35</f>
        <v>0</v>
      </c>
      <c r="H103" s="34"/>
      <c r="I103" s="301">
        <f>Arkusz_odpowiedzi_oferenta!I35</f>
        <v>0</v>
      </c>
      <c r="J103" s="34"/>
      <c r="K103" s="301">
        <f>Arkusz_odpowiedzi_oferenta!K35</f>
        <v>0</v>
      </c>
      <c r="L103" s="34"/>
      <c r="M103" s="301">
        <f>Arkusz_odpowiedzi_oferenta!M35</f>
        <v>0</v>
      </c>
      <c r="N103" s="34"/>
      <c r="O103" s="301">
        <f>Arkusz_odpowiedzi_oferenta!O35</f>
        <v>0</v>
      </c>
      <c r="P103" s="34"/>
      <c r="Q103" s="301">
        <f>Arkusz_odpowiedzi_oferenta!Q35</f>
        <v>0</v>
      </c>
      <c r="R103" s="34"/>
      <c r="S103" s="301">
        <f>Arkusz_odpowiedzi_oferenta!S35</f>
        <v>0</v>
      </c>
      <c r="T103" s="34"/>
      <c r="U103" s="301">
        <f>Arkusz_odpowiedzi_oferenta!U35</f>
        <v>0</v>
      </c>
      <c r="V103" s="34"/>
      <c r="W103" s="301">
        <f>Arkusz_odpowiedzi_oferenta!W35</f>
        <v>0</v>
      </c>
      <c r="X103" s="49"/>
    </row>
    <row r="104" spans="1:1042" s="20" customFormat="1" ht="13.8" outlineLevel="1" x14ac:dyDescent="0.25">
      <c r="B104" s="204"/>
      <c r="C104" s="299" t="s">
        <v>130</v>
      </c>
      <c r="D104" s="243" t="s">
        <v>127</v>
      </c>
      <c r="E104" s="301">
        <f>Arkusz_odpowiedzi_oferenta!E36</f>
        <v>0</v>
      </c>
      <c r="F104" s="34"/>
      <c r="G104" s="301">
        <f>Arkusz_odpowiedzi_oferenta!G36</f>
        <v>0</v>
      </c>
      <c r="H104" s="34"/>
      <c r="I104" s="301">
        <f>Arkusz_odpowiedzi_oferenta!I36</f>
        <v>0</v>
      </c>
      <c r="J104" s="34"/>
      <c r="K104" s="301">
        <f>Arkusz_odpowiedzi_oferenta!K36</f>
        <v>0</v>
      </c>
      <c r="L104" s="34"/>
      <c r="M104" s="301">
        <f>Arkusz_odpowiedzi_oferenta!M36</f>
        <v>0</v>
      </c>
      <c r="N104" s="34"/>
      <c r="O104" s="301">
        <f>Arkusz_odpowiedzi_oferenta!O36</f>
        <v>0</v>
      </c>
      <c r="P104" s="34"/>
      <c r="Q104" s="301">
        <f>Arkusz_odpowiedzi_oferenta!Q36</f>
        <v>0</v>
      </c>
      <c r="R104" s="34"/>
      <c r="S104" s="301">
        <f>Arkusz_odpowiedzi_oferenta!S36</f>
        <v>0</v>
      </c>
      <c r="T104" s="34"/>
      <c r="U104" s="301">
        <f>Arkusz_odpowiedzi_oferenta!U36</f>
        <v>0</v>
      </c>
      <c r="V104" s="34"/>
      <c r="W104" s="301">
        <f>Arkusz_odpowiedzi_oferenta!W36</f>
        <v>0</v>
      </c>
      <c r="X104" s="49"/>
    </row>
    <row r="105" spans="1:1042" s="20" customFormat="1" ht="13.8" outlineLevel="1" x14ac:dyDescent="0.25">
      <c r="B105" s="204"/>
      <c r="C105" s="299" t="s">
        <v>131</v>
      </c>
      <c r="D105" s="243" t="s">
        <v>127</v>
      </c>
      <c r="E105" s="301">
        <f>Arkusz_odpowiedzi_oferenta!E37</f>
        <v>0</v>
      </c>
      <c r="F105" s="34"/>
      <c r="G105" s="301">
        <f>Arkusz_odpowiedzi_oferenta!G37</f>
        <v>0</v>
      </c>
      <c r="H105" s="34"/>
      <c r="I105" s="301">
        <f>Arkusz_odpowiedzi_oferenta!I37</f>
        <v>0</v>
      </c>
      <c r="J105" s="34"/>
      <c r="K105" s="301">
        <f>Arkusz_odpowiedzi_oferenta!K37</f>
        <v>0</v>
      </c>
      <c r="L105" s="34"/>
      <c r="M105" s="301">
        <f>Arkusz_odpowiedzi_oferenta!M37</f>
        <v>0</v>
      </c>
      <c r="N105" s="34"/>
      <c r="O105" s="301">
        <f>Arkusz_odpowiedzi_oferenta!O37</f>
        <v>0</v>
      </c>
      <c r="P105" s="34"/>
      <c r="Q105" s="301">
        <f>Arkusz_odpowiedzi_oferenta!Q37</f>
        <v>0</v>
      </c>
      <c r="R105" s="34"/>
      <c r="S105" s="301">
        <f>Arkusz_odpowiedzi_oferenta!S37</f>
        <v>0</v>
      </c>
      <c r="T105" s="34"/>
      <c r="U105" s="301">
        <f>Arkusz_odpowiedzi_oferenta!U37</f>
        <v>0</v>
      </c>
      <c r="V105" s="34"/>
      <c r="W105" s="301">
        <f>Arkusz_odpowiedzi_oferenta!W37</f>
        <v>0</v>
      </c>
      <c r="X105" s="49"/>
    </row>
    <row r="106" spans="1:1042" s="20" customFormat="1" ht="13.8" outlineLevel="1" x14ac:dyDescent="0.25">
      <c r="B106" s="204"/>
      <c r="C106" s="299" t="s">
        <v>132</v>
      </c>
      <c r="D106" s="243" t="s">
        <v>127</v>
      </c>
      <c r="E106" s="301">
        <f>Arkusz_odpowiedzi_oferenta!E38</f>
        <v>0</v>
      </c>
      <c r="F106" s="34"/>
      <c r="G106" s="301">
        <f>Arkusz_odpowiedzi_oferenta!G38</f>
        <v>0</v>
      </c>
      <c r="H106" s="34"/>
      <c r="I106" s="301">
        <f>Arkusz_odpowiedzi_oferenta!I38</f>
        <v>0</v>
      </c>
      <c r="J106" s="34"/>
      <c r="K106" s="301">
        <f>Arkusz_odpowiedzi_oferenta!K38</f>
        <v>0</v>
      </c>
      <c r="L106" s="34"/>
      <c r="M106" s="301">
        <f>Arkusz_odpowiedzi_oferenta!M38</f>
        <v>0</v>
      </c>
      <c r="N106" s="34"/>
      <c r="O106" s="301">
        <f>Arkusz_odpowiedzi_oferenta!O38</f>
        <v>0</v>
      </c>
      <c r="P106" s="34"/>
      <c r="Q106" s="301">
        <f>Arkusz_odpowiedzi_oferenta!Q38</f>
        <v>0</v>
      </c>
      <c r="R106" s="34"/>
      <c r="S106" s="301">
        <f>Arkusz_odpowiedzi_oferenta!S38</f>
        <v>0</v>
      </c>
      <c r="T106" s="34"/>
      <c r="U106" s="301">
        <f>Arkusz_odpowiedzi_oferenta!U38</f>
        <v>0</v>
      </c>
      <c r="V106" s="34"/>
      <c r="W106" s="301">
        <f>Arkusz_odpowiedzi_oferenta!W38</f>
        <v>0</v>
      </c>
      <c r="X106" s="49"/>
    </row>
    <row r="107" spans="1:1042" s="20" customFormat="1" ht="13.8" outlineLevel="1" x14ac:dyDescent="0.25">
      <c r="B107" s="204"/>
      <c r="C107" s="299" t="s">
        <v>133</v>
      </c>
      <c r="D107" s="243" t="s">
        <v>127</v>
      </c>
      <c r="E107" s="301">
        <f>Arkusz_odpowiedzi_oferenta!E39</f>
        <v>0</v>
      </c>
      <c r="F107" s="34"/>
      <c r="G107" s="301">
        <f>Arkusz_odpowiedzi_oferenta!G39</f>
        <v>0</v>
      </c>
      <c r="H107" s="34"/>
      <c r="I107" s="301">
        <f>Arkusz_odpowiedzi_oferenta!I39</f>
        <v>0</v>
      </c>
      <c r="J107" s="34"/>
      <c r="K107" s="301">
        <f>Arkusz_odpowiedzi_oferenta!K39</f>
        <v>0</v>
      </c>
      <c r="L107" s="34"/>
      <c r="M107" s="301">
        <f>Arkusz_odpowiedzi_oferenta!M39</f>
        <v>0</v>
      </c>
      <c r="N107" s="34"/>
      <c r="O107" s="301">
        <f>Arkusz_odpowiedzi_oferenta!O39</f>
        <v>0</v>
      </c>
      <c r="P107" s="34"/>
      <c r="Q107" s="301">
        <f>Arkusz_odpowiedzi_oferenta!Q39</f>
        <v>0</v>
      </c>
      <c r="R107" s="34"/>
      <c r="S107" s="301">
        <f>Arkusz_odpowiedzi_oferenta!S39</f>
        <v>0</v>
      </c>
      <c r="T107" s="34"/>
      <c r="U107" s="301">
        <f>Arkusz_odpowiedzi_oferenta!U39</f>
        <v>0</v>
      </c>
      <c r="V107" s="34"/>
      <c r="W107" s="301">
        <f>Arkusz_odpowiedzi_oferenta!W39</f>
        <v>0</v>
      </c>
      <c r="X107" s="49"/>
    </row>
    <row r="108" spans="1:1042" s="20" customFormat="1" ht="13.8" outlineLevel="1" x14ac:dyDescent="0.25">
      <c r="B108" s="204"/>
      <c r="C108" s="299" t="s">
        <v>134</v>
      </c>
      <c r="D108" s="243" t="s">
        <v>127</v>
      </c>
      <c r="E108" s="301">
        <f>Arkusz_odpowiedzi_oferenta!E40</f>
        <v>0</v>
      </c>
      <c r="F108" s="34"/>
      <c r="G108" s="301">
        <f>Arkusz_odpowiedzi_oferenta!G40</f>
        <v>0</v>
      </c>
      <c r="H108" s="34"/>
      <c r="I108" s="301">
        <f>Arkusz_odpowiedzi_oferenta!I40</f>
        <v>0</v>
      </c>
      <c r="J108" s="34"/>
      <c r="K108" s="301">
        <f>Arkusz_odpowiedzi_oferenta!K40</f>
        <v>0</v>
      </c>
      <c r="L108" s="34"/>
      <c r="M108" s="301">
        <f>Arkusz_odpowiedzi_oferenta!M40</f>
        <v>0</v>
      </c>
      <c r="N108" s="34"/>
      <c r="O108" s="301">
        <f>Arkusz_odpowiedzi_oferenta!O40</f>
        <v>0</v>
      </c>
      <c r="P108" s="34"/>
      <c r="Q108" s="301">
        <f>Arkusz_odpowiedzi_oferenta!Q40</f>
        <v>0</v>
      </c>
      <c r="R108" s="34"/>
      <c r="S108" s="301">
        <f>Arkusz_odpowiedzi_oferenta!S40</f>
        <v>0</v>
      </c>
      <c r="T108" s="34"/>
      <c r="U108" s="301">
        <f>Arkusz_odpowiedzi_oferenta!U40</f>
        <v>0</v>
      </c>
      <c r="V108" s="34"/>
      <c r="W108" s="301">
        <f>Arkusz_odpowiedzi_oferenta!W40</f>
        <v>0</v>
      </c>
      <c r="X108" s="49"/>
    </row>
    <row r="109" spans="1:1042" s="20" customFormat="1" ht="13.8" outlineLevel="1" x14ac:dyDescent="0.25">
      <c r="B109" s="204"/>
      <c r="C109" s="299" t="s">
        <v>135</v>
      </c>
      <c r="D109" s="243" t="s">
        <v>127</v>
      </c>
      <c r="E109" s="301">
        <f>Arkusz_odpowiedzi_oferenta!E41</f>
        <v>0</v>
      </c>
      <c r="F109" s="34"/>
      <c r="G109" s="301">
        <f>Arkusz_odpowiedzi_oferenta!G41</f>
        <v>0</v>
      </c>
      <c r="H109" s="34"/>
      <c r="I109" s="301">
        <f>Arkusz_odpowiedzi_oferenta!I41</f>
        <v>0</v>
      </c>
      <c r="J109" s="34"/>
      <c r="K109" s="301">
        <f>Arkusz_odpowiedzi_oferenta!K41</f>
        <v>0</v>
      </c>
      <c r="L109" s="34"/>
      <c r="M109" s="301">
        <f>Arkusz_odpowiedzi_oferenta!M41</f>
        <v>0</v>
      </c>
      <c r="N109" s="34"/>
      <c r="O109" s="301">
        <f>Arkusz_odpowiedzi_oferenta!O41</f>
        <v>0</v>
      </c>
      <c r="P109" s="34"/>
      <c r="Q109" s="301">
        <f>Arkusz_odpowiedzi_oferenta!Q41</f>
        <v>0</v>
      </c>
      <c r="R109" s="34"/>
      <c r="S109" s="301">
        <f>Arkusz_odpowiedzi_oferenta!S41</f>
        <v>0</v>
      </c>
      <c r="T109" s="34"/>
      <c r="U109" s="301">
        <f>Arkusz_odpowiedzi_oferenta!U41</f>
        <v>0</v>
      </c>
      <c r="V109" s="34"/>
      <c r="W109" s="301">
        <f>Arkusz_odpowiedzi_oferenta!W41</f>
        <v>0</v>
      </c>
      <c r="X109" s="49"/>
    </row>
    <row r="110" spans="1:1042" s="20" customFormat="1" ht="13.8" outlineLevel="1" x14ac:dyDescent="0.25">
      <c r="B110" s="204"/>
      <c r="C110" s="299" t="s">
        <v>136</v>
      </c>
      <c r="D110" s="243" t="s">
        <v>127</v>
      </c>
      <c r="E110" s="301">
        <f>Arkusz_odpowiedzi_oferenta!E42</f>
        <v>0</v>
      </c>
      <c r="F110" s="34"/>
      <c r="G110" s="301">
        <f>Arkusz_odpowiedzi_oferenta!G42</f>
        <v>0</v>
      </c>
      <c r="H110" s="34"/>
      <c r="I110" s="301">
        <f>Arkusz_odpowiedzi_oferenta!I42</f>
        <v>0</v>
      </c>
      <c r="J110" s="34"/>
      <c r="K110" s="301">
        <f>Arkusz_odpowiedzi_oferenta!K42</f>
        <v>0</v>
      </c>
      <c r="L110" s="34"/>
      <c r="M110" s="301">
        <f>Arkusz_odpowiedzi_oferenta!M42</f>
        <v>0</v>
      </c>
      <c r="N110" s="34"/>
      <c r="O110" s="301">
        <f>Arkusz_odpowiedzi_oferenta!O42</f>
        <v>0</v>
      </c>
      <c r="P110" s="34"/>
      <c r="Q110" s="301">
        <f>Arkusz_odpowiedzi_oferenta!Q42</f>
        <v>0</v>
      </c>
      <c r="R110" s="34"/>
      <c r="S110" s="301">
        <f>Arkusz_odpowiedzi_oferenta!S42</f>
        <v>0</v>
      </c>
      <c r="T110" s="34"/>
      <c r="U110" s="301">
        <f>Arkusz_odpowiedzi_oferenta!U42</f>
        <v>0</v>
      </c>
      <c r="V110" s="34"/>
      <c r="W110" s="301">
        <f>Arkusz_odpowiedzi_oferenta!W42</f>
        <v>0</v>
      </c>
      <c r="X110" s="49"/>
    </row>
    <row r="111" spans="1:1042" s="20" customFormat="1" ht="13.8" outlineLevel="1" x14ac:dyDescent="0.25">
      <c r="B111" s="204"/>
      <c r="C111" s="277"/>
      <c r="D111" s="37"/>
      <c r="E111" s="34"/>
      <c r="F111" s="34"/>
      <c r="G111" s="34"/>
      <c r="H111" s="34"/>
      <c r="I111" s="34"/>
      <c r="J111" s="34"/>
      <c r="K111" s="34"/>
      <c r="L111" s="34"/>
      <c r="M111" s="34"/>
      <c r="N111" s="34"/>
      <c r="O111" s="34"/>
      <c r="P111" s="34"/>
      <c r="Q111" s="34"/>
      <c r="R111" s="34"/>
      <c r="S111" s="34"/>
      <c r="T111" s="34"/>
      <c r="U111" s="34"/>
      <c r="V111" s="34"/>
      <c r="W111" s="34"/>
      <c r="X111" s="49"/>
    </row>
    <row r="112" spans="1:1042" ht="13.8" outlineLevel="1" x14ac:dyDescent="0.25">
      <c r="A112" s="1"/>
      <c r="B112" s="204"/>
      <c r="C112" s="278" t="s">
        <v>90</v>
      </c>
      <c r="E112" s="34"/>
      <c r="F112" s="34"/>
      <c r="G112" s="34"/>
      <c r="H112" s="34"/>
      <c r="I112" s="34"/>
      <c r="J112" s="34"/>
      <c r="K112" s="34"/>
      <c r="L112" s="34"/>
      <c r="M112" s="34"/>
      <c r="N112" s="34"/>
      <c r="O112" s="34"/>
      <c r="P112" s="34"/>
      <c r="Q112" s="34"/>
      <c r="R112" s="34"/>
      <c r="S112" s="34"/>
      <c r="T112" s="34"/>
      <c r="U112" s="34"/>
      <c r="V112" s="34"/>
      <c r="W112" s="34"/>
      <c r="X112" s="49"/>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c r="PU112" s="1"/>
      <c r="PV112" s="1"/>
      <c r="PW112" s="1"/>
      <c r="PX112" s="1"/>
      <c r="PY112" s="1"/>
      <c r="PZ112" s="1"/>
      <c r="QA112" s="1"/>
      <c r="QB112" s="1"/>
      <c r="QC112" s="1"/>
      <c r="QD112" s="1"/>
      <c r="QE112" s="1"/>
      <c r="QF112" s="1"/>
      <c r="QG112" s="1"/>
      <c r="QH112" s="1"/>
      <c r="QI112" s="1"/>
      <c r="QJ112" s="1"/>
      <c r="QK112" s="1"/>
      <c r="QL112" s="1"/>
      <c r="QM112" s="1"/>
      <c r="QN112" s="1"/>
      <c r="QO112" s="1"/>
      <c r="QP112" s="1"/>
      <c r="QQ112" s="1"/>
      <c r="QR112" s="1"/>
      <c r="QS112" s="1"/>
      <c r="QT112" s="1"/>
      <c r="QU112" s="1"/>
      <c r="QV112" s="1"/>
      <c r="QW112" s="1"/>
      <c r="QX112" s="1"/>
      <c r="QY112" s="1"/>
      <c r="QZ112" s="1"/>
      <c r="RA112" s="1"/>
      <c r="RB112" s="1"/>
      <c r="RC112" s="1"/>
      <c r="RD112" s="1"/>
      <c r="RE112" s="1"/>
      <c r="RF112" s="1"/>
      <c r="RG112" s="1"/>
      <c r="RH112" s="1"/>
      <c r="RI112" s="1"/>
      <c r="RJ112" s="1"/>
      <c r="RK112" s="1"/>
      <c r="RL112" s="1"/>
      <c r="RM112" s="1"/>
      <c r="RN112" s="1"/>
      <c r="RO112" s="1"/>
      <c r="RP112" s="1"/>
      <c r="RQ112" s="1"/>
      <c r="RR112" s="1"/>
      <c r="RS112" s="1"/>
      <c r="RT112" s="1"/>
      <c r="RU112" s="1"/>
      <c r="RV112" s="1"/>
      <c r="RW112" s="1"/>
      <c r="RX112" s="1"/>
      <c r="RY112" s="1"/>
      <c r="RZ112" s="1"/>
      <c r="SA112" s="1"/>
      <c r="SB112" s="1"/>
      <c r="SC112" s="1"/>
      <c r="SD112" s="1"/>
      <c r="SE112" s="1"/>
      <c r="SF112" s="1"/>
      <c r="SG112" s="1"/>
      <c r="SH112" s="1"/>
      <c r="SI112" s="1"/>
      <c r="SJ112" s="1"/>
      <c r="SK112" s="1"/>
      <c r="SL112" s="1"/>
      <c r="SM112" s="1"/>
      <c r="SN112" s="1"/>
      <c r="SO112" s="1"/>
      <c r="SP112" s="1"/>
      <c r="SQ112" s="1"/>
      <c r="SR112" s="1"/>
      <c r="SS112" s="1"/>
      <c r="ST112" s="1"/>
      <c r="SU112" s="1"/>
      <c r="SV112" s="1"/>
      <c r="SW112" s="1"/>
      <c r="SX112" s="1"/>
      <c r="SY112" s="1"/>
      <c r="SZ112" s="1"/>
      <c r="TA112" s="1"/>
      <c r="TB112" s="1"/>
      <c r="TC112" s="1"/>
      <c r="TD112" s="1"/>
      <c r="TE112" s="1"/>
      <c r="TF112" s="1"/>
      <c r="TG112" s="1"/>
      <c r="TH112" s="1"/>
      <c r="TI112" s="1"/>
      <c r="TJ112" s="1"/>
      <c r="TK112" s="1"/>
      <c r="TL112" s="1"/>
      <c r="TM112" s="1"/>
      <c r="TN112" s="1"/>
      <c r="TO112" s="1"/>
      <c r="TP112" s="1"/>
      <c r="TQ112" s="1"/>
      <c r="TR112" s="1"/>
      <c r="TS112" s="1"/>
      <c r="TT112" s="1"/>
      <c r="TU112" s="1"/>
      <c r="TV112" s="1"/>
      <c r="TW112" s="1"/>
      <c r="TX112" s="1"/>
      <c r="TY112" s="1"/>
      <c r="TZ112" s="1"/>
      <c r="UA112" s="1"/>
      <c r="UB112" s="1"/>
      <c r="UC112" s="1"/>
      <c r="UD112" s="1"/>
      <c r="UE112" s="1"/>
      <c r="UF112" s="1"/>
      <c r="UG112" s="1"/>
      <c r="UH112" s="1"/>
      <c r="UI112" s="1"/>
      <c r="UJ112" s="1"/>
      <c r="UK112" s="1"/>
      <c r="UL112" s="1"/>
      <c r="UM112" s="1"/>
      <c r="UN112" s="1"/>
      <c r="UO112" s="1"/>
      <c r="UP112" s="1"/>
      <c r="UQ112" s="1"/>
      <c r="UR112" s="1"/>
      <c r="US112" s="1"/>
      <c r="UT112" s="1"/>
      <c r="UU112" s="1"/>
      <c r="UV112" s="1"/>
      <c r="UW112" s="1"/>
      <c r="UX112" s="1"/>
      <c r="UY112" s="1"/>
      <c r="UZ112" s="1"/>
      <c r="VA112" s="1"/>
      <c r="VB112" s="1"/>
      <c r="VC112" s="1"/>
      <c r="VD112" s="1"/>
      <c r="VE112" s="1"/>
      <c r="VF112" s="1"/>
      <c r="VG112" s="1"/>
      <c r="VH112" s="1"/>
      <c r="VI112" s="1"/>
      <c r="VJ112" s="1"/>
      <c r="VK112" s="1"/>
      <c r="VL112" s="1"/>
      <c r="VM112" s="1"/>
      <c r="VN112" s="1"/>
      <c r="VO112" s="1"/>
      <c r="VP112" s="1"/>
      <c r="VQ112" s="1"/>
      <c r="VR112" s="1"/>
      <c r="VS112" s="1"/>
      <c r="VT112" s="1"/>
      <c r="VU112" s="1"/>
      <c r="VV112" s="1"/>
      <c r="VW112" s="1"/>
      <c r="VX112" s="1"/>
      <c r="VY112" s="1"/>
      <c r="VZ112" s="1"/>
      <c r="WA112" s="1"/>
      <c r="WB112" s="1"/>
      <c r="WC112" s="1"/>
      <c r="WD112" s="1"/>
      <c r="WE112" s="1"/>
      <c r="WF112" s="1"/>
      <c r="WG112" s="1"/>
      <c r="WH112" s="1"/>
      <c r="WI112" s="1"/>
      <c r="WJ112" s="1"/>
      <c r="WK112" s="1"/>
      <c r="WL112" s="1"/>
      <c r="WM112" s="1"/>
      <c r="WN112" s="1"/>
      <c r="WO112" s="1"/>
      <c r="WP112" s="1"/>
      <c r="WQ112" s="1"/>
      <c r="WR112" s="1"/>
      <c r="WS112" s="1"/>
      <c r="WT112" s="1"/>
      <c r="WU112" s="1"/>
      <c r="WV112" s="1"/>
      <c r="WW112" s="1"/>
      <c r="WX112" s="1"/>
      <c r="WY112" s="1"/>
      <c r="WZ112" s="1"/>
      <c r="XA112" s="1"/>
      <c r="XB112" s="1"/>
      <c r="XC112" s="1"/>
      <c r="XD112" s="1"/>
      <c r="XE112" s="1"/>
      <c r="XF112" s="1"/>
      <c r="XG112" s="1"/>
      <c r="XH112" s="1"/>
      <c r="XI112" s="1"/>
      <c r="XJ112" s="1"/>
      <c r="XK112" s="1"/>
      <c r="XL112" s="1"/>
      <c r="XM112" s="1"/>
      <c r="XN112" s="1"/>
      <c r="XO112" s="1"/>
      <c r="XP112" s="1"/>
      <c r="XQ112" s="1"/>
      <c r="XR112" s="1"/>
      <c r="XS112" s="1"/>
      <c r="XT112" s="1"/>
      <c r="XU112" s="1"/>
      <c r="XV112" s="1"/>
      <c r="XW112" s="1"/>
      <c r="XX112" s="1"/>
      <c r="XY112" s="1"/>
      <c r="XZ112" s="1"/>
      <c r="YA112" s="1"/>
      <c r="YB112" s="1"/>
      <c r="YC112" s="1"/>
      <c r="YD112" s="1"/>
      <c r="YE112" s="1"/>
      <c r="YF112" s="1"/>
      <c r="YG112" s="1"/>
      <c r="YH112" s="1"/>
      <c r="YI112" s="1"/>
      <c r="YJ112" s="1"/>
      <c r="YK112" s="1"/>
      <c r="YL112" s="1"/>
      <c r="YM112" s="1"/>
      <c r="YN112" s="1"/>
      <c r="YO112" s="1"/>
      <c r="YP112" s="1"/>
      <c r="YQ112" s="1"/>
      <c r="YR112" s="1"/>
      <c r="YS112" s="1"/>
      <c r="YT112" s="1"/>
      <c r="YU112" s="1"/>
      <c r="YV112" s="1"/>
      <c r="YW112" s="1"/>
      <c r="YX112" s="1"/>
      <c r="YY112" s="1"/>
      <c r="YZ112" s="1"/>
      <c r="ZA112" s="1"/>
      <c r="ZB112" s="1"/>
      <c r="ZC112" s="1"/>
      <c r="ZD112" s="1"/>
      <c r="ZE112" s="1"/>
      <c r="ZF112" s="1"/>
      <c r="ZG112" s="1"/>
      <c r="ZH112" s="1"/>
      <c r="ZI112" s="1"/>
      <c r="ZJ112" s="1"/>
      <c r="ZK112" s="1"/>
      <c r="ZL112" s="1"/>
      <c r="ZM112" s="1"/>
      <c r="ZN112" s="1"/>
      <c r="ZO112" s="1"/>
      <c r="ZP112" s="1"/>
      <c r="ZQ112" s="1"/>
      <c r="ZR112" s="1"/>
      <c r="ZS112" s="1"/>
      <c r="ZT112" s="1"/>
      <c r="ZU112" s="1"/>
      <c r="ZV112" s="1"/>
      <c r="ZW112" s="1"/>
      <c r="ZX112" s="1"/>
      <c r="ZY112" s="1"/>
      <c r="ZZ112" s="1"/>
      <c r="AAA112" s="1"/>
      <c r="AAB112" s="1"/>
      <c r="AAC112" s="1"/>
      <c r="AAD112" s="1"/>
      <c r="AAE112" s="1"/>
      <c r="AAF112" s="1"/>
      <c r="AAG112" s="1"/>
      <c r="AAH112" s="1"/>
      <c r="AAI112" s="1"/>
      <c r="AAJ112" s="1"/>
      <c r="AAK112" s="1"/>
      <c r="AAL112" s="1"/>
      <c r="AAM112" s="1"/>
      <c r="AAN112" s="1"/>
      <c r="AAO112" s="1"/>
      <c r="AAP112" s="1"/>
      <c r="AAQ112" s="1"/>
      <c r="AAR112" s="1"/>
      <c r="AAS112" s="1"/>
      <c r="AAT112" s="1"/>
      <c r="AAU112" s="1"/>
      <c r="AAV112" s="1"/>
      <c r="AAW112" s="1"/>
      <c r="AAX112" s="1"/>
      <c r="AAY112" s="1"/>
      <c r="AAZ112" s="1"/>
      <c r="ABA112" s="1"/>
      <c r="ABB112" s="1"/>
      <c r="ABC112" s="1"/>
      <c r="ABD112" s="1"/>
      <c r="ABE112" s="1"/>
      <c r="ABF112" s="1"/>
      <c r="ABG112" s="1"/>
      <c r="ABH112" s="1"/>
      <c r="ABI112" s="1"/>
      <c r="ABJ112" s="1"/>
      <c r="ABK112" s="1"/>
      <c r="ABL112" s="1"/>
      <c r="ABM112" s="1"/>
      <c r="ABN112" s="1"/>
      <c r="ABO112" s="1"/>
      <c r="ABP112" s="1"/>
      <c r="ABQ112" s="1"/>
      <c r="ABR112" s="1"/>
      <c r="ABS112" s="1"/>
      <c r="ABT112" s="1"/>
      <c r="ABU112" s="1"/>
      <c r="ABV112" s="1"/>
      <c r="ABW112" s="1"/>
      <c r="ABX112" s="1"/>
      <c r="ABY112" s="1"/>
      <c r="ABZ112" s="1"/>
      <c r="ACA112" s="1"/>
      <c r="ACB112" s="1"/>
      <c r="ACC112" s="1"/>
      <c r="ACD112" s="1"/>
      <c r="ACE112" s="1"/>
      <c r="ACF112" s="1"/>
      <c r="ACG112" s="1"/>
      <c r="ACH112" s="1"/>
      <c r="ACI112" s="1"/>
      <c r="ACJ112" s="1"/>
      <c r="ACK112" s="1"/>
      <c r="ACL112" s="1"/>
      <c r="ACM112" s="1"/>
      <c r="ACN112" s="1"/>
      <c r="ACO112" s="1"/>
      <c r="ACP112" s="1"/>
      <c r="ACQ112" s="1"/>
      <c r="ACR112" s="1"/>
      <c r="ACS112" s="1"/>
      <c r="ACT112" s="1"/>
      <c r="ACU112" s="1"/>
      <c r="ACV112" s="1"/>
      <c r="ACW112" s="1"/>
      <c r="ACX112" s="1"/>
      <c r="ACY112" s="1"/>
      <c r="ACZ112" s="1"/>
      <c r="ADA112" s="1"/>
      <c r="ADB112" s="1"/>
      <c r="ADC112" s="1"/>
      <c r="ADD112" s="1"/>
      <c r="ADE112" s="1"/>
      <c r="ADF112" s="1"/>
      <c r="ADG112" s="1"/>
      <c r="ADH112" s="1"/>
      <c r="ADI112" s="1"/>
      <c r="ADJ112" s="1"/>
      <c r="ADK112" s="1"/>
      <c r="ADL112" s="1"/>
      <c r="ADM112" s="1"/>
      <c r="ADN112" s="1"/>
      <c r="ADO112" s="1"/>
      <c r="ADP112" s="1"/>
      <c r="ADQ112" s="1"/>
      <c r="ADR112" s="1"/>
      <c r="ADS112" s="1"/>
      <c r="ADT112" s="1"/>
      <c r="ADU112" s="1"/>
      <c r="ADV112" s="1"/>
      <c r="ADW112" s="1"/>
      <c r="ADX112" s="1"/>
      <c r="ADY112" s="1"/>
      <c r="ADZ112" s="1"/>
      <c r="AEA112" s="1"/>
      <c r="AEB112" s="1"/>
      <c r="AEC112" s="1"/>
      <c r="AED112" s="1"/>
      <c r="AEE112" s="1"/>
      <c r="AEF112" s="1"/>
      <c r="AEG112" s="1"/>
      <c r="AEH112" s="1"/>
      <c r="AEI112" s="1"/>
      <c r="AEJ112" s="1"/>
      <c r="AEK112" s="1"/>
      <c r="AEL112" s="1"/>
      <c r="AEM112" s="1"/>
      <c r="AEN112" s="1"/>
      <c r="AEO112" s="1"/>
      <c r="AEP112" s="1"/>
      <c r="AEQ112" s="1"/>
      <c r="AER112" s="1"/>
      <c r="AES112" s="1"/>
      <c r="AET112" s="1"/>
      <c r="AEU112" s="1"/>
      <c r="AEV112" s="1"/>
      <c r="AEW112" s="1"/>
      <c r="AEX112" s="1"/>
      <c r="AEY112" s="1"/>
      <c r="AEZ112" s="1"/>
      <c r="AFA112" s="1"/>
      <c r="AFB112" s="1"/>
      <c r="AFC112" s="1"/>
      <c r="AFD112" s="1"/>
      <c r="AFE112" s="1"/>
      <c r="AFF112" s="1"/>
      <c r="AFG112" s="1"/>
      <c r="AFH112" s="1"/>
      <c r="AFI112" s="1"/>
      <c r="AFJ112" s="1"/>
      <c r="AFK112" s="1"/>
      <c r="AFL112" s="1"/>
      <c r="AFM112" s="1"/>
      <c r="AFN112" s="1"/>
      <c r="AFO112" s="1"/>
      <c r="AFP112" s="1"/>
      <c r="AFQ112" s="1"/>
      <c r="AFR112" s="1"/>
      <c r="AFS112" s="1"/>
      <c r="AFT112" s="1"/>
      <c r="AFU112" s="1"/>
      <c r="AFV112" s="1"/>
      <c r="AFW112" s="1"/>
      <c r="AFX112" s="1"/>
      <c r="AFY112" s="1"/>
      <c r="AFZ112" s="1"/>
      <c r="AGA112" s="1"/>
      <c r="AGB112" s="1"/>
      <c r="AGC112" s="1"/>
      <c r="AGD112" s="1"/>
      <c r="AGE112" s="1"/>
      <c r="AGF112" s="1"/>
      <c r="AGG112" s="1"/>
      <c r="AGH112" s="1"/>
      <c r="AGI112" s="1"/>
      <c r="AGJ112" s="1"/>
      <c r="AGK112" s="1"/>
      <c r="AGL112" s="1"/>
      <c r="AGM112" s="1"/>
      <c r="AGN112" s="1"/>
      <c r="AGO112" s="1"/>
      <c r="AGP112" s="1"/>
      <c r="AGQ112" s="1"/>
      <c r="AGR112" s="1"/>
      <c r="AGS112" s="1"/>
      <c r="AGT112" s="1"/>
      <c r="AGU112" s="1"/>
      <c r="AGV112" s="1"/>
      <c r="AGW112" s="1"/>
      <c r="AGX112" s="1"/>
      <c r="AGY112" s="1"/>
      <c r="AGZ112" s="1"/>
      <c r="AHA112" s="1"/>
      <c r="AHB112" s="1"/>
      <c r="AHC112" s="1"/>
      <c r="AHD112" s="1"/>
      <c r="AHE112" s="1"/>
      <c r="AHF112" s="1"/>
      <c r="AHG112" s="1"/>
      <c r="AHH112" s="1"/>
      <c r="AHI112" s="1"/>
      <c r="AHJ112" s="1"/>
      <c r="AHK112" s="1"/>
      <c r="AHL112" s="1"/>
      <c r="AHM112" s="1"/>
      <c r="AHN112" s="1"/>
      <c r="AHO112" s="1"/>
      <c r="AHP112" s="1"/>
      <c r="AHQ112" s="1"/>
      <c r="AHR112" s="1"/>
      <c r="AHS112" s="1"/>
      <c r="AHT112" s="1"/>
      <c r="AHU112" s="1"/>
      <c r="AHV112" s="1"/>
      <c r="AHW112" s="1"/>
      <c r="AHX112" s="1"/>
      <c r="AHY112" s="1"/>
      <c r="AHZ112" s="1"/>
      <c r="AIA112" s="1"/>
      <c r="AIB112" s="1"/>
      <c r="AIC112" s="1"/>
      <c r="AID112" s="1"/>
      <c r="AIE112" s="1"/>
      <c r="AIF112" s="1"/>
      <c r="AIG112" s="1"/>
      <c r="AIH112" s="1"/>
      <c r="AII112" s="1"/>
      <c r="AIJ112" s="1"/>
      <c r="AIK112" s="1"/>
      <c r="AIL112" s="1"/>
      <c r="AIM112" s="1"/>
      <c r="AIN112" s="1"/>
      <c r="AIO112" s="1"/>
      <c r="AIP112" s="1"/>
      <c r="AIQ112" s="1"/>
      <c r="AIR112" s="1"/>
      <c r="AIS112" s="1"/>
      <c r="AIT112" s="1"/>
      <c r="AIU112" s="1"/>
      <c r="AIV112" s="1"/>
      <c r="AIW112" s="1"/>
      <c r="AIX112" s="1"/>
      <c r="AIY112" s="1"/>
      <c r="AIZ112" s="1"/>
      <c r="AJA112" s="1"/>
      <c r="AJB112" s="1"/>
      <c r="AJC112" s="1"/>
      <c r="AJD112" s="1"/>
      <c r="AJE112" s="1"/>
      <c r="AJF112" s="1"/>
      <c r="AJG112" s="1"/>
      <c r="AJH112" s="1"/>
      <c r="AJI112" s="1"/>
      <c r="AJJ112" s="1"/>
      <c r="AJK112" s="1"/>
      <c r="AJL112" s="1"/>
      <c r="AJM112" s="1"/>
      <c r="AJN112" s="1"/>
      <c r="AJO112" s="1"/>
      <c r="AJP112" s="1"/>
      <c r="AJQ112" s="1"/>
      <c r="AJR112" s="1"/>
      <c r="AJS112" s="1"/>
      <c r="AJT112" s="1"/>
      <c r="AJU112" s="1"/>
      <c r="AJV112" s="1"/>
      <c r="AJW112" s="1"/>
      <c r="AJX112" s="1"/>
      <c r="AJY112" s="1"/>
      <c r="AJZ112" s="1"/>
      <c r="AKA112" s="1"/>
      <c r="AKB112" s="1"/>
      <c r="AKC112" s="1"/>
      <c r="AKD112" s="1"/>
      <c r="AKE112" s="1"/>
      <c r="AKF112" s="1"/>
      <c r="AKG112" s="1"/>
      <c r="AKH112" s="1"/>
      <c r="AKI112" s="1"/>
      <c r="AKJ112" s="1"/>
      <c r="AKK112" s="1"/>
      <c r="AKL112" s="1"/>
      <c r="AKM112" s="1"/>
      <c r="AKN112" s="1"/>
      <c r="AKO112" s="1"/>
      <c r="AKP112" s="1"/>
      <c r="AKQ112" s="1"/>
      <c r="AKR112" s="1"/>
      <c r="AKS112" s="1"/>
      <c r="AKT112" s="1"/>
      <c r="AKU112" s="1"/>
      <c r="AKV112" s="1"/>
      <c r="AKW112" s="1"/>
      <c r="AKX112" s="1"/>
      <c r="AKY112" s="1"/>
      <c r="AKZ112" s="1"/>
      <c r="ALA112" s="1"/>
      <c r="ALB112" s="1"/>
      <c r="ALC112" s="1"/>
      <c r="ALD112" s="1"/>
      <c r="ALE112" s="1"/>
      <c r="ALF112" s="1"/>
      <c r="ALG112" s="1"/>
      <c r="ALH112" s="1"/>
      <c r="ALI112" s="1"/>
      <c r="ALJ112" s="1"/>
      <c r="ALK112" s="1"/>
      <c r="ALL112" s="1"/>
      <c r="ALM112" s="1"/>
      <c r="ALN112" s="1"/>
      <c r="ALO112" s="1"/>
      <c r="ALP112" s="1"/>
      <c r="ALQ112" s="1"/>
      <c r="ALR112" s="1"/>
      <c r="ALS112" s="1"/>
      <c r="ALT112" s="1"/>
      <c r="ALU112" s="1"/>
      <c r="ALV112" s="1"/>
      <c r="ALW112" s="1"/>
      <c r="ALX112" s="1"/>
      <c r="ALY112" s="1"/>
      <c r="ALZ112" s="1"/>
      <c r="AMA112" s="1"/>
      <c r="AMB112" s="1"/>
      <c r="AMC112" s="1"/>
      <c r="AMD112" s="1"/>
      <c r="AME112" s="1"/>
      <c r="AMF112" s="1"/>
      <c r="AMG112" s="1"/>
      <c r="AMH112" s="1"/>
      <c r="AMI112" s="1"/>
      <c r="AMJ112" s="1"/>
      <c r="AMK112" s="1"/>
      <c r="AML112" s="1"/>
      <c r="AMM112" s="1"/>
      <c r="AMN112" s="1"/>
      <c r="AMO112" s="1"/>
      <c r="AMP112" s="1"/>
      <c r="AMQ112" s="1"/>
      <c r="AMR112" s="1"/>
      <c r="AMS112" s="1"/>
      <c r="AMT112" s="1"/>
      <c r="AMU112" s="1"/>
      <c r="AMV112" s="1"/>
      <c r="AMW112" s="1"/>
      <c r="AMX112" s="1"/>
      <c r="AMY112" s="1"/>
      <c r="AMZ112" s="1"/>
      <c r="ANA112" s="1"/>
      <c r="ANB112" s="1"/>
    </row>
    <row r="113" spans="1:1042" ht="13.8" outlineLevel="1" x14ac:dyDescent="0.25">
      <c r="A113" s="1"/>
      <c r="B113" s="204"/>
      <c r="C113" s="239" t="s">
        <v>137</v>
      </c>
      <c r="D113" s="27" t="s">
        <v>89</v>
      </c>
      <c r="E113" s="301">
        <f>Arkusz_odpowiedzi_oferenta!E45</f>
        <v>0</v>
      </c>
      <c r="F113" s="242"/>
      <c r="G113" s="301">
        <f>Arkusz_odpowiedzi_oferenta!G45</f>
        <v>0</v>
      </c>
      <c r="H113" s="242"/>
      <c r="I113" s="301">
        <f>Arkusz_odpowiedzi_oferenta!I45</f>
        <v>0</v>
      </c>
      <c r="J113" s="242"/>
      <c r="K113" s="301">
        <f>Arkusz_odpowiedzi_oferenta!K45</f>
        <v>0</v>
      </c>
      <c r="L113" s="242"/>
      <c r="M113" s="301">
        <f>Arkusz_odpowiedzi_oferenta!M45</f>
        <v>0</v>
      </c>
      <c r="N113" s="242"/>
      <c r="O113" s="301">
        <f>Arkusz_odpowiedzi_oferenta!O45</f>
        <v>0</v>
      </c>
      <c r="P113" s="242"/>
      <c r="Q113" s="301">
        <f>Arkusz_odpowiedzi_oferenta!Q45</f>
        <v>0</v>
      </c>
      <c r="R113" s="242"/>
      <c r="S113" s="301">
        <f>Arkusz_odpowiedzi_oferenta!S45</f>
        <v>0</v>
      </c>
      <c r="T113" s="242"/>
      <c r="U113" s="301">
        <f>Arkusz_odpowiedzi_oferenta!U45</f>
        <v>0</v>
      </c>
      <c r="V113" s="242"/>
      <c r="W113" s="301">
        <f>Arkusz_odpowiedzi_oferenta!W45</f>
        <v>0</v>
      </c>
      <c r="X113" s="49"/>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c r="PU113" s="1"/>
      <c r="PV113" s="1"/>
      <c r="PW113" s="1"/>
      <c r="PX113" s="1"/>
      <c r="PY113" s="1"/>
      <c r="PZ113" s="1"/>
      <c r="QA113" s="1"/>
      <c r="QB113" s="1"/>
      <c r="QC113" s="1"/>
      <c r="QD113" s="1"/>
      <c r="QE113" s="1"/>
      <c r="QF113" s="1"/>
      <c r="QG113" s="1"/>
      <c r="QH113" s="1"/>
      <c r="QI113" s="1"/>
      <c r="QJ113" s="1"/>
      <c r="QK113" s="1"/>
      <c r="QL113" s="1"/>
      <c r="QM113" s="1"/>
      <c r="QN113" s="1"/>
      <c r="QO113" s="1"/>
      <c r="QP113" s="1"/>
      <c r="QQ113" s="1"/>
      <c r="QR113" s="1"/>
      <c r="QS113" s="1"/>
      <c r="QT113" s="1"/>
      <c r="QU113" s="1"/>
      <c r="QV113" s="1"/>
      <c r="QW113" s="1"/>
      <c r="QX113" s="1"/>
      <c r="QY113" s="1"/>
      <c r="QZ113" s="1"/>
      <c r="RA113" s="1"/>
      <c r="RB113" s="1"/>
      <c r="RC113" s="1"/>
      <c r="RD113" s="1"/>
      <c r="RE113" s="1"/>
      <c r="RF113" s="1"/>
      <c r="RG113" s="1"/>
      <c r="RH113" s="1"/>
      <c r="RI113" s="1"/>
      <c r="RJ113" s="1"/>
      <c r="RK113" s="1"/>
      <c r="RL113" s="1"/>
      <c r="RM113" s="1"/>
      <c r="RN113" s="1"/>
      <c r="RO113" s="1"/>
      <c r="RP113" s="1"/>
      <c r="RQ113" s="1"/>
      <c r="RR113" s="1"/>
      <c r="RS113" s="1"/>
      <c r="RT113" s="1"/>
      <c r="RU113" s="1"/>
      <c r="RV113" s="1"/>
      <c r="RW113" s="1"/>
      <c r="RX113" s="1"/>
      <c r="RY113" s="1"/>
      <c r="RZ113" s="1"/>
      <c r="SA113" s="1"/>
      <c r="SB113" s="1"/>
      <c r="SC113" s="1"/>
      <c r="SD113" s="1"/>
      <c r="SE113" s="1"/>
      <c r="SF113" s="1"/>
      <c r="SG113" s="1"/>
      <c r="SH113" s="1"/>
      <c r="SI113" s="1"/>
      <c r="SJ113" s="1"/>
      <c r="SK113" s="1"/>
      <c r="SL113" s="1"/>
      <c r="SM113" s="1"/>
      <c r="SN113" s="1"/>
      <c r="SO113" s="1"/>
      <c r="SP113" s="1"/>
      <c r="SQ113" s="1"/>
      <c r="SR113" s="1"/>
      <c r="SS113" s="1"/>
      <c r="ST113" s="1"/>
      <c r="SU113" s="1"/>
      <c r="SV113" s="1"/>
      <c r="SW113" s="1"/>
      <c r="SX113" s="1"/>
      <c r="SY113" s="1"/>
      <c r="SZ113" s="1"/>
      <c r="TA113" s="1"/>
      <c r="TB113" s="1"/>
      <c r="TC113" s="1"/>
      <c r="TD113" s="1"/>
      <c r="TE113" s="1"/>
      <c r="TF113" s="1"/>
      <c r="TG113" s="1"/>
      <c r="TH113" s="1"/>
      <c r="TI113" s="1"/>
      <c r="TJ113" s="1"/>
      <c r="TK113" s="1"/>
      <c r="TL113" s="1"/>
      <c r="TM113" s="1"/>
      <c r="TN113" s="1"/>
      <c r="TO113" s="1"/>
      <c r="TP113" s="1"/>
      <c r="TQ113" s="1"/>
      <c r="TR113" s="1"/>
      <c r="TS113" s="1"/>
      <c r="TT113" s="1"/>
      <c r="TU113" s="1"/>
      <c r="TV113" s="1"/>
      <c r="TW113" s="1"/>
      <c r="TX113" s="1"/>
      <c r="TY113" s="1"/>
      <c r="TZ113" s="1"/>
      <c r="UA113" s="1"/>
      <c r="UB113" s="1"/>
      <c r="UC113" s="1"/>
      <c r="UD113" s="1"/>
      <c r="UE113" s="1"/>
      <c r="UF113" s="1"/>
      <c r="UG113" s="1"/>
      <c r="UH113" s="1"/>
      <c r="UI113" s="1"/>
      <c r="UJ113" s="1"/>
      <c r="UK113" s="1"/>
      <c r="UL113" s="1"/>
      <c r="UM113" s="1"/>
      <c r="UN113" s="1"/>
      <c r="UO113" s="1"/>
      <c r="UP113" s="1"/>
      <c r="UQ113" s="1"/>
      <c r="UR113" s="1"/>
      <c r="US113" s="1"/>
      <c r="UT113" s="1"/>
      <c r="UU113" s="1"/>
      <c r="UV113" s="1"/>
      <c r="UW113" s="1"/>
      <c r="UX113" s="1"/>
      <c r="UY113" s="1"/>
      <c r="UZ113" s="1"/>
      <c r="VA113" s="1"/>
      <c r="VB113" s="1"/>
      <c r="VC113" s="1"/>
      <c r="VD113" s="1"/>
      <c r="VE113" s="1"/>
      <c r="VF113" s="1"/>
      <c r="VG113" s="1"/>
      <c r="VH113" s="1"/>
      <c r="VI113" s="1"/>
      <c r="VJ113" s="1"/>
      <c r="VK113" s="1"/>
      <c r="VL113" s="1"/>
      <c r="VM113" s="1"/>
      <c r="VN113" s="1"/>
      <c r="VO113" s="1"/>
      <c r="VP113" s="1"/>
      <c r="VQ113" s="1"/>
      <c r="VR113" s="1"/>
      <c r="VS113" s="1"/>
      <c r="VT113" s="1"/>
      <c r="VU113" s="1"/>
      <c r="VV113" s="1"/>
      <c r="VW113" s="1"/>
      <c r="VX113" s="1"/>
      <c r="VY113" s="1"/>
      <c r="VZ113" s="1"/>
      <c r="WA113" s="1"/>
      <c r="WB113" s="1"/>
      <c r="WC113" s="1"/>
      <c r="WD113" s="1"/>
      <c r="WE113" s="1"/>
      <c r="WF113" s="1"/>
      <c r="WG113" s="1"/>
      <c r="WH113" s="1"/>
      <c r="WI113" s="1"/>
      <c r="WJ113" s="1"/>
      <c r="WK113" s="1"/>
      <c r="WL113" s="1"/>
      <c r="WM113" s="1"/>
      <c r="WN113" s="1"/>
      <c r="WO113" s="1"/>
      <c r="WP113" s="1"/>
      <c r="WQ113" s="1"/>
      <c r="WR113" s="1"/>
      <c r="WS113" s="1"/>
      <c r="WT113" s="1"/>
      <c r="WU113" s="1"/>
      <c r="WV113" s="1"/>
      <c r="WW113" s="1"/>
      <c r="WX113" s="1"/>
      <c r="WY113" s="1"/>
      <c r="WZ113" s="1"/>
      <c r="XA113" s="1"/>
      <c r="XB113" s="1"/>
      <c r="XC113" s="1"/>
      <c r="XD113" s="1"/>
      <c r="XE113" s="1"/>
      <c r="XF113" s="1"/>
      <c r="XG113" s="1"/>
      <c r="XH113" s="1"/>
      <c r="XI113" s="1"/>
      <c r="XJ113" s="1"/>
      <c r="XK113" s="1"/>
      <c r="XL113" s="1"/>
      <c r="XM113" s="1"/>
      <c r="XN113" s="1"/>
      <c r="XO113" s="1"/>
      <c r="XP113" s="1"/>
      <c r="XQ113" s="1"/>
      <c r="XR113" s="1"/>
      <c r="XS113" s="1"/>
      <c r="XT113" s="1"/>
      <c r="XU113" s="1"/>
      <c r="XV113" s="1"/>
      <c r="XW113" s="1"/>
      <c r="XX113" s="1"/>
      <c r="XY113" s="1"/>
      <c r="XZ113" s="1"/>
      <c r="YA113" s="1"/>
      <c r="YB113" s="1"/>
      <c r="YC113" s="1"/>
      <c r="YD113" s="1"/>
      <c r="YE113" s="1"/>
      <c r="YF113" s="1"/>
      <c r="YG113" s="1"/>
      <c r="YH113" s="1"/>
      <c r="YI113" s="1"/>
      <c r="YJ113" s="1"/>
      <c r="YK113" s="1"/>
      <c r="YL113" s="1"/>
      <c r="YM113" s="1"/>
      <c r="YN113" s="1"/>
      <c r="YO113" s="1"/>
      <c r="YP113" s="1"/>
      <c r="YQ113" s="1"/>
      <c r="YR113" s="1"/>
      <c r="YS113" s="1"/>
      <c r="YT113" s="1"/>
      <c r="YU113" s="1"/>
      <c r="YV113" s="1"/>
      <c r="YW113" s="1"/>
      <c r="YX113" s="1"/>
      <c r="YY113" s="1"/>
      <c r="YZ113" s="1"/>
      <c r="ZA113" s="1"/>
      <c r="ZB113" s="1"/>
      <c r="ZC113" s="1"/>
      <c r="ZD113" s="1"/>
      <c r="ZE113" s="1"/>
      <c r="ZF113" s="1"/>
      <c r="ZG113" s="1"/>
      <c r="ZH113" s="1"/>
      <c r="ZI113" s="1"/>
      <c r="ZJ113" s="1"/>
      <c r="ZK113" s="1"/>
      <c r="ZL113" s="1"/>
      <c r="ZM113" s="1"/>
      <c r="ZN113" s="1"/>
      <c r="ZO113" s="1"/>
      <c r="ZP113" s="1"/>
      <c r="ZQ113" s="1"/>
      <c r="ZR113" s="1"/>
      <c r="ZS113" s="1"/>
      <c r="ZT113" s="1"/>
      <c r="ZU113" s="1"/>
      <c r="ZV113" s="1"/>
      <c r="ZW113" s="1"/>
      <c r="ZX113" s="1"/>
      <c r="ZY113" s="1"/>
      <c r="ZZ113" s="1"/>
      <c r="AAA113" s="1"/>
      <c r="AAB113" s="1"/>
      <c r="AAC113" s="1"/>
      <c r="AAD113" s="1"/>
      <c r="AAE113" s="1"/>
      <c r="AAF113" s="1"/>
      <c r="AAG113" s="1"/>
      <c r="AAH113" s="1"/>
      <c r="AAI113" s="1"/>
      <c r="AAJ113" s="1"/>
      <c r="AAK113" s="1"/>
      <c r="AAL113" s="1"/>
      <c r="AAM113" s="1"/>
      <c r="AAN113" s="1"/>
      <c r="AAO113" s="1"/>
      <c r="AAP113" s="1"/>
      <c r="AAQ113" s="1"/>
      <c r="AAR113" s="1"/>
      <c r="AAS113" s="1"/>
      <c r="AAT113" s="1"/>
      <c r="AAU113" s="1"/>
      <c r="AAV113" s="1"/>
      <c r="AAW113" s="1"/>
      <c r="AAX113" s="1"/>
      <c r="AAY113" s="1"/>
      <c r="AAZ113" s="1"/>
      <c r="ABA113" s="1"/>
      <c r="ABB113" s="1"/>
      <c r="ABC113" s="1"/>
      <c r="ABD113" s="1"/>
      <c r="ABE113" s="1"/>
      <c r="ABF113" s="1"/>
      <c r="ABG113" s="1"/>
      <c r="ABH113" s="1"/>
      <c r="ABI113" s="1"/>
      <c r="ABJ113" s="1"/>
      <c r="ABK113" s="1"/>
      <c r="ABL113" s="1"/>
      <c r="ABM113" s="1"/>
      <c r="ABN113" s="1"/>
      <c r="ABO113" s="1"/>
      <c r="ABP113" s="1"/>
      <c r="ABQ113" s="1"/>
      <c r="ABR113" s="1"/>
      <c r="ABS113" s="1"/>
      <c r="ABT113" s="1"/>
      <c r="ABU113" s="1"/>
      <c r="ABV113" s="1"/>
      <c r="ABW113" s="1"/>
      <c r="ABX113" s="1"/>
      <c r="ABY113" s="1"/>
      <c r="ABZ113" s="1"/>
      <c r="ACA113" s="1"/>
      <c r="ACB113" s="1"/>
      <c r="ACC113" s="1"/>
      <c r="ACD113" s="1"/>
      <c r="ACE113" s="1"/>
      <c r="ACF113" s="1"/>
      <c r="ACG113" s="1"/>
      <c r="ACH113" s="1"/>
      <c r="ACI113" s="1"/>
      <c r="ACJ113" s="1"/>
      <c r="ACK113" s="1"/>
      <c r="ACL113" s="1"/>
      <c r="ACM113" s="1"/>
      <c r="ACN113" s="1"/>
      <c r="ACO113" s="1"/>
      <c r="ACP113" s="1"/>
      <c r="ACQ113" s="1"/>
      <c r="ACR113" s="1"/>
      <c r="ACS113" s="1"/>
      <c r="ACT113" s="1"/>
      <c r="ACU113" s="1"/>
      <c r="ACV113" s="1"/>
      <c r="ACW113" s="1"/>
      <c r="ACX113" s="1"/>
      <c r="ACY113" s="1"/>
      <c r="ACZ113" s="1"/>
      <c r="ADA113" s="1"/>
      <c r="ADB113" s="1"/>
      <c r="ADC113" s="1"/>
      <c r="ADD113" s="1"/>
      <c r="ADE113" s="1"/>
      <c r="ADF113" s="1"/>
      <c r="ADG113" s="1"/>
      <c r="ADH113" s="1"/>
      <c r="ADI113" s="1"/>
      <c r="ADJ113" s="1"/>
      <c r="ADK113" s="1"/>
      <c r="ADL113" s="1"/>
      <c r="ADM113" s="1"/>
      <c r="ADN113" s="1"/>
      <c r="ADO113" s="1"/>
      <c r="ADP113" s="1"/>
      <c r="ADQ113" s="1"/>
      <c r="ADR113" s="1"/>
      <c r="ADS113" s="1"/>
      <c r="ADT113" s="1"/>
      <c r="ADU113" s="1"/>
      <c r="ADV113" s="1"/>
      <c r="ADW113" s="1"/>
      <c r="ADX113" s="1"/>
      <c r="ADY113" s="1"/>
      <c r="ADZ113" s="1"/>
      <c r="AEA113" s="1"/>
      <c r="AEB113" s="1"/>
      <c r="AEC113" s="1"/>
      <c r="AED113" s="1"/>
      <c r="AEE113" s="1"/>
      <c r="AEF113" s="1"/>
      <c r="AEG113" s="1"/>
      <c r="AEH113" s="1"/>
      <c r="AEI113" s="1"/>
      <c r="AEJ113" s="1"/>
      <c r="AEK113" s="1"/>
      <c r="AEL113" s="1"/>
      <c r="AEM113" s="1"/>
      <c r="AEN113" s="1"/>
      <c r="AEO113" s="1"/>
      <c r="AEP113" s="1"/>
      <c r="AEQ113" s="1"/>
      <c r="AER113" s="1"/>
      <c r="AES113" s="1"/>
      <c r="AET113" s="1"/>
      <c r="AEU113" s="1"/>
      <c r="AEV113" s="1"/>
      <c r="AEW113" s="1"/>
      <c r="AEX113" s="1"/>
      <c r="AEY113" s="1"/>
      <c r="AEZ113" s="1"/>
      <c r="AFA113" s="1"/>
      <c r="AFB113" s="1"/>
      <c r="AFC113" s="1"/>
      <c r="AFD113" s="1"/>
      <c r="AFE113" s="1"/>
      <c r="AFF113" s="1"/>
      <c r="AFG113" s="1"/>
      <c r="AFH113" s="1"/>
      <c r="AFI113" s="1"/>
      <c r="AFJ113" s="1"/>
      <c r="AFK113" s="1"/>
      <c r="AFL113" s="1"/>
      <c r="AFM113" s="1"/>
      <c r="AFN113" s="1"/>
      <c r="AFO113" s="1"/>
      <c r="AFP113" s="1"/>
      <c r="AFQ113" s="1"/>
      <c r="AFR113" s="1"/>
      <c r="AFS113" s="1"/>
      <c r="AFT113" s="1"/>
      <c r="AFU113" s="1"/>
      <c r="AFV113" s="1"/>
      <c r="AFW113" s="1"/>
      <c r="AFX113" s="1"/>
      <c r="AFY113" s="1"/>
      <c r="AFZ113" s="1"/>
      <c r="AGA113" s="1"/>
      <c r="AGB113" s="1"/>
      <c r="AGC113" s="1"/>
      <c r="AGD113" s="1"/>
      <c r="AGE113" s="1"/>
      <c r="AGF113" s="1"/>
      <c r="AGG113" s="1"/>
      <c r="AGH113" s="1"/>
      <c r="AGI113" s="1"/>
      <c r="AGJ113" s="1"/>
      <c r="AGK113" s="1"/>
      <c r="AGL113" s="1"/>
      <c r="AGM113" s="1"/>
      <c r="AGN113" s="1"/>
      <c r="AGO113" s="1"/>
      <c r="AGP113" s="1"/>
      <c r="AGQ113" s="1"/>
      <c r="AGR113" s="1"/>
      <c r="AGS113" s="1"/>
      <c r="AGT113" s="1"/>
      <c r="AGU113" s="1"/>
      <c r="AGV113" s="1"/>
      <c r="AGW113" s="1"/>
      <c r="AGX113" s="1"/>
      <c r="AGY113" s="1"/>
      <c r="AGZ113" s="1"/>
      <c r="AHA113" s="1"/>
      <c r="AHB113" s="1"/>
      <c r="AHC113" s="1"/>
      <c r="AHD113" s="1"/>
      <c r="AHE113" s="1"/>
      <c r="AHF113" s="1"/>
      <c r="AHG113" s="1"/>
      <c r="AHH113" s="1"/>
      <c r="AHI113" s="1"/>
      <c r="AHJ113" s="1"/>
      <c r="AHK113" s="1"/>
      <c r="AHL113" s="1"/>
      <c r="AHM113" s="1"/>
      <c r="AHN113" s="1"/>
      <c r="AHO113" s="1"/>
      <c r="AHP113" s="1"/>
      <c r="AHQ113" s="1"/>
      <c r="AHR113" s="1"/>
      <c r="AHS113" s="1"/>
      <c r="AHT113" s="1"/>
      <c r="AHU113" s="1"/>
      <c r="AHV113" s="1"/>
      <c r="AHW113" s="1"/>
      <c r="AHX113" s="1"/>
      <c r="AHY113" s="1"/>
      <c r="AHZ113" s="1"/>
      <c r="AIA113" s="1"/>
      <c r="AIB113" s="1"/>
      <c r="AIC113" s="1"/>
      <c r="AID113" s="1"/>
      <c r="AIE113" s="1"/>
      <c r="AIF113" s="1"/>
      <c r="AIG113" s="1"/>
      <c r="AIH113" s="1"/>
      <c r="AII113" s="1"/>
      <c r="AIJ113" s="1"/>
      <c r="AIK113" s="1"/>
      <c r="AIL113" s="1"/>
      <c r="AIM113" s="1"/>
      <c r="AIN113" s="1"/>
      <c r="AIO113" s="1"/>
      <c r="AIP113" s="1"/>
      <c r="AIQ113" s="1"/>
      <c r="AIR113" s="1"/>
      <c r="AIS113" s="1"/>
      <c r="AIT113" s="1"/>
      <c r="AIU113" s="1"/>
      <c r="AIV113" s="1"/>
      <c r="AIW113" s="1"/>
      <c r="AIX113" s="1"/>
      <c r="AIY113" s="1"/>
      <c r="AIZ113" s="1"/>
      <c r="AJA113" s="1"/>
      <c r="AJB113" s="1"/>
      <c r="AJC113" s="1"/>
      <c r="AJD113" s="1"/>
      <c r="AJE113" s="1"/>
      <c r="AJF113" s="1"/>
      <c r="AJG113" s="1"/>
      <c r="AJH113" s="1"/>
      <c r="AJI113" s="1"/>
      <c r="AJJ113" s="1"/>
      <c r="AJK113" s="1"/>
      <c r="AJL113" s="1"/>
      <c r="AJM113" s="1"/>
      <c r="AJN113" s="1"/>
      <c r="AJO113" s="1"/>
      <c r="AJP113" s="1"/>
      <c r="AJQ113" s="1"/>
      <c r="AJR113" s="1"/>
      <c r="AJS113" s="1"/>
      <c r="AJT113" s="1"/>
      <c r="AJU113" s="1"/>
      <c r="AJV113" s="1"/>
      <c r="AJW113" s="1"/>
      <c r="AJX113" s="1"/>
      <c r="AJY113" s="1"/>
      <c r="AJZ113" s="1"/>
      <c r="AKA113" s="1"/>
      <c r="AKB113" s="1"/>
      <c r="AKC113" s="1"/>
      <c r="AKD113" s="1"/>
      <c r="AKE113" s="1"/>
      <c r="AKF113" s="1"/>
      <c r="AKG113" s="1"/>
      <c r="AKH113" s="1"/>
      <c r="AKI113" s="1"/>
      <c r="AKJ113" s="1"/>
      <c r="AKK113" s="1"/>
      <c r="AKL113" s="1"/>
      <c r="AKM113" s="1"/>
      <c r="AKN113" s="1"/>
      <c r="AKO113" s="1"/>
      <c r="AKP113" s="1"/>
      <c r="AKQ113" s="1"/>
      <c r="AKR113" s="1"/>
      <c r="AKS113" s="1"/>
      <c r="AKT113" s="1"/>
      <c r="AKU113" s="1"/>
      <c r="AKV113" s="1"/>
      <c r="AKW113" s="1"/>
      <c r="AKX113" s="1"/>
      <c r="AKY113" s="1"/>
      <c r="AKZ113" s="1"/>
      <c r="ALA113" s="1"/>
      <c r="ALB113" s="1"/>
      <c r="ALC113" s="1"/>
      <c r="ALD113" s="1"/>
      <c r="ALE113" s="1"/>
      <c r="ALF113" s="1"/>
      <c r="ALG113" s="1"/>
      <c r="ALH113" s="1"/>
      <c r="ALI113" s="1"/>
      <c r="ALJ113" s="1"/>
      <c r="ALK113" s="1"/>
      <c r="ALL113" s="1"/>
      <c r="ALM113" s="1"/>
      <c r="ALN113" s="1"/>
      <c r="ALO113" s="1"/>
      <c r="ALP113" s="1"/>
      <c r="ALQ113" s="1"/>
      <c r="ALR113" s="1"/>
      <c r="ALS113" s="1"/>
      <c r="ALT113" s="1"/>
      <c r="ALU113" s="1"/>
      <c r="ALV113" s="1"/>
      <c r="ALW113" s="1"/>
      <c r="ALX113" s="1"/>
      <c r="ALY113" s="1"/>
      <c r="ALZ113" s="1"/>
      <c r="AMA113" s="1"/>
      <c r="AMB113" s="1"/>
      <c r="AMC113" s="1"/>
      <c r="AMD113" s="1"/>
      <c r="AME113" s="1"/>
      <c r="AMF113" s="1"/>
      <c r="AMG113" s="1"/>
      <c r="AMH113" s="1"/>
      <c r="AMI113" s="1"/>
      <c r="AMJ113" s="1"/>
      <c r="AMK113" s="1"/>
      <c r="AML113" s="1"/>
      <c r="AMM113" s="1"/>
      <c r="AMN113" s="1"/>
      <c r="AMO113" s="1"/>
      <c r="AMP113" s="1"/>
      <c r="AMQ113" s="1"/>
      <c r="AMR113" s="1"/>
      <c r="AMS113" s="1"/>
      <c r="AMT113" s="1"/>
      <c r="AMU113" s="1"/>
      <c r="AMV113" s="1"/>
      <c r="AMW113" s="1"/>
      <c r="AMX113" s="1"/>
      <c r="AMY113" s="1"/>
      <c r="AMZ113" s="1"/>
      <c r="ANA113" s="1"/>
      <c r="ANB113" s="1"/>
    </row>
    <row r="114" spans="1:1042" ht="13.8" outlineLevel="1" x14ac:dyDescent="0.25">
      <c r="A114" s="1"/>
      <c r="B114" s="204"/>
      <c r="C114" s="239" t="s">
        <v>138</v>
      </c>
      <c r="D114" s="27" t="s">
        <v>139</v>
      </c>
      <c r="E114" s="301">
        <f>Arkusz_odpowiedzi_oferenta!E46</f>
        <v>0</v>
      </c>
      <c r="F114" s="242"/>
      <c r="G114" s="301">
        <f>Arkusz_odpowiedzi_oferenta!G46</f>
        <v>0</v>
      </c>
      <c r="H114" s="242"/>
      <c r="I114" s="301">
        <f>Arkusz_odpowiedzi_oferenta!I46</f>
        <v>0</v>
      </c>
      <c r="J114" s="242"/>
      <c r="K114" s="301">
        <f>Arkusz_odpowiedzi_oferenta!K46</f>
        <v>0</v>
      </c>
      <c r="L114" s="242"/>
      <c r="M114" s="301">
        <f>Arkusz_odpowiedzi_oferenta!M46</f>
        <v>0</v>
      </c>
      <c r="N114" s="242"/>
      <c r="O114" s="301">
        <f>Arkusz_odpowiedzi_oferenta!O46</f>
        <v>0</v>
      </c>
      <c r="P114" s="242"/>
      <c r="Q114" s="301">
        <f>Arkusz_odpowiedzi_oferenta!Q46</f>
        <v>0</v>
      </c>
      <c r="R114" s="242"/>
      <c r="S114" s="301">
        <f>Arkusz_odpowiedzi_oferenta!S46</f>
        <v>0</v>
      </c>
      <c r="T114" s="242"/>
      <c r="U114" s="301">
        <f>Arkusz_odpowiedzi_oferenta!U46</f>
        <v>0</v>
      </c>
      <c r="V114" s="242"/>
      <c r="W114" s="301">
        <f>Arkusz_odpowiedzi_oferenta!W46</f>
        <v>0</v>
      </c>
      <c r="X114" s="49"/>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c r="PU114" s="1"/>
      <c r="PV114" s="1"/>
      <c r="PW114" s="1"/>
      <c r="PX114" s="1"/>
      <c r="PY114" s="1"/>
      <c r="PZ114" s="1"/>
      <c r="QA114" s="1"/>
      <c r="QB114" s="1"/>
      <c r="QC114" s="1"/>
      <c r="QD114" s="1"/>
      <c r="QE114" s="1"/>
      <c r="QF114" s="1"/>
      <c r="QG114" s="1"/>
      <c r="QH114" s="1"/>
      <c r="QI114" s="1"/>
      <c r="QJ114" s="1"/>
      <c r="QK114" s="1"/>
      <c r="QL114" s="1"/>
      <c r="QM114" s="1"/>
      <c r="QN114" s="1"/>
      <c r="QO114" s="1"/>
      <c r="QP114" s="1"/>
      <c r="QQ114" s="1"/>
      <c r="QR114" s="1"/>
      <c r="QS114" s="1"/>
      <c r="QT114" s="1"/>
      <c r="QU114" s="1"/>
      <c r="QV114" s="1"/>
      <c r="QW114" s="1"/>
      <c r="QX114" s="1"/>
      <c r="QY114" s="1"/>
      <c r="QZ114" s="1"/>
      <c r="RA114" s="1"/>
      <c r="RB114" s="1"/>
      <c r="RC114" s="1"/>
      <c r="RD114" s="1"/>
      <c r="RE114" s="1"/>
      <c r="RF114" s="1"/>
      <c r="RG114" s="1"/>
      <c r="RH114" s="1"/>
      <c r="RI114" s="1"/>
      <c r="RJ114" s="1"/>
      <c r="RK114" s="1"/>
      <c r="RL114" s="1"/>
      <c r="RM114" s="1"/>
      <c r="RN114" s="1"/>
      <c r="RO114" s="1"/>
      <c r="RP114" s="1"/>
      <c r="RQ114" s="1"/>
      <c r="RR114" s="1"/>
      <c r="RS114" s="1"/>
      <c r="RT114" s="1"/>
      <c r="RU114" s="1"/>
      <c r="RV114" s="1"/>
      <c r="RW114" s="1"/>
      <c r="RX114" s="1"/>
      <c r="RY114" s="1"/>
      <c r="RZ114" s="1"/>
      <c r="SA114" s="1"/>
      <c r="SB114" s="1"/>
      <c r="SC114" s="1"/>
      <c r="SD114" s="1"/>
      <c r="SE114" s="1"/>
      <c r="SF114" s="1"/>
      <c r="SG114" s="1"/>
      <c r="SH114" s="1"/>
      <c r="SI114" s="1"/>
      <c r="SJ114" s="1"/>
      <c r="SK114" s="1"/>
      <c r="SL114" s="1"/>
      <c r="SM114" s="1"/>
      <c r="SN114" s="1"/>
      <c r="SO114" s="1"/>
      <c r="SP114" s="1"/>
      <c r="SQ114" s="1"/>
      <c r="SR114" s="1"/>
      <c r="SS114" s="1"/>
      <c r="ST114" s="1"/>
      <c r="SU114" s="1"/>
      <c r="SV114" s="1"/>
      <c r="SW114" s="1"/>
      <c r="SX114" s="1"/>
      <c r="SY114" s="1"/>
      <c r="SZ114" s="1"/>
      <c r="TA114" s="1"/>
      <c r="TB114" s="1"/>
      <c r="TC114" s="1"/>
      <c r="TD114" s="1"/>
      <c r="TE114" s="1"/>
      <c r="TF114" s="1"/>
      <c r="TG114" s="1"/>
      <c r="TH114" s="1"/>
      <c r="TI114" s="1"/>
      <c r="TJ114" s="1"/>
      <c r="TK114" s="1"/>
      <c r="TL114" s="1"/>
      <c r="TM114" s="1"/>
      <c r="TN114" s="1"/>
      <c r="TO114" s="1"/>
      <c r="TP114" s="1"/>
      <c r="TQ114" s="1"/>
      <c r="TR114" s="1"/>
      <c r="TS114" s="1"/>
      <c r="TT114" s="1"/>
      <c r="TU114" s="1"/>
      <c r="TV114" s="1"/>
      <c r="TW114" s="1"/>
      <c r="TX114" s="1"/>
      <c r="TY114" s="1"/>
      <c r="TZ114" s="1"/>
      <c r="UA114" s="1"/>
      <c r="UB114" s="1"/>
      <c r="UC114" s="1"/>
      <c r="UD114" s="1"/>
      <c r="UE114" s="1"/>
      <c r="UF114" s="1"/>
      <c r="UG114" s="1"/>
      <c r="UH114" s="1"/>
      <c r="UI114" s="1"/>
      <c r="UJ114" s="1"/>
      <c r="UK114" s="1"/>
      <c r="UL114" s="1"/>
      <c r="UM114" s="1"/>
      <c r="UN114" s="1"/>
      <c r="UO114" s="1"/>
      <c r="UP114" s="1"/>
      <c r="UQ114" s="1"/>
      <c r="UR114" s="1"/>
      <c r="US114" s="1"/>
      <c r="UT114" s="1"/>
      <c r="UU114" s="1"/>
      <c r="UV114" s="1"/>
      <c r="UW114" s="1"/>
      <c r="UX114" s="1"/>
      <c r="UY114" s="1"/>
      <c r="UZ114" s="1"/>
      <c r="VA114" s="1"/>
      <c r="VB114" s="1"/>
      <c r="VC114" s="1"/>
      <c r="VD114" s="1"/>
      <c r="VE114" s="1"/>
      <c r="VF114" s="1"/>
      <c r="VG114" s="1"/>
      <c r="VH114" s="1"/>
      <c r="VI114" s="1"/>
      <c r="VJ114" s="1"/>
      <c r="VK114" s="1"/>
      <c r="VL114" s="1"/>
      <c r="VM114" s="1"/>
      <c r="VN114" s="1"/>
      <c r="VO114" s="1"/>
      <c r="VP114" s="1"/>
      <c r="VQ114" s="1"/>
      <c r="VR114" s="1"/>
      <c r="VS114" s="1"/>
      <c r="VT114" s="1"/>
      <c r="VU114" s="1"/>
      <c r="VV114" s="1"/>
      <c r="VW114" s="1"/>
      <c r="VX114" s="1"/>
      <c r="VY114" s="1"/>
      <c r="VZ114" s="1"/>
      <c r="WA114" s="1"/>
      <c r="WB114" s="1"/>
      <c r="WC114" s="1"/>
      <c r="WD114" s="1"/>
      <c r="WE114" s="1"/>
      <c r="WF114" s="1"/>
      <c r="WG114" s="1"/>
      <c r="WH114" s="1"/>
      <c r="WI114" s="1"/>
      <c r="WJ114" s="1"/>
      <c r="WK114" s="1"/>
      <c r="WL114" s="1"/>
      <c r="WM114" s="1"/>
      <c r="WN114" s="1"/>
      <c r="WO114" s="1"/>
      <c r="WP114" s="1"/>
      <c r="WQ114" s="1"/>
      <c r="WR114" s="1"/>
      <c r="WS114" s="1"/>
      <c r="WT114" s="1"/>
      <c r="WU114" s="1"/>
      <c r="WV114" s="1"/>
      <c r="WW114" s="1"/>
      <c r="WX114" s="1"/>
      <c r="WY114" s="1"/>
      <c r="WZ114" s="1"/>
      <c r="XA114" s="1"/>
      <c r="XB114" s="1"/>
      <c r="XC114" s="1"/>
      <c r="XD114" s="1"/>
      <c r="XE114" s="1"/>
      <c r="XF114" s="1"/>
      <c r="XG114" s="1"/>
      <c r="XH114" s="1"/>
      <c r="XI114" s="1"/>
      <c r="XJ114" s="1"/>
      <c r="XK114" s="1"/>
      <c r="XL114" s="1"/>
      <c r="XM114" s="1"/>
      <c r="XN114" s="1"/>
      <c r="XO114" s="1"/>
      <c r="XP114" s="1"/>
      <c r="XQ114" s="1"/>
      <c r="XR114" s="1"/>
      <c r="XS114" s="1"/>
      <c r="XT114" s="1"/>
      <c r="XU114" s="1"/>
      <c r="XV114" s="1"/>
      <c r="XW114" s="1"/>
      <c r="XX114" s="1"/>
      <c r="XY114" s="1"/>
      <c r="XZ114" s="1"/>
      <c r="YA114" s="1"/>
      <c r="YB114" s="1"/>
      <c r="YC114" s="1"/>
      <c r="YD114" s="1"/>
      <c r="YE114" s="1"/>
      <c r="YF114" s="1"/>
      <c r="YG114" s="1"/>
      <c r="YH114" s="1"/>
      <c r="YI114" s="1"/>
      <c r="YJ114" s="1"/>
      <c r="YK114" s="1"/>
      <c r="YL114" s="1"/>
      <c r="YM114" s="1"/>
      <c r="YN114" s="1"/>
      <c r="YO114" s="1"/>
      <c r="YP114" s="1"/>
      <c r="YQ114" s="1"/>
      <c r="YR114" s="1"/>
      <c r="YS114" s="1"/>
      <c r="YT114" s="1"/>
      <c r="YU114" s="1"/>
      <c r="YV114" s="1"/>
      <c r="YW114" s="1"/>
      <c r="YX114" s="1"/>
      <c r="YY114" s="1"/>
      <c r="YZ114" s="1"/>
      <c r="ZA114" s="1"/>
      <c r="ZB114" s="1"/>
      <c r="ZC114" s="1"/>
      <c r="ZD114" s="1"/>
      <c r="ZE114" s="1"/>
      <c r="ZF114" s="1"/>
      <c r="ZG114" s="1"/>
      <c r="ZH114" s="1"/>
      <c r="ZI114" s="1"/>
      <c r="ZJ114" s="1"/>
      <c r="ZK114" s="1"/>
      <c r="ZL114" s="1"/>
      <c r="ZM114" s="1"/>
      <c r="ZN114" s="1"/>
      <c r="ZO114" s="1"/>
      <c r="ZP114" s="1"/>
      <c r="ZQ114" s="1"/>
      <c r="ZR114" s="1"/>
      <c r="ZS114" s="1"/>
      <c r="ZT114" s="1"/>
      <c r="ZU114" s="1"/>
      <c r="ZV114" s="1"/>
      <c r="ZW114" s="1"/>
      <c r="ZX114" s="1"/>
      <c r="ZY114" s="1"/>
      <c r="ZZ114" s="1"/>
      <c r="AAA114" s="1"/>
      <c r="AAB114" s="1"/>
      <c r="AAC114" s="1"/>
      <c r="AAD114" s="1"/>
      <c r="AAE114" s="1"/>
      <c r="AAF114" s="1"/>
      <c r="AAG114" s="1"/>
      <c r="AAH114" s="1"/>
      <c r="AAI114" s="1"/>
      <c r="AAJ114" s="1"/>
      <c r="AAK114" s="1"/>
      <c r="AAL114" s="1"/>
      <c r="AAM114" s="1"/>
      <c r="AAN114" s="1"/>
      <c r="AAO114" s="1"/>
      <c r="AAP114" s="1"/>
      <c r="AAQ114" s="1"/>
      <c r="AAR114" s="1"/>
      <c r="AAS114" s="1"/>
      <c r="AAT114" s="1"/>
      <c r="AAU114" s="1"/>
      <c r="AAV114" s="1"/>
      <c r="AAW114" s="1"/>
      <c r="AAX114" s="1"/>
      <c r="AAY114" s="1"/>
      <c r="AAZ114" s="1"/>
      <c r="ABA114" s="1"/>
      <c r="ABB114" s="1"/>
      <c r="ABC114" s="1"/>
      <c r="ABD114" s="1"/>
      <c r="ABE114" s="1"/>
      <c r="ABF114" s="1"/>
      <c r="ABG114" s="1"/>
      <c r="ABH114" s="1"/>
      <c r="ABI114" s="1"/>
      <c r="ABJ114" s="1"/>
      <c r="ABK114" s="1"/>
      <c r="ABL114" s="1"/>
      <c r="ABM114" s="1"/>
      <c r="ABN114" s="1"/>
      <c r="ABO114" s="1"/>
      <c r="ABP114" s="1"/>
      <c r="ABQ114" s="1"/>
      <c r="ABR114" s="1"/>
      <c r="ABS114" s="1"/>
      <c r="ABT114" s="1"/>
      <c r="ABU114" s="1"/>
      <c r="ABV114" s="1"/>
      <c r="ABW114" s="1"/>
      <c r="ABX114" s="1"/>
      <c r="ABY114" s="1"/>
      <c r="ABZ114" s="1"/>
      <c r="ACA114" s="1"/>
      <c r="ACB114" s="1"/>
      <c r="ACC114" s="1"/>
      <c r="ACD114" s="1"/>
      <c r="ACE114" s="1"/>
      <c r="ACF114" s="1"/>
      <c r="ACG114" s="1"/>
      <c r="ACH114" s="1"/>
      <c r="ACI114" s="1"/>
      <c r="ACJ114" s="1"/>
      <c r="ACK114" s="1"/>
      <c r="ACL114" s="1"/>
      <c r="ACM114" s="1"/>
      <c r="ACN114" s="1"/>
      <c r="ACO114" s="1"/>
      <c r="ACP114" s="1"/>
      <c r="ACQ114" s="1"/>
      <c r="ACR114" s="1"/>
      <c r="ACS114" s="1"/>
      <c r="ACT114" s="1"/>
      <c r="ACU114" s="1"/>
      <c r="ACV114" s="1"/>
      <c r="ACW114" s="1"/>
      <c r="ACX114" s="1"/>
      <c r="ACY114" s="1"/>
      <c r="ACZ114" s="1"/>
      <c r="ADA114" s="1"/>
      <c r="ADB114" s="1"/>
      <c r="ADC114" s="1"/>
      <c r="ADD114" s="1"/>
      <c r="ADE114" s="1"/>
      <c r="ADF114" s="1"/>
      <c r="ADG114" s="1"/>
      <c r="ADH114" s="1"/>
      <c r="ADI114" s="1"/>
      <c r="ADJ114" s="1"/>
      <c r="ADK114" s="1"/>
      <c r="ADL114" s="1"/>
      <c r="ADM114" s="1"/>
      <c r="ADN114" s="1"/>
      <c r="ADO114" s="1"/>
      <c r="ADP114" s="1"/>
      <c r="ADQ114" s="1"/>
      <c r="ADR114" s="1"/>
      <c r="ADS114" s="1"/>
      <c r="ADT114" s="1"/>
      <c r="ADU114" s="1"/>
      <c r="ADV114" s="1"/>
      <c r="ADW114" s="1"/>
      <c r="ADX114" s="1"/>
      <c r="ADY114" s="1"/>
      <c r="ADZ114" s="1"/>
      <c r="AEA114" s="1"/>
      <c r="AEB114" s="1"/>
      <c r="AEC114" s="1"/>
      <c r="AED114" s="1"/>
      <c r="AEE114" s="1"/>
      <c r="AEF114" s="1"/>
      <c r="AEG114" s="1"/>
      <c r="AEH114" s="1"/>
      <c r="AEI114" s="1"/>
      <c r="AEJ114" s="1"/>
      <c r="AEK114" s="1"/>
      <c r="AEL114" s="1"/>
      <c r="AEM114" s="1"/>
      <c r="AEN114" s="1"/>
      <c r="AEO114" s="1"/>
      <c r="AEP114" s="1"/>
      <c r="AEQ114" s="1"/>
      <c r="AER114" s="1"/>
      <c r="AES114" s="1"/>
      <c r="AET114" s="1"/>
      <c r="AEU114" s="1"/>
      <c r="AEV114" s="1"/>
      <c r="AEW114" s="1"/>
      <c r="AEX114" s="1"/>
      <c r="AEY114" s="1"/>
      <c r="AEZ114" s="1"/>
      <c r="AFA114" s="1"/>
      <c r="AFB114" s="1"/>
      <c r="AFC114" s="1"/>
      <c r="AFD114" s="1"/>
      <c r="AFE114" s="1"/>
      <c r="AFF114" s="1"/>
      <c r="AFG114" s="1"/>
      <c r="AFH114" s="1"/>
      <c r="AFI114" s="1"/>
      <c r="AFJ114" s="1"/>
      <c r="AFK114" s="1"/>
      <c r="AFL114" s="1"/>
      <c r="AFM114" s="1"/>
      <c r="AFN114" s="1"/>
      <c r="AFO114" s="1"/>
      <c r="AFP114" s="1"/>
      <c r="AFQ114" s="1"/>
      <c r="AFR114" s="1"/>
      <c r="AFS114" s="1"/>
      <c r="AFT114" s="1"/>
      <c r="AFU114" s="1"/>
      <c r="AFV114" s="1"/>
      <c r="AFW114" s="1"/>
      <c r="AFX114" s="1"/>
      <c r="AFY114" s="1"/>
      <c r="AFZ114" s="1"/>
      <c r="AGA114" s="1"/>
      <c r="AGB114" s="1"/>
      <c r="AGC114" s="1"/>
      <c r="AGD114" s="1"/>
      <c r="AGE114" s="1"/>
      <c r="AGF114" s="1"/>
      <c r="AGG114" s="1"/>
      <c r="AGH114" s="1"/>
      <c r="AGI114" s="1"/>
      <c r="AGJ114" s="1"/>
      <c r="AGK114" s="1"/>
      <c r="AGL114" s="1"/>
      <c r="AGM114" s="1"/>
      <c r="AGN114" s="1"/>
      <c r="AGO114" s="1"/>
      <c r="AGP114" s="1"/>
      <c r="AGQ114" s="1"/>
      <c r="AGR114" s="1"/>
      <c r="AGS114" s="1"/>
      <c r="AGT114" s="1"/>
      <c r="AGU114" s="1"/>
      <c r="AGV114" s="1"/>
      <c r="AGW114" s="1"/>
      <c r="AGX114" s="1"/>
      <c r="AGY114" s="1"/>
      <c r="AGZ114" s="1"/>
      <c r="AHA114" s="1"/>
      <c r="AHB114" s="1"/>
      <c r="AHC114" s="1"/>
      <c r="AHD114" s="1"/>
      <c r="AHE114" s="1"/>
      <c r="AHF114" s="1"/>
      <c r="AHG114" s="1"/>
      <c r="AHH114" s="1"/>
      <c r="AHI114" s="1"/>
      <c r="AHJ114" s="1"/>
      <c r="AHK114" s="1"/>
      <c r="AHL114" s="1"/>
      <c r="AHM114" s="1"/>
      <c r="AHN114" s="1"/>
      <c r="AHO114" s="1"/>
      <c r="AHP114" s="1"/>
      <c r="AHQ114" s="1"/>
      <c r="AHR114" s="1"/>
      <c r="AHS114" s="1"/>
      <c r="AHT114" s="1"/>
      <c r="AHU114" s="1"/>
      <c r="AHV114" s="1"/>
      <c r="AHW114" s="1"/>
      <c r="AHX114" s="1"/>
      <c r="AHY114" s="1"/>
      <c r="AHZ114" s="1"/>
      <c r="AIA114" s="1"/>
      <c r="AIB114" s="1"/>
      <c r="AIC114" s="1"/>
      <c r="AID114" s="1"/>
      <c r="AIE114" s="1"/>
      <c r="AIF114" s="1"/>
      <c r="AIG114" s="1"/>
      <c r="AIH114" s="1"/>
      <c r="AII114" s="1"/>
      <c r="AIJ114" s="1"/>
      <c r="AIK114" s="1"/>
      <c r="AIL114" s="1"/>
      <c r="AIM114" s="1"/>
      <c r="AIN114" s="1"/>
      <c r="AIO114" s="1"/>
      <c r="AIP114" s="1"/>
      <c r="AIQ114" s="1"/>
      <c r="AIR114" s="1"/>
      <c r="AIS114" s="1"/>
      <c r="AIT114" s="1"/>
      <c r="AIU114" s="1"/>
      <c r="AIV114" s="1"/>
      <c r="AIW114" s="1"/>
      <c r="AIX114" s="1"/>
      <c r="AIY114" s="1"/>
      <c r="AIZ114" s="1"/>
      <c r="AJA114" s="1"/>
      <c r="AJB114" s="1"/>
      <c r="AJC114" s="1"/>
      <c r="AJD114" s="1"/>
      <c r="AJE114" s="1"/>
      <c r="AJF114" s="1"/>
      <c r="AJG114" s="1"/>
      <c r="AJH114" s="1"/>
      <c r="AJI114" s="1"/>
      <c r="AJJ114" s="1"/>
      <c r="AJK114" s="1"/>
      <c r="AJL114" s="1"/>
      <c r="AJM114" s="1"/>
      <c r="AJN114" s="1"/>
      <c r="AJO114" s="1"/>
      <c r="AJP114" s="1"/>
      <c r="AJQ114" s="1"/>
      <c r="AJR114" s="1"/>
      <c r="AJS114" s="1"/>
      <c r="AJT114" s="1"/>
      <c r="AJU114" s="1"/>
      <c r="AJV114" s="1"/>
      <c r="AJW114" s="1"/>
      <c r="AJX114" s="1"/>
      <c r="AJY114" s="1"/>
      <c r="AJZ114" s="1"/>
      <c r="AKA114" s="1"/>
      <c r="AKB114" s="1"/>
      <c r="AKC114" s="1"/>
      <c r="AKD114" s="1"/>
      <c r="AKE114" s="1"/>
      <c r="AKF114" s="1"/>
      <c r="AKG114" s="1"/>
      <c r="AKH114" s="1"/>
      <c r="AKI114" s="1"/>
      <c r="AKJ114" s="1"/>
      <c r="AKK114" s="1"/>
      <c r="AKL114" s="1"/>
      <c r="AKM114" s="1"/>
      <c r="AKN114" s="1"/>
      <c r="AKO114" s="1"/>
      <c r="AKP114" s="1"/>
      <c r="AKQ114" s="1"/>
      <c r="AKR114" s="1"/>
      <c r="AKS114" s="1"/>
      <c r="AKT114" s="1"/>
      <c r="AKU114" s="1"/>
      <c r="AKV114" s="1"/>
      <c r="AKW114" s="1"/>
      <c r="AKX114" s="1"/>
      <c r="AKY114" s="1"/>
      <c r="AKZ114" s="1"/>
      <c r="ALA114" s="1"/>
      <c r="ALB114" s="1"/>
      <c r="ALC114" s="1"/>
      <c r="ALD114" s="1"/>
      <c r="ALE114" s="1"/>
      <c r="ALF114" s="1"/>
      <c r="ALG114" s="1"/>
      <c r="ALH114" s="1"/>
      <c r="ALI114" s="1"/>
      <c r="ALJ114" s="1"/>
      <c r="ALK114" s="1"/>
      <c r="ALL114" s="1"/>
      <c r="ALM114" s="1"/>
      <c r="ALN114" s="1"/>
      <c r="ALO114" s="1"/>
      <c r="ALP114" s="1"/>
      <c r="ALQ114" s="1"/>
      <c r="ALR114" s="1"/>
      <c r="ALS114" s="1"/>
      <c r="ALT114" s="1"/>
      <c r="ALU114" s="1"/>
      <c r="ALV114" s="1"/>
      <c r="ALW114" s="1"/>
      <c r="ALX114" s="1"/>
      <c r="ALY114" s="1"/>
      <c r="ALZ114" s="1"/>
      <c r="AMA114" s="1"/>
      <c r="AMB114" s="1"/>
      <c r="AMC114" s="1"/>
      <c r="AMD114" s="1"/>
      <c r="AME114" s="1"/>
      <c r="AMF114" s="1"/>
      <c r="AMG114" s="1"/>
      <c r="AMH114" s="1"/>
      <c r="AMI114" s="1"/>
      <c r="AMJ114" s="1"/>
      <c r="AMK114" s="1"/>
      <c r="AML114" s="1"/>
      <c r="AMM114" s="1"/>
      <c r="AMN114" s="1"/>
      <c r="AMO114" s="1"/>
      <c r="AMP114" s="1"/>
      <c r="AMQ114" s="1"/>
      <c r="AMR114" s="1"/>
      <c r="AMS114" s="1"/>
      <c r="AMT114" s="1"/>
      <c r="AMU114" s="1"/>
      <c r="AMV114" s="1"/>
      <c r="AMW114" s="1"/>
      <c r="AMX114" s="1"/>
      <c r="AMY114" s="1"/>
      <c r="AMZ114" s="1"/>
      <c r="ANA114" s="1"/>
      <c r="ANB114" s="1"/>
    </row>
    <row r="115" spans="1:1042" ht="13.8" outlineLevel="1" x14ac:dyDescent="0.25">
      <c r="A115" s="1"/>
      <c r="B115" s="204"/>
      <c r="C115" s="239" t="s">
        <v>140</v>
      </c>
      <c r="D115" s="27" t="s">
        <v>139</v>
      </c>
      <c r="E115" s="301">
        <f>Arkusz_odpowiedzi_oferenta!E47</f>
        <v>0</v>
      </c>
      <c r="F115" s="242"/>
      <c r="G115" s="301">
        <f>Arkusz_odpowiedzi_oferenta!G47</f>
        <v>0</v>
      </c>
      <c r="H115" s="242"/>
      <c r="I115" s="301">
        <f>Arkusz_odpowiedzi_oferenta!I47</f>
        <v>0</v>
      </c>
      <c r="J115" s="242"/>
      <c r="K115" s="301">
        <f>Arkusz_odpowiedzi_oferenta!K47</f>
        <v>0</v>
      </c>
      <c r="L115" s="242"/>
      <c r="M115" s="301">
        <f>Arkusz_odpowiedzi_oferenta!M47</f>
        <v>0</v>
      </c>
      <c r="N115" s="242"/>
      <c r="O115" s="301">
        <f>Arkusz_odpowiedzi_oferenta!O47</f>
        <v>0</v>
      </c>
      <c r="P115" s="242"/>
      <c r="Q115" s="301">
        <f>Arkusz_odpowiedzi_oferenta!Q47</f>
        <v>0</v>
      </c>
      <c r="R115" s="242"/>
      <c r="S115" s="301">
        <f>Arkusz_odpowiedzi_oferenta!S47</f>
        <v>0</v>
      </c>
      <c r="T115" s="242"/>
      <c r="U115" s="301">
        <f>Arkusz_odpowiedzi_oferenta!U47</f>
        <v>0</v>
      </c>
      <c r="V115" s="242"/>
      <c r="W115" s="301">
        <f>Arkusz_odpowiedzi_oferenta!W47</f>
        <v>0</v>
      </c>
      <c r="X115" s="49"/>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c r="PU115" s="1"/>
      <c r="PV115" s="1"/>
      <c r="PW115" s="1"/>
      <c r="PX115" s="1"/>
      <c r="PY115" s="1"/>
      <c r="PZ115" s="1"/>
      <c r="QA115" s="1"/>
      <c r="QB115" s="1"/>
      <c r="QC115" s="1"/>
      <c r="QD115" s="1"/>
      <c r="QE115" s="1"/>
      <c r="QF115" s="1"/>
      <c r="QG115" s="1"/>
      <c r="QH115" s="1"/>
      <c r="QI115" s="1"/>
      <c r="QJ115" s="1"/>
      <c r="QK115" s="1"/>
      <c r="QL115" s="1"/>
      <c r="QM115" s="1"/>
      <c r="QN115" s="1"/>
      <c r="QO115" s="1"/>
      <c r="QP115" s="1"/>
      <c r="QQ115" s="1"/>
      <c r="QR115" s="1"/>
      <c r="QS115" s="1"/>
      <c r="QT115" s="1"/>
      <c r="QU115" s="1"/>
      <c r="QV115" s="1"/>
      <c r="QW115" s="1"/>
      <c r="QX115" s="1"/>
      <c r="QY115" s="1"/>
      <c r="QZ115" s="1"/>
      <c r="RA115" s="1"/>
      <c r="RB115" s="1"/>
      <c r="RC115" s="1"/>
      <c r="RD115" s="1"/>
      <c r="RE115" s="1"/>
      <c r="RF115" s="1"/>
      <c r="RG115" s="1"/>
      <c r="RH115" s="1"/>
      <c r="RI115" s="1"/>
      <c r="RJ115" s="1"/>
      <c r="RK115" s="1"/>
      <c r="RL115" s="1"/>
      <c r="RM115" s="1"/>
      <c r="RN115" s="1"/>
      <c r="RO115" s="1"/>
      <c r="RP115" s="1"/>
      <c r="RQ115" s="1"/>
      <c r="RR115" s="1"/>
      <c r="RS115" s="1"/>
      <c r="RT115" s="1"/>
      <c r="RU115" s="1"/>
      <c r="RV115" s="1"/>
      <c r="RW115" s="1"/>
      <c r="RX115" s="1"/>
      <c r="RY115" s="1"/>
      <c r="RZ115" s="1"/>
      <c r="SA115" s="1"/>
      <c r="SB115" s="1"/>
      <c r="SC115" s="1"/>
      <c r="SD115" s="1"/>
      <c r="SE115" s="1"/>
      <c r="SF115" s="1"/>
      <c r="SG115" s="1"/>
      <c r="SH115" s="1"/>
      <c r="SI115" s="1"/>
      <c r="SJ115" s="1"/>
      <c r="SK115" s="1"/>
      <c r="SL115" s="1"/>
      <c r="SM115" s="1"/>
      <c r="SN115" s="1"/>
      <c r="SO115" s="1"/>
      <c r="SP115" s="1"/>
      <c r="SQ115" s="1"/>
      <c r="SR115" s="1"/>
      <c r="SS115" s="1"/>
      <c r="ST115" s="1"/>
      <c r="SU115" s="1"/>
      <c r="SV115" s="1"/>
      <c r="SW115" s="1"/>
      <c r="SX115" s="1"/>
      <c r="SY115" s="1"/>
      <c r="SZ115" s="1"/>
      <c r="TA115" s="1"/>
      <c r="TB115" s="1"/>
      <c r="TC115" s="1"/>
      <c r="TD115" s="1"/>
      <c r="TE115" s="1"/>
      <c r="TF115" s="1"/>
      <c r="TG115" s="1"/>
      <c r="TH115" s="1"/>
      <c r="TI115" s="1"/>
      <c r="TJ115" s="1"/>
      <c r="TK115" s="1"/>
      <c r="TL115" s="1"/>
      <c r="TM115" s="1"/>
      <c r="TN115" s="1"/>
      <c r="TO115" s="1"/>
      <c r="TP115" s="1"/>
      <c r="TQ115" s="1"/>
      <c r="TR115" s="1"/>
      <c r="TS115" s="1"/>
      <c r="TT115" s="1"/>
      <c r="TU115" s="1"/>
      <c r="TV115" s="1"/>
      <c r="TW115" s="1"/>
      <c r="TX115" s="1"/>
      <c r="TY115" s="1"/>
      <c r="TZ115" s="1"/>
      <c r="UA115" s="1"/>
      <c r="UB115" s="1"/>
      <c r="UC115" s="1"/>
      <c r="UD115" s="1"/>
      <c r="UE115" s="1"/>
      <c r="UF115" s="1"/>
      <c r="UG115" s="1"/>
      <c r="UH115" s="1"/>
      <c r="UI115" s="1"/>
      <c r="UJ115" s="1"/>
      <c r="UK115" s="1"/>
      <c r="UL115" s="1"/>
      <c r="UM115" s="1"/>
      <c r="UN115" s="1"/>
      <c r="UO115" s="1"/>
      <c r="UP115" s="1"/>
      <c r="UQ115" s="1"/>
      <c r="UR115" s="1"/>
      <c r="US115" s="1"/>
      <c r="UT115" s="1"/>
      <c r="UU115" s="1"/>
      <c r="UV115" s="1"/>
      <c r="UW115" s="1"/>
      <c r="UX115" s="1"/>
      <c r="UY115" s="1"/>
      <c r="UZ115" s="1"/>
      <c r="VA115" s="1"/>
      <c r="VB115" s="1"/>
      <c r="VC115" s="1"/>
      <c r="VD115" s="1"/>
      <c r="VE115" s="1"/>
      <c r="VF115" s="1"/>
      <c r="VG115" s="1"/>
      <c r="VH115" s="1"/>
      <c r="VI115" s="1"/>
      <c r="VJ115" s="1"/>
      <c r="VK115" s="1"/>
      <c r="VL115" s="1"/>
      <c r="VM115" s="1"/>
      <c r="VN115" s="1"/>
      <c r="VO115" s="1"/>
      <c r="VP115" s="1"/>
      <c r="VQ115" s="1"/>
      <c r="VR115" s="1"/>
      <c r="VS115" s="1"/>
      <c r="VT115" s="1"/>
      <c r="VU115" s="1"/>
      <c r="VV115" s="1"/>
      <c r="VW115" s="1"/>
      <c r="VX115" s="1"/>
      <c r="VY115" s="1"/>
      <c r="VZ115" s="1"/>
      <c r="WA115" s="1"/>
      <c r="WB115" s="1"/>
      <c r="WC115" s="1"/>
      <c r="WD115" s="1"/>
      <c r="WE115" s="1"/>
      <c r="WF115" s="1"/>
      <c r="WG115" s="1"/>
      <c r="WH115" s="1"/>
      <c r="WI115" s="1"/>
      <c r="WJ115" s="1"/>
      <c r="WK115" s="1"/>
      <c r="WL115" s="1"/>
      <c r="WM115" s="1"/>
      <c r="WN115" s="1"/>
      <c r="WO115" s="1"/>
      <c r="WP115" s="1"/>
      <c r="WQ115" s="1"/>
      <c r="WR115" s="1"/>
      <c r="WS115" s="1"/>
      <c r="WT115" s="1"/>
      <c r="WU115" s="1"/>
      <c r="WV115" s="1"/>
      <c r="WW115" s="1"/>
      <c r="WX115" s="1"/>
      <c r="WY115" s="1"/>
      <c r="WZ115" s="1"/>
      <c r="XA115" s="1"/>
      <c r="XB115" s="1"/>
      <c r="XC115" s="1"/>
      <c r="XD115" s="1"/>
      <c r="XE115" s="1"/>
      <c r="XF115" s="1"/>
      <c r="XG115" s="1"/>
      <c r="XH115" s="1"/>
      <c r="XI115" s="1"/>
      <c r="XJ115" s="1"/>
      <c r="XK115" s="1"/>
      <c r="XL115" s="1"/>
      <c r="XM115" s="1"/>
      <c r="XN115" s="1"/>
      <c r="XO115" s="1"/>
      <c r="XP115" s="1"/>
      <c r="XQ115" s="1"/>
      <c r="XR115" s="1"/>
      <c r="XS115" s="1"/>
      <c r="XT115" s="1"/>
      <c r="XU115" s="1"/>
      <c r="XV115" s="1"/>
      <c r="XW115" s="1"/>
      <c r="XX115" s="1"/>
      <c r="XY115" s="1"/>
      <c r="XZ115" s="1"/>
      <c r="YA115" s="1"/>
      <c r="YB115" s="1"/>
      <c r="YC115" s="1"/>
      <c r="YD115" s="1"/>
      <c r="YE115" s="1"/>
      <c r="YF115" s="1"/>
      <c r="YG115" s="1"/>
      <c r="YH115" s="1"/>
      <c r="YI115" s="1"/>
      <c r="YJ115" s="1"/>
      <c r="YK115" s="1"/>
      <c r="YL115" s="1"/>
      <c r="YM115" s="1"/>
      <c r="YN115" s="1"/>
      <c r="YO115" s="1"/>
      <c r="YP115" s="1"/>
      <c r="YQ115" s="1"/>
      <c r="YR115" s="1"/>
      <c r="YS115" s="1"/>
      <c r="YT115" s="1"/>
      <c r="YU115" s="1"/>
      <c r="YV115" s="1"/>
      <c r="YW115" s="1"/>
      <c r="YX115" s="1"/>
      <c r="YY115" s="1"/>
      <c r="YZ115" s="1"/>
      <c r="ZA115" s="1"/>
      <c r="ZB115" s="1"/>
      <c r="ZC115" s="1"/>
      <c r="ZD115" s="1"/>
      <c r="ZE115" s="1"/>
      <c r="ZF115" s="1"/>
      <c r="ZG115" s="1"/>
      <c r="ZH115" s="1"/>
      <c r="ZI115" s="1"/>
      <c r="ZJ115" s="1"/>
      <c r="ZK115" s="1"/>
      <c r="ZL115" s="1"/>
      <c r="ZM115" s="1"/>
      <c r="ZN115" s="1"/>
      <c r="ZO115" s="1"/>
      <c r="ZP115" s="1"/>
      <c r="ZQ115" s="1"/>
      <c r="ZR115" s="1"/>
      <c r="ZS115" s="1"/>
      <c r="ZT115" s="1"/>
      <c r="ZU115" s="1"/>
      <c r="ZV115" s="1"/>
      <c r="ZW115" s="1"/>
      <c r="ZX115" s="1"/>
      <c r="ZY115" s="1"/>
      <c r="ZZ115" s="1"/>
      <c r="AAA115" s="1"/>
      <c r="AAB115" s="1"/>
      <c r="AAC115" s="1"/>
      <c r="AAD115" s="1"/>
      <c r="AAE115" s="1"/>
      <c r="AAF115" s="1"/>
      <c r="AAG115" s="1"/>
      <c r="AAH115" s="1"/>
      <c r="AAI115" s="1"/>
      <c r="AAJ115" s="1"/>
      <c r="AAK115" s="1"/>
      <c r="AAL115" s="1"/>
      <c r="AAM115" s="1"/>
      <c r="AAN115" s="1"/>
      <c r="AAO115" s="1"/>
      <c r="AAP115" s="1"/>
      <c r="AAQ115" s="1"/>
      <c r="AAR115" s="1"/>
      <c r="AAS115" s="1"/>
      <c r="AAT115" s="1"/>
      <c r="AAU115" s="1"/>
      <c r="AAV115" s="1"/>
      <c r="AAW115" s="1"/>
      <c r="AAX115" s="1"/>
      <c r="AAY115" s="1"/>
      <c r="AAZ115" s="1"/>
      <c r="ABA115" s="1"/>
      <c r="ABB115" s="1"/>
      <c r="ABC115" s="1"/>
      <c r="ABD115" s="1"/>
      <c r="ABE115" s="1"/>
      <c r="ABF115" s="1"/>
      <c r="ABG115" s="1"/>
      <c r="ABH115" s="1"/>
      <c r="ABI115" s="1"/>
      <c r="ABJ115" s="1"/>
      <c r="ABK115" s="1"/>
      <c r="ABL115" s="1"/>
      <c r="ABM115" s="1"/>
      <c r="ABN115" s="1"/>
      <c r="ABO115" s="1"/>
      <c r="ABP115" s="1"/>
      <c r="ABQ115" s="1"/>
      <c r="ABR115" s="1"/>
      <c r="ABS115" s="1"/>
      <c r="ABT115" s="1"/>
      <c r="ABU115" s="1"/>
      <c r="ABV115" s="1"/>
      <c r="ABW115" s="1"/>
      <c r="ABX115" s="1"/>
      <c r="ABY115" s="1"/>
      <c r="ABZ115" s="1"/>
      <c r="ACA115" s="1"/>
      <c r="ACB115" s="1"/>
      <c r="ACC115" s="1"/>
      <c r="ACD115" s="1"/>
      <c r="ACE115" s="1"/>
      <c r="ACF115" s="1"/>
      <c r="ACG115" s="1"/>
      <c r="ACH115" s="1"/>
      <c r="ACI115" s="1"/>
      <c r="ACJ115" s="1"/>
      <c r="ACK115" s="1"/>
      <c r="ACL115" s="1"/>
      <c r="ACM115" s="1"/>
      <c r="ACN115" s="1"/>
      <c r="ACO115" s="1"/>
      <c r="ACP115" s="1"/>
      <c r="ACQ115" s="1"/>
      <c r="ACR115" s="1"/>
      <c r="ACS115" s="1"/>
      <c r="ACT115" s="1"/>
      <c r="ACU115" s="1"/>
      <c r="ACV115" s="1"/>
      <c r="ACW115" s="1"/>
      <c r="ACX115" s="1"/>
      <c r="ACY115" s="1"/>
      <c r="ACZ115" s="1"/>
      <c r="ADA115" s="1"/>
      <c r="ADB115" s="1"/>
      <c r="ADC115" s="1"/>
      <c r="ADD115" s="1"/>
      <c r="ADE115" s="1"/>
      <c r="ADF115" s="1"/>
      <c r="ADG115" s="1"/>
      <c r="ADH115" s="1"/>
      <c r="ADI115" s="1"/>
      <c r="ADJ115" s="1"/>
      <c r="ADK115" s="1"/>
      <c r="ADL115" s="1"/>
      <c r="ADM115" s="1"/>
      <c r="ADN115" s="1"/>
      <c r="ADO115" s="1"/>
      <c r="ADP115" s="1"/>
      <c r="ADQ115" s="1"/>
      <c r="ADR115" s="1"/>
      <c r="ADS115" s="1"/>
      <c r="ADT115" s="1"/>
      <c r="ADU115" s="1"/>
      <c r="ADV115" s="1"/>
      <c r="ADW115" s="1"/>
      <c r="ADX115" s="1"/>
      <c r="ADY115" s="1"/>
      <c r="ADZ115" s="1"/>
      <c r="AEA115" s="1"/>
      <c r="AEB115" s="1"/>
      <c r="AEC115" s="1"/>
      <c r="AED115" s="1"/>
      <c r="AEE115" s="1"/>
      <c r="AEF115" s="1"/>
      <c r="AEG115" s="1"/>
      <c r="AEH115" s="1"/>
      <c r="AEI115" s="1"/>
      <c r="AEJ115" s="1"/>
      <c r="AEK115" s="1"/>
      <c r="AEL115" s="1"/>
      <c r="AEM115" s="1"/>
      <c r="AEN115" s="1"/>
      <c r="AEO115" s="1"/>
      <c r="AEP115" s="1"/>
      <c r="AEQ115" s="1"/>
      <c r="AER115" s="1"/>
      <c r="AES115" s="1"/>
      <c r="AET115" s="1"/>
      <c r="AEU115" s="1"/>
      <c r="AEV115" s="1"/>
      <c r="AEW115" s="1"/>
      <c r="AEX115" s="1"/>
      <c r="AEY115" s="1"/>
      <c r="AEZ115" s="1"/>
      <c r="AFA115" s="1"/>
      <c r="AFB115" s="1"/>
      <c r="AFC115" s="1"/>
      <c r="AFD115" s="1"/>
      <c r="AFE115" s="1"/>
      <c r="AFF115" s="1"/>
      <c r="AFG115" s="1"/>
      <c r="AFH115" s="1"/>
      <c r="AFI115" s="1"/>
      <c r="AFJ115" s="1"/>
      <c r="AFK115" s="1"/>
      <c r="AFL115" s="1"/>
      <c r="AFM115" s="1"/>
      <c r="AFN115" s="1"/>
      <c r="AFO115" s="1"/>
      <c r="AFP115" s="1"/>
      <c r="AFQ115" s="1"/>
      <c r="AFR115" s="1"/>
      <c r="AFS115" s="1"/>
      <c r="AFT115" s="1"/>
      <c r="AFU115" s="1"/>
      <c r="AFV115" s="1"/>
      <c r="AFW115" s="1"/>
      <c r="AFX115" s="1"/>
      <c r="AFY115" s="1"/>
      <c r="AFZ115" s="1"/>
      <c r="AGA115" s="1"/>
      <c r="AGB115" s="1"/>
      <c r="AGC115" s="1"/>
      <c r="AGD115" s="1"/>
      <c r="AGE115" s="1"/>
      <c r="AGF115" s="1"/>
      <c r="AGG115" s="1"/>
      <c r="AGH115" s="1"/>
      <c r="AGI115" s="1"/>
      <c r="AGJ115" s="1"/>
      <c r="AGK115" s="1"/>
      <c r="AGL115" s="1"/>
      <c r="AGM115" s="1"/>
      <c r="AGN115" s="1"/>
      <c r="AGO115" s="1"/>
      <c r="AGP115" s="1"/>
      <c r="AGQ115" s="1"/>
      <c r="AGR115" s="1"/>
      <c r="AGS115" s="1"/>
      <c r="AGT115" s="1"/>
      <c r="AGU115" s="1"/>
      <c r="AGV115" s="1"/>
      <c r="AGW115" s="1"/>
      <c r="AGX115" s="1"/>
      <c r="AGY115" s="1"/>
      <c r="AGZ115" s="1"/>
      <c r="AHA115" s="1"/>
      <c r="AHB115" s="1"/>
      <c r="AHC115" s="1"/>
      <c r="AHD115" s="1"/>
      <c r="AHE115" s="1"/>
      <c r="AHF115" s="1"/>
      <c r="AHG115" s="1"/>
      <c r="AHH115" s="1"/>
      <c r="AHI115" s="1"/>
      <c r="AHJ115" s="1"/>
      <c r="AHK115" s="1"/>
      <c r="AHL115" s="1"/>
      <c r="AHM115" s="1"/>
      <c r="AHN115" s="1"/>
      <c r="AHO115" s="1"/>
      <c r="AHP115" s="1"/>
      <c r="AHQ115" s="1"/>
      <c r="AHR115" s="1"/>
      <c r="AHS115" s="1"/>
      <c r="AHT115" s="1"/>
      <c r="AHU115" s="1"/>
      <c r="AHV115" s="1"/>
      <c r="AHW115" s="1"/>
      <c r="AHX115" s="1"/>
      <c r="AHY115" s="1"/>
      <c r="AHZ115" s="1"/>
      <c r="AIA115" s="1"/>
      <c r="AIB115" s="1"/>
      <c r="AIC115" s="1"/>
      <c r="AID115" s="1"/>
      <c r="AIE115" s="1"/>
      <c r="AIF115" s="1"/>
      <c r="AIG115" s="1"/>
      <c r="AIH115" s="1"/>
      <c r="AII115" s="1"/>
      <c r="AIJ115" s="1"/>
      <c r="AIK115" s="1"/>
      <c r="AIL115" s="1"/>
      <c r="AIM115" s="1"/>
      <c r="AIN115" s="1"/>
      <c r="AIO115" s="1"/>
      <c r="AIP115" s="1"/>
      <c r="AIQ115" s="1"/>
      <c r="AIR115" s="1"/>
      <c r="AIS115" s="1"/>
      <c r="AIT115" s="1"/>
      <c r="AIU115" s="1"/>
      <c r="AIV115" s="1"/>
      <c r="AIW115" s="1"/>
      <c r="AIX115" s="1"/>
      <c r="AIY115" s="1"/>
      <c r="AIZ115" s="1"/>
      <c r="AJA115" s="1"/>
      <c r="AJB115" s="1"/>
      <c r="AJC115" s="1"/>
      <c r="AJD115" s="1"/>
      <c r="AJE115" s="1"/>
      <c r="AJF115" s="1"/>
      <c r="AJG115" s="1"/>
      <c r="AJH115" s="1"/>
      <c r="AJI115" s="1"/>
      <c r="AJJ115" s="1"/>
      <c r="AJK115" s="1"/>
      <c r="AJL115" s="1"/>
      <c r="AJM115" s="1"/>
      <c r="AJN115" s="1"/>
      <c r="AJO115" s="1"/>
      <c r="AJP115" s="1"/>
      <c r="AJQ115" s="1"/>
      <c r="AJR115" s="1"/>
      <c r="AJS115" s="1"/>
      <c r="AJT115" s="1"/>
      <c r="AJU115" s="1"/>
      <c r="AJV115" s="1"/>
      <c r="AJW115" s="1"/>
      <c r="AJX115" s="1"/>
      <c r="AJY115" s="1"/>
      <c r="AJZ115" s="1"/>
      <c r="AKA115" s="1"/>
      <c r="AKB115" s="1"/>
      <c r="AKC115" s="1"/>
      <c r="AKD115" s="1"/>
      <c r="AKE115" s="1"/>
      <c r="AKF115" s="1"/>
      <c r="AKG115" s="1"/>
      <c r="AKH115" s="1"/>
      <c r="AKI115" s="1"/>
      <c r="AKJ115" s="1"/>
      <c r="AKK115" s="1"/>
      <c r="AKL115" s="1"/>
      <c r="AKM115" s="1"/>
      <c r="AKN115" s="1"/>
      <c r="AKO115" s="1"/>
      <c r="AKP115" s="1"/>
      <c r="AKQ115" s="1"/>
      <c r="AKR115" s="1"/>
      <c r="AKS115" s="1"/>
      <c r="AKT115" s="1"/>
      <c r="AKU115" s="1"/>
      <c r="AKV115" s="1"/>
      <c r="AKW115" s="1"/>
      <c r="AKX115" s="1"/>
      <c r="AKY115" s="1"/>
      <c r="AKZ115" s="1"/>
      <c r="ALA115" s="1"/>
      <c r="ALB115" s="1"/>
      <c r="ALC115" s="1"/>
      <c r="ALD115" s="1"/>
      <c r="ALE115" s="1"/>
      <c r="ALF115" s="1"/>
      <c r="ALG115" s="1"/>
      <c r="ALH115" s="1"/>
      <c r="ALI115" s="1"/>
      <c r="ALJ115" s="1"/>
      <c r="ALK115" s="1"/>
      <c r="ALL115" s="1"/>
      <c r="ALM115" s="1"/>
      <c r="ALN115" s="1"/>
      <c r="ALO115" s="1"/>
      <c r="ALP115" s="1"/>
      <c r="ALQ115" s="1"/>
      <c r="ALR115" s="1"/>
      <c r="ALS115" s="1"/>
      <c r="ALT115" s="1"/>
      <c r="ALU115" s="1"/>
      <c r="ALV115" s="1"/>
      <c r="ALW115" s="1"/>
      <c r="ALX115" s="1"/>
      <c r="ALY115" s="1"/>
      <c r="ALZ115" s="1"/>
      <c r="AMA115" s="1"/>
      <c r="AMB115" s="1"/>
      <c r="AMC115" s="1"/>
      <c r="AMD115" s="1"/>
      <c r="AME115" s="1"/>
      <c r="AMF115" s="1"/>
      <c r="AMG115" s="1"/>
      <c r="AMH115" s="1"/>
      <c r="AMI115" s="1"/>
      <c r="AMJ115" s="1"/>
      <c r="AMK115" s="1"/>
      <c r="AML115" s="1"/>
      <c r="AMM115" s="1"/>
      <c r="AMN115" s="1"/>
      <c r="AMO115" s="1"/>
      <c r="AMP115" s="1"/>
      <c r="AMQ115" s="1"/>
      <c r="AMR115" s="1"/>
      <c r="AMS115" s="1"/>
      <c r="AMT115" s="1"/>
      <c r="AMU115" s="1"/>
      <c r="AMV115" s="1"/>
      <c r="AMW115" s="1"/>
      <c r="AMX115" s="1"/>
      <c r="AMY115" s="1"/>
      <c r="AMZ115" s="1"/>
      <c r="ANA115" s="1"/>
      <c r="ANB115" s="1"/>
    </row>
    <row r="116" spans="1:1042" ht="13.8" outlineLevel="1" x14ac:dyDescent="0.25">
      <c r="A116" s="1"/>
      <c r="B116" s="204"/>
      <c r="C116" s="239" t="s">
        <v>140</v>
      </c>
      <c r="D116" s="27" t="s">
        <v>139</v>
      </c>
      <c r="E116" s="301">
        <f>Arkusz_odpowiedzi_oferenta!E48</f>
        <v>0</v>
      </c>
      <c r="F116" s="242"/>
      <c r="G116" s="301">
        <f>Arkusz_odpowiedzi_oferenta!G48</f>
        <v>0</v>
      </c>
      <c r="H116" s="242"/>
      <c r="I116" s="301">
        <f>Arkusz_odpowiedzi_oferenta!I48</f>
        <v>0</v>
      </c>
      <c r="J116" s="242"/>
      <c r="K116" s="301">
        <f>Arkusz_odpowiedzi_oferenta!K48</f>
        <v>0</v>
      </c>
      <c r="L116" s="242"/>
      <c r="M116" s="301">
        <f>Arkusz_odpowiedzi_oferenta!M48</f>
        <v>0</v>
      </c>
      <c r="N116" s="242"/>
      <c r="O116" s="301">
        <f>Arkusz_odpowiedzi_oferenta!O48</f>
        <v>0</v>
      </c>
      <c r="P116" s="242"/>
      <c r="Q116" s="301">
        <f>Arkusz_odpowiedzi_oferenta!Q48</f>
        <v>0</v>
      </c>
      <c r="R116" s="242"/>
      <c r="S116" s="301">
        <f>Arkusz_odpowiedzi_oferenta!S48</f>
        <v>0</v>
      </c>
      <c r="T116" s="242"/>
      <c r="U116" s="301">
        <f>Arkusz_odpowiedzi_oferenta!U48</f>
        <v>0</v>
      </c>
      <c r="V116" s="242"/>
      <c r="W116" s="301">
        <f>Arkusz_odpowiedzi_oferenta!W48</f>
        <v>0</v>
      </c>
      <c r="X116" s="49"/>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c r="PU116" s="1"/>
      <c r="PV116" s="1"/>
      <c r="PW116" s="1"/>
      <c r="PX116" s="1"/>
      <c r="PY116" s="1"/>
      <c r="PZ116" s="1"/>
      <c r="QA116" s="1"/>
      <c r="QB116" s="1"/>
      <c r="QC116" s="1"/>
      <c r="QD116" s="1"/>
      <c r="QE116" s="1"/>
      <c r="QF116" s="1"/>
      <c r="QG116" s="1"/>
      <c r="QH116" s="1"/>
      <c r="QI116" s="1"/>
      <c r="QJ116" s="1"/>
      <c r="QK116" s="1"/>
      <c r="QL116" s="1"/>
      <c r="QM116" s="1"/>
      <c r="QN116" s="1"/>
      <c r="QO116" s="1"/>
      <c r="QP116" s="1"/>
      <c r="QQ116" s="1"/>
      <c r="QR116" s="1"/>
      <c r="QS116" s="1"/>
      <c r="QT116" s="1"/>
      <c r="QU116" s="1"/>
      <c r="QV116" s="1"/>
      <c r="QW116" s="1"/>
      <c r="QX116" s="1"/>
      <c r="QY116" s="1"/>
      <c r="QZ116" s="1"/>
      <c r="RA116" s="1"/>
      <c r="RB116" s="1"/>
      <c r="RC116" s="1"/>
      <c r="RD116" s="1"/>
      <c r="RE116" s="1"/>
      <c r="RF116" s="1"/>
      <c r="RG116" s="1"/>
      <c r="RH116" s="1"/>
      <c r="RI116" s="1"/>
      <c r="RJ116" s="1"/>
      <c r="RK116" s="1"/>
      <c r="RL116" s="1"/>
      <c r="RM116" s="1"/>
      <c r="RN116" s="1"/>
      <c r="RO116" s="1"/>
      <c r="RP116" s="1"/>
      <c r="RQ116" s="1"/>
      <c r="RR116" s="1"/>
      <c r="RS116" s="1"/>
      <c r="RT116" s="1"/>
      <c r="RU116" s="1"/>
      <c r="RV116" s="1"/>
      <c r="RW116" s="1"/>
      <c r="RX116" s="1"/>
      <c r="RY116" s="1"/>
      <c r="RZ116" s="1"/>
      <c r="SA116" s="1"/>
      <c r="SB116" s="1"/>
      <c r="SC116" s="1"/>
      <c r="SD116" s="1"/>
      <c r="SE116" s="1"/>
      <c r="SF116" s="1"/>
      <c r="SG116" s="1"/>
      <c r="SH116" s="1"/>
      <c r="SI116" s="1"/>
      <c r="SJ116" s="1"/>
      <c r="SK116" s="1"/>
      <c r="SL116" s="1"/>
      <c r="SM116" s="1"/>
      <c r="SN116" s="1"/>
      <c r="SO116" s="1"/>
      <c r="SP116" s="1"/>
      <c r="SQ116" s="1"/>
      <c r="SR116" s="1"/>
      <c r="SS116" s="1"/>
      <c r="ST116" s="1"/>
      <c r="SU116" s="1"/>
      <c r="SV116" s="1"/>
      <c r="SW116" s="1"/>
      <c r="SX116" s="1"/>
      <c r="SY116" s="1"/>
      <c r="SZ116" s="1"/>
      <c r="TA116" s="1"/>
      <c r="TB116" s="1"/>
      <c r="TC116" s="1"/>
      <c r="TD116" s="1"/>
      <c r="TE116" s="1"/>
      <c r="TF116" s="1"/>
      <c r="TG116" s="1"/>
      <c r="TH116" s="1"/>
      <c r="TI116" s="1"/>
      <c r="TJ116" s="1"/>
      <c r="TK116" s="1"/>
      <c r="TL116" s="1"/>
      <c r="TM116" s="1"/>
      <c r="TN116" s="1"/>
      <c r="TO116" s="1"/>
      <c r="TP116" s="1"/>
      <c r="TQ116" s="1"/>
      <c r="TR116" s="1"/>
      <c r="TS116" s="1"/>
      <c r="TT116" s="1"/>
      <c r="TU116" s="1"/>
      <c r="TV116" s="1"/>
      <c r="TW116" s="1"/>
      <c r="TX116" s="1"/>
      <c r="TY116" s="1"/>
      <c r="TZ116" s="1"/>
      <c r="UA116" s="1"/>
      <c r="UB116" s="1"/>
      <c r="UC116" s="1"/>
      <c r="UD116" s="1"/>
      <c r="UE116" s="1"/>
      <c r="UF116" s="1"/>
      <c r="UG116" s="1"/>
      <c r="UH116" s="1"/>
      <c r="UI116" s="1"/>
      <c r="UJ116" s="1"/>
      <c r="UK116" s="1"/>
      <c r="UL116" s="1"/>
      <c r="UM116" s="1"/>
      <c r="UN116" s="1"/>
      <c r="UO116" s="1"/>
      <c r="UP116" s="1"/>
      <c r="UQ116" s="1"/>
      <c r="UR116" s="1"/>
      <c r="US116" s="1"/>
      <c r="UT116" s="1"/>
      <c r="UU116" s="1"/>
      <c r="UV116" s="1"/>
      <c r="UW116" s="1"/>
      <c r="UX116" s="1"/>
      <c r="UY116" s="1"/>
      <c r="UZ116" s="1"/>
      <c r="VA116" s="1"/>
      <c r="VB116" s="1"/>
      <c r="VC116" s="1"/>
      <c r="VD116" s="1"/>
      <c r="VE116" s="1"/>
      <c r="VF116" s="1"/>
      <c r="VG116" s="1"/>
      <c r="VH116" s="1"/>
      <c r="VI116" s="1"/>
      <c r="VJ116" s="1"/>
      <c r="VK116" s="1"/>
      <c r="VL116" s="1"/>
      <c r="VM116" s="1"/>
      <c r="VN116" s="1"/>
      <c r="VO116" s="1"/>
      <c r="VP116" s="1"/>
      <c r="VQ116" s="1"/>
      <c r="VR116" s="1"/>
      <c r="VS116" s="1"/>
      <c r="VT116" s="1"/>
      <c r="VU116" s="1"/>
      <c r="VV116" s="1"/>
      <c r="VW116" s="1"/>
      <c r="VX116" s="1"/>
      <c r="VY116" s="1"/>
      <c r="VZ116" s="1"/>
      <c r="WA116" s="1"/>
      <c r="WB116" s="1"/>
      <c r="WC116" s="1"/>
      <c r="WD116" s="1"/>
      <c r="WE116" s="1"/>
      <c r="WF116" s="1"/>
      <c r="WG116" s="1"/>
      <c r="WH116" s="1"/>
      <c r="WI116" s="1"/>
      <c r="WJ116" s="1"/>
      <c r="WK116" s="1"/>
      <c r="WL116" s="1"/>
      <c r="WM116" s="1"/>
      <c r="WN116" s="1"/>
      <c r="WO116" s="1"/>
      <c r="WP116" s="1"/>
      <c r="WQ116" s="1"/>
      <c r="WR116" s="1"/>
      <c r="WS116" s="1"/>
      <c r="WT116" s="1"/>
      <c r="WU116" s="1"/>
      <c r="WV116" s="1"/>
      <c r="WW116" s="1"/>
      <c r="WX116" s="1"/>
      <c r="WY116" s="1"/>
      <c r="WZ116" s="1"/>
      <c r="XA116" s="1"/>
      <c r="XB116" s="1"/>
      <c r="XC116" s="1"/>
      <c r="XD116" s="1"/>
      <c r="XE116" s="1"/>
      <c r="XF116" s="1"/>
      <c r="XG116" s="1"/>
      <c r="XH116" s="1"/>
      <c r="XI116" s="1"/>
      <c r="XJ116" s="1"/>
      <c r="XK116" s="1"/>
      <c r="XL116" s="1"/>
      <c r="XM116" s="1"/>
      <c r="XN116" s="1"/>
      <c r="XO116" s="1"/>
      <c r="XP116" s="1"/>
      <c r="XQ116" s="1"/>
      <c r="XR116" s="1"/>
      <c r="XS116" s="1"/>
      <c r="XT116" s="1"/>
      <c r="XU116" s="1"/>
      <c r="XV116" s="1"/>
      <c r="XW116" s="1"/>
      <c r="XX116" s="1"/>
      <c r="XY116" s="1"/>
      <c r="XZ116" s="1"/>
      <c r="YA116" s="1"/>
      <c r="YB116" s="1"/>
      <c r="YC116" s="1"/>
      <c r="YD116" s="1"/>
      <c r="YE116" s="1"/>
      <c r="YF116" s="1"/>
      <c r="YG116" s="1"/>
      <c r="YH116" s="1"/>
      <c r="YI116" s="1"/>
      <c r="YJ116" s="1"/>
      <c r="YK116" s="1"/>
      <c r="YL116" s="1"/>
      <c r="YM116" s="1"/>
      <c r="YN116" s="1"/>
      <c r="YO116" s="1"/>
      <c r="YP116" s="1"/>
      <c r="YQ116" s="1"/>
      <c r="YR116" s="1"/>
      <c r="YS116" s="1"/>
      <c r="YT116" s="1"/>
      <c r="YU116" s="1"/>
      <c r="YV116" s="1"/>
      <c r="YW116" s="1"/>
      <c r="YX116" s="1"/>
      <c r="YY116" s="1"/>
      <c r="YZ116" s="1"/>
      <c r="ZA116" s="1"/>
      <c r="ZB116" s="1"/>
      <c r="ZC116" s="1"/>
      <c r="ZD116" s="1"/>
      <c r="ZE116" s="1"/>
      <c r="ZF116" s="1"/>
      <c r="ZG116" s="1"/>
      <c r="ZH116" s="1"/>
      <c r="ZI116" s="1"/>
      <c r="ZJ116" s="1"/>
      <c r="ZK116" s="1"/>
      <c r="ZL116" s="1"/>
      <c r="ZM116" s="1"/>
      <c r="ZN116" s="1"/>
      <c r="ZO116" s="1"/>
      <c r="ZP116" s="1"/>
      <c r="ZQ116" s="1"/>
      <c r="ZR116" s="1"/>
      <c r="ZS116" s="1"/>
      <c r="ZT116" s="1"/>
      <c r="ZU116" s="1"/>
      <c r="ZV116" s="1"/>
      <c r="ZW116" s="1"/>
      <c r="ZX116" s="1"/>
      <c r="ZY116" s="1"/>
      <c r="ZZ116" s="1"/>
      <c r="AAA116" s="1"/>
      <c r="AAB116" s="1"/>
      <c r="AAC116" s="1"/>
      <c r="AAD116" s="1"/>
      <c r="AAE116" s="1"/>
      <c r="AAF116" s="1"/>
      <c r="AAG116" s="1"/>
      <c r="AAH116" s="1"/>
      <c r="AAI116" s="1"/>
      <c r="AAJ116" s="1"/>
      <c r="AAK116" s="1"/>
      <c r="AAL116" s="1"/>
      <c r="AAM116" s="1"/>
      <c r="AAN116" s="1"/>
      <c r="AAO116" s="1"/>
      <c r="AAP116" s="1"/>
      <c r="AAQ116" s="1"/>
      <c r="AAR116" s="1"/>
      <c r="AAS116" s="1"/>
      <c r="AAT116" s="1"/>
      <c r="AAU116" s="1"/>
      <c r="AAV116" s="1"/>
      <c r="AAW116" s="1"/>
      <c r="AAX116" s="1"/>
      <c r="AAY116" s="1"/>
      <c r="AAZ116" s="1"/>
      <c r="ABA116" s="1"/>
      <c r="ABB116" s="1"/>
      <c r="ABC116" s="1"/>
      <c r="ABD116" s="1"/>
      <c r="ABE116" s="1"/>
      <c r="ABF116" s="1"/>
      <c r="ABG116" s="1"/>
      <c r="ABH116" s="1"/>
      <c r="ABI116" s="1"/>
      <c r="ABJ116" s="1"/>
      <c r="ABK116" s="1"/>
      <c r="ABL116" s="1"/>
      <c r="ABM116" s="1"/>
      <c r="ABN116" s="1"/>
      <c r="ABO116" s="1"/>
      <c r="ABP116" s="1"/>
      <c r="ABQ116" s="1"/>
      <c r="ABR116" s="1"/>
      <c r="ABS116" s="1"/>
      <c r="ABT116" s="1"/>
      <c r="ABU116" s="1"/>
      <c r="ABV116" s="1"/>
      <c r="ABW116" s="1"/>
      <c r="ABX116" s="1"/>
      <c r="ABY116" s="1"/>
      <c r="ABZ116" s="1"/>
      <c r="ACA116" s="1"/>
      <c r="ACB116" s="1"/>
      <c r="ACC116" s="1"/>
      <c r="ACD116" s="1"/>
      <c r="ACE116" s="1"/>
      <c r="ACF116" s="1"/>
      <c r="ACG116" s="1"/>
      <c r="ACH116" s="1"/>
      <c r="ACI116" s="1"/>
      <c r="ACJ116" s="1"/>
      <c r="ACK116" s="1"/>
      <c r="ACL116" s="1"/>
      <c r="ACM116" s="1"/>
      <c r="ACN116" s="1"/>
      <c r="ACO116" s="1"/>
      <c r="ACP116" s="1"/>
      <c r="ACQ116" s="1"/>
      <c r="ACR116" s="1"/>
      <c r="ACS116" s="1"/>
      <c r="ACT116" s="1"/>
      <c r="ACU116" s="1"/>
      <c r="ACV116" s="1"/>
      <c r="ACW116" s="1"/>
      <c r="ACX116" s="1"/>
      <c r="ACY116" s="1"/>
      <c r="ACZ116" s="1"/>
      <c r="ADA116" s="1"/>
      <c r="ADB116" s="1"/>
      <c r="ADC116" s="1"/>
      <c r="ADD116" s="1"/>
      <c r="ADE116" s="1"/>
      <c r="ADF116" s="1"/>
      <c r="ADG116" s="1"/>
      <c r="ADH116" s="1"/>
      <c r="ADI116" s="1"/>
      <c r="ADJ116" s="1"/>
      <c r="ADK116" s="1"/>
      <c r="ADL116" s="1"/>
      <c r="ADM116" s="1"/>
      <c r="ADN116" s="1"/>
      <c r="ADO116" s="1"/>
      <c r="ADP116" s="1"/>
      <c r="ADQ116" s="1"/>
      <c r="ADR116" s="1"/>
      <c r="ADS116" s="1"/>
      <c r="ADT116" s="1"/>
      <c r="ADU116" s="1"/>
      <c r="ADV116" s="1"/>
      <c r="ADW116" s="1"/>
      <c r="ADX116" s="1"/>
      <c r="ADY116" s="1"/>
      <c r="ADZ116" s="1"/>
      <c r="AEA116" s="1"/>
      <c r="AEB116" s="1"/>
      <c r="AEC116" s="1"/>
      <c r="AED116" s="1"/>
      <c r="AEE116" s="1"/>
      <c r="AEF116" s="1"/>
      <c r="AEG116" s="1"/>
      <c r="AEH116" s="1"/>
      <c r="AEI116" s="1"/>
      <c r="AEJ116" s="1"/>
      <c r="AEK116" s="1"/>
      <c r="AEL116" s="1"/>
      <c r="AEM116" s="1"/>
      <c r="AEN116" s="1"/>
      <c r="AEO116" s="1"/>
      <c r="AEP116" s="1"/>
      <c r="AEQ116" s="1"/>
      <c r="AER116" s="1"/>
      <c r="AES116" s="1"/>
      <c r="AET116" s="1"/>
      <c r="AEU116" s="1"/>
      <c r="AEV116" s="1"/>
      <c r="AEW116" s="1"/>
      <c r="AEX116" s="1"/>
      <c r="AEY116" s="1"/>
      <c r="AEZ116" s="1"/>
      <c r="AFA116" s="1"/>
      <c r="AFB116" s="1"/>
      <c r="AFC116" s="1"/>
      <c r="AFD116" s="1"/>
      <c r="AFE116" s="1"/>
      <c r="AFF116" s="1"/>
      <c r="AFG116" s="1"/>
      <c r="AFH116" s="1"/>
      <c r="AFI116" s="1"/>
      <c r="AFJ116" s="1"/>
      <c r="AFK116" s="1"/>
      <c r="AFL116" s="1"/>
      <c r="AFM116" s="1"/>
      <c r="AFN116" s="1"/>
      <c r="AFO116" s="1"/>
      <c r="AFP116" s="1"/>
      <c r="AFQ116" s="1"/>
      <c r="AFR116" s="1"/>
      <c r="AFS116" s="1"/>
      <c r="AFT116" s="1"/>
      <c r="AFU116" s="1"/>
      <c r="AFV116" s="1"/>
      <c r="AFW116" s="1"/>
      <c r="AFX116" s="1"/>
      <c r="AFY116" s="1"/>
      <c r="AFZ116" s="1"/>
      <c r="AGA116" s="1"/>
      <c r="AGB116" s="1"/>
      <c r="AGC116" s="1"/>
      <c r="AGD116" s="1"/>
      <c r="AGE116" s="1"/>
      <c r="AGF116" s="1"/>
      <c r="AGG116" s="1"/>
      <c r="AGH116" s="1"/>
      <c r="AGI116" s="1"/>
      <c r="AGJ116" s="1"/>
      <c r="AGK116" s="1"/>
      <c r="AGL116" s="1"/>
      <c r="AGM116" s="1"/>
      <c r="AGN116" s="1"/>
      <c r="AGO116" s="1"/>
      <c r="AGP116" s="1"/>
      <c r="AGQ116" s="1"/>
      <c r="AGR116" s="1"/>
      <c r="AGS116" s="1"/>
      <c r="AGT116" s="1"/>
      <c r="AGU116" s="1"/>
      <c r="AGV116" s="1"/>
      <c r="AGW116" s="1"/>
      <c r="AGX116" s="1"/>
      <c r="AGY116" s="1"/>
      <c r="AGZ116" s="1"/>
      <c r="AHA116" s="1"/>
      <c r="AHB116" s="1"/>
      <c r="AHC116" s="1"/>
      <c r="AHD116" s="1"/>
      <c r="AHE116" s="1"/>
      <c r="AHF116" s="1"/>
      <c r="AHG116" s="1"/>
      <c r="AHH116" s="1"/>
      <c r="AHI116" s="1"/>
      <c r="AHJ116" s="1"/>
      <c r="AHK116" s="1"/>
      <c r="AHL116" s="1"/>
      <c r="AHM116" s="1"/>
      <c r="AHN116" s="1"/>
      <c r="AHO116" s="1"/>
      <c r="AHP116" s="1"/>
      <c r="AHQ116" s="1"/>
      <c r="AHR116" s="1"/>
      <c r="AHS116" s="1"/>
      <c r="AHT116" s="1"/>
      <c r="AHU116" s="1"/>
      <c r="AHV116" s="1"/>
      <c r="AHW116" s="1"/>
      <c r="AHX116" s="1"/>
      <c r="AHY116" s="1"/>
      <c r="AHZ116" s="1"/>
      <c r="AIA116" s="1"/>
      <c r="AIB116" s="1"/>
      <c r="AIC116" s="1"/>
      <c r="AID116" s="1"/>
      <c r="AIE116" s="1"/>
      <c r="AIF116" s="1"/>
      <c r="AIG116" s="1"/>
      <c r="AIH116" s="1"/>
      <c r="AII116" s="1"/>
      <c r="AIJ116" s="1"/>
      <c r="AIK116" s="1"/>
      <c r="AIL116" s="1"/>
      <c r="AIM116" s="1"/>
      <c r="AIN116" s="1"/>
      <c r="AIO116" s="1"/>
      <c r="AIP116" s="1"/>
      <c r="AIQ116" s="1"/>
      <c r="AIR116" s="1"/>
      <c r="AIS116" s="1"/>
      <c r="AIT116" s="1"/>
      <c r="AIU116" s="1"/>
      <c r="AIV116" s="1"/>
      <c r="AIW116" s="1"/>
      <c r="AIX116" s="1"/>
      <c r="AIY116" s="1"/>
      <c r="AIZ116" s="1"/>
      <c r="AJA116" s="1"/>
      <c r="AJB116" s="1"/>
      <c r="AJC116" s="1"/>
      <c r="AJD116" s="1"/>
      <c r="AJE116" s="1"/>
      <c r="AJF116" s="1"/>
      <c r="AJG116" s="1"/>
      <c r="AJH116" s="1"/>
      <c r="AJI116" s="1"/>
      <c r="AJJ116" s="1"/>
      <c r="AJK116" s="1"/>
      <c r="AJL116" s="1"/>
      <c r="AJM116" s="1"/>
      <c r="AJN116" s="1"/>
      <c r="AJO116" s="1"/>
      <c r="AJP116" s="1"/>
      <c r="AJQ116" s="1"/>
      <c r="AJR116" s="1"/>
      <c r="AJS116" s="1"/>
      <c r="AJT116" s="1"/>
      <c r="AJU116" s="1"/>
      <c r="AJV116" s="1"/>
      <c r="AJW116" s="1"/>
      <c r="AJX116" s="1"/>
      <c r="AJY116" s="1"/>
      <c r="AJZ116" s="1"/>
      <c r="AKA116" s="1"/>
      <c r="AKB116" s="1"/>
      <c r="AKC116" s="1"/>
      <c r="AKD116" s="1"/>
      <c r="AKE116" s="1"/>
      <c r="AKF116" s="1"/>
      <c r="AKG116" s="1"/>
      <c r="AKH116" s="1"/>
      <c r="AKI116" s="1"/>
      <c r="AKJ116" s="1"/>
      <c r="AKK116" s="1"/>
      <c r="AKL116" s="1"/>
      <c r="AKM116" s="1"/>
      <c r="AKN116" s="1"/>
      <c r="AKO116" s="1"/>
      <c r="AKP116" s="1"/>
      <c r="AKQ116" s="1"/>
      <c r="AKR116" s="1"/>
      <c r="AKS116" s="1"/>
      <c r="AKT116" s="1"/>
      <c r="AKU116" s="1"/>
      <c r="AKV116" s="1"/>
      <c r="AKW116" s="1"/>
      <c r="AKX116" s="1"/>
      <c r="AKY116" s="1"/>
      <c r="AKZ116" s="1"/>
      <c r="ALA116" s="1"/>
      <c r="ALB116" s="1"/>
      <c r="ALC116" s="1"/>
      <c r="ALD116" s="1"/>
      <c r="ALE116" s="1"/>
      <c r="ALF116" s="1"/>
      <c r="ALG116" s="1"/>
      <c r="ALH116" s="1"/>
      <c r="ALI116" s="1"/>
      <c r="ALJ116" s="1"/>
      <c r="ALK116" s="1"/>
      <c r="ALL116" s="1"/>
      <c r="ALM116" s="1"/>
      <c r="ALN116" s="1"/>
      <c r="ALO116" s="1"/>
      <c r="ALP116" s="1"/>
      <c r="ALQ116" s="1"/>
      <c r="ALR116" s="1"/>
      <c r="ALS116" s="1"/>
      <c r="ALT116" s="1"/>
      <c r="ALU116" s="1"/>
      <c r="ALV116" s="1"/>
      <c r="ALW116" s="1"/>
      <c r="ALX116" s="1"/>
      <c r="ALY116" s="1"/>
      <c r="ALZ116" s="1"/>
      <c r="AMA116" s="1"/>
      <c r="AMB116" s="1"/>
      <c r="AMC116" s="1"/>
      <c r="AMD116" s="1"/>
      <c r="AME116" s="1"/>
      <c r="AMF116" s="1"/>
      <c r="AMG116" s="1"/>
      <c r="AMH116" s="1"/>
      <c r="AMI116" s="1"/>
      <c r="AMJ116" s="1"/>
      <c r="AMK116" s="1"/>
      <c r="AML116" s="1"/>
      <c r="AMM116" s="1"/>
      <c r="AMN116" s="1"/>
      <c r="AMO116" s="1"/>
      <c r="AMP116" s="1"/>
      <c r="AMQ116" s="1"/>
      <c r="AMR116" s="1"/>
      <c r="AMS116" s="1"/>
      <c r="AMT116" s="1"/>
      <c r="AMU116" s="1"/>
      <c r="AMV116" s="1"/>
      <c r="AMW116" s="1"/>
      <c r="AMX116" s="1"/>
      <c r="AMY116" s="1"/>
      <c r="AMZ116" s="1"/>
      <c r="ANA116" s="1"/>
      <c r="ANB116" s="1"/>
    </row>
    <row r="117" spans="1:1042" ht="13.8" outlineLevel="1" x14ac:dyDescent="0.25">
      <c r="A117" s="1"/>
      <c r="B117" s="204"/>
      <c r="C117" s="239" t="s">
        <v>140</v>
      </c>
      <c r="D117" s="27" t="s">
        <v>139</v>
      </c>
      <c r="E117" s="301">
        <f>Arkusz_odpowiedzi_oferenta!E49</f>
        <v>0</v>
      </c>
      <c r="F117" s="242"/>
      <c r="G117" s="301">
        <f>Arkusz_odpowiedzi_oferenta!G49</f>
        <v>0</v>
      </c>
      <c r="H117" s="242"/>
      <c r="I117" s="301">
        <f>Arkusz_odpowiedzi_oferenta!I49</f>
        <v>0</v>
      </c>
      <c r="J117" s="242"/>
      <c r="K117" s="301">
        <f>Arkusz_odpowiedzi_oferenta!K49</f>
        <v>0</v>
      </c>
      <c r="L117" s="242"/>
      <c r="M117" s="301">
        <f>Arkusz_odpowiedzi_oferenta!M49</f>
        <v>0</v>
      </c>
      <c r="N117" s="242"/>
      <c r="O117" s="301">
        <f>Arkusz_odpowiedzi_oferenta!O49</f>
        <v>0</v>
      </c>
      <c r="P117" s="242"/>
      <c r="Q117" s="301">
        <f>Arkusz_odpowiedzi_oferenta!Q49</f>
        <v>0</v>
      </c>
      <c r="R117" s="242"/>
      <c r="S117" s="301">
        <f>Arkusz_odpowiedzi_oferenta!S49</f>
        <v>0</v>
      </c>
      <c r="T117" s="242"/>
      <c r="U117" s="301">
        <f>Arkusz_odpowiedzi_oferenta!U49</f>
        <v>0</v>
      </c>
      <c r="V117" s="242"/>
      <c r="W117" s="301">
        <f>Arkusz_odpowiedzi_oferenta!W49</f>
        <v>0</v>
      </c>
      <c r="X117" s="49"/>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c r="PU117" s="1"/>
      <c r="PV117" s="1"/>
      <c r="PW117" s="1"/>
      <c r="PX117" s="1"/>
      <c r="PY117" s="1"/>
      <c r="PZ117" s="1"/>
      <c r="QA117" s="1"/>
      <c r="QB117" s="1"/>
      <c r="QC117" s="1"/>
      <c r="QD117" s="1"/>
      <c r="QE117" s="1"/>
      <c r="QF117" s="1"/>
      <c r="QG117" s="1"/>
      <c r="QH117" s="1"/>
      <c r="QI117" s="1"/>
      <c r="QJ117" s="1"/>
      <c r="QK117" s="1"/>
      <c r="QL117" s="1"/>
      <c r="QM117" s="1"/>
      <c r="QN117" s="1"/>
      <c r="QO117" s="1"/>
      <c r="QP117" s="1"/>
      <c r="QQ117" s="1"/>
      <c r="QR117" s="1"/>
      <c r="QS117" s="1"/>
      <c r="QT117" s="1"/>
      <c r="QU117" s="1"/>
      <c r="QV117" s="1"/>
      <c r="QW117" s="1"/>
      <c r="QX117" s="1"/>
      <c r="QY117" s="1"/>
      <c r="QZ117" s="1"/>
      <c r="RA117" s="1"/>
      <c r="RB117" s="1"/>
      <c r="RC117" s="1"/>
      <c r="RD117" s="1"/>
      <c r="RE117" s="1"/>
      <c r="RF117" s="1"/>
      <c r="RG117" s="1"/>
      <c r="RH117" s="1"/>
      <c r="RI117" s="1"/>
      <c r="RJ117" s="1"/>
      <c r="RK117" s="1"/>
      <c r="RL117" s="1"/>
      <c r="RM117" s="1"/>
      <c r="RN117" s="1"/>
      <c r="RO117" s="1"/>
      <c r="RP117" s="1"/>
      <c r="RQ117" s="1"/>
      <c r="RR117" s="1"/>
      <c r="RS117" s="1"/>
      <c r="RT117" s="1"/>
      <c r="RU117" s="1"/>
      <c r="RV117" s="1"/>
      <c r="RW117" s="1"/>
      <c r="RX117" s="1"/>
      <c r="RY117" s="1"/>
      <c r="RZ117" s="1"/>
      <c r="SA117" s="1"/>
      <c r="SB117" s="1"/>
      <c r="SC117" s="1"/>
      <c r="SD117" s="1"/>
      <c r="SE117" s="1"/>
      <c r="SF117" s="1"/>
      <c r="SG117" s="1"/>
      <c r="SH117" s="1"/>
      <c r="SI117" s="1"/>
      <c r="SJ117" s="1"/>
      <c r="SK117" s="1"/>
      <c r="SL117" s="1"/>
      <c r="SM117" s="1"/>
      <c r="SN117" s="1"/>
      <c r="SO117" s="1"/>
      <c r="SP117" s="1"/>
      <c r="SQ117" s="1"/>
      <c r="SR117" s="1"/>
      <c r="SS117" s="1"/>
      <c r="ST117" s="1"/>
      <c r="SU117" s="1"/>
      <c r="SV117" s="1"/>
      <c r="SW117" s="1"/>
      <c r="SX117" s="1"/>
      <c r="SY117" s="1"/>
      <c r="SZ117" s="1"/>
      <c r="TA117" s="1"/>
      <c r="TB117" s="1"/>
      <c r="TC117" s="1"/>
      <c r="TD117" s="1"/>
      <c r="TE117" s="1"/>
      <c r="TF117" s="1"/>
      <c r="TG117" s="1"/>
      <c r="TH117" s="1"/>
      <c r="TI117" s="1"/>
      <c r="TJ117" s="1"/>
      <c r="TK117" s="1"/>
      <c r="TL117" s="1"/>
      <c r="TM117" s="1"/>
      <c r="TN117" s="1"/>
      <c r="TO117" s="1"/>
      <c r="TP117" s="1"/>
      <c r="TQ117" s="1"/>
      <c r="TR117" s="1"/>
      <c r="TS117" s="1"/>
      <c r="TT117" s="1"/>
      <c r="TU117" s="1"/>
      <c r="TV117" s="1"/>
      <c r="TW117" s="1"/>
      <c r="TX117" s="1"/>
      <c r="TY117" s="1"/>
      <c r="TZ117" s="1"/>
      <c r="UA117" s="1"/>
      <c r="UB117" s="1"/>
      <c r="UC117" s="1"/>
      <c r="UD117" s="1"/>
      <c r="UE117" s="1"/>
      <c r="UF117" s="1"/>
      <c r="UG117" s="1"/>
      <c r="UH117" s="1"/>
      <c r="UI117" s="1"/>
      <c r="UJ117" s="1"/>
      <c r="UK117" s="1"/>
      <c r="UL117" s="1"/>
      <c r="UM117" s="1"/>
      <c r="UN117" s="1"/>
      <c r="UO117" s="1"/>
      <c r="UP117" s="1"/>
      <c r="UQ117" s="1"/>
      <c r="UR117" s="1"/>
      <c r="US117" s="1"/>
      <c r="UT117" s="1"/>
      <c r="UU117" s="1"/>
      <c r="UV117" s="1"/>
      <c r="UW117" s="1"/>
      <c r="UX117" s="1"/>
      <c r="UY117" s="1"/>
      <c r="UZ117" s="1"/>
      <c r="VA117" s="1"/>
      <c r="VB117" s="1"/>
      <c r="VC117" s="1"/>
      <c r="VD117" s="1"/>
      <c r="VE117" s="1"/>
      <c r="VF117" s="1"/>
      <c r="VG117" s="1"/>
      <c r="VH117" s="1"/>
      <c r="VI117" s="1"/>
      <c r="VJ117" s="1"/>
      <c r="VK117" s="1"/>
      <c r="VL117" s="1"/>
      <c r="VM117" s="1"/>
      <c r="VN117" s="1"/>
      <c r="VO117" s="1"/>
      <c r="VP117" s="1"/>
      <c r="VQ117" s="1"/>
      <c r="VR117" s="1"/>
      <c r="VS117" s="1"/>
      <c r="VT117" s="1"/>
      <c r="VU117" s="1"/>
      <c r="VV117" s="1"/>
      <c r="VW117" s="1"/>
      <c r="VX117" s="1"/>
      <c r="VY117" s="1"/>
      <c r="VZ117" s="1"/>
      <c r="WA117" s="1"/>
      <c r="WB117" s="1"/>
      <c r="WC117" s="1"/>
      <c r="WD117" s="1"/>
      <c r="WE117" s="1"/>
      <c r="WF117" s="1"/>
      <c r="WG117" s="1"/>
      <c r="WH117" s="1"/>
      <c r="WI117" s="1"/>
      <c r="WJ117" s="1"/>
      <c r="WK117" s="1"/>
      <c r="WL117" s="1"/>
      <c r="WM117" s="1"/>
      <c r="WN117" s="1"/>
      <c r="WO117" s="1"/>
      <c r="WP117" s="1"/>
      <c r="WQ117" s="1"/>
      <c r="WR117" s="1"/>
      <c r="WS117" s="1"/>
      <c r="WT117" s="1"/>
      <c r="WU117" s="1"/>
      <c r="WV117" s="1"/>
      <c r="WW117" s="1"/>
      <c r="WX117" s="1"/>
      <c r="WY117" s="1"/>
      <c r="WZ117" s="1"/>
      <c r="XA117" s="1"/>
      <c r="XB117" s="1"/>
      <c r="XC117" s="1"/>
      <c r="XD117" s="1"/>
      <c r="XE117" s="1"/>
      <c r="XF117" s="1"/>
      <c r="XG117" s="1"/>
      <c r="XH117" s="1"/>
      <c r="XI117" s="1"/>
      <c r="XJ117" s="1"/>
      <c r="XK117" s="1"/>
      <c r="XL117" s="1"/>
      <c r="XM117" s="1"/>
      <c r="XN117" s="1"/>
      <c r="XO117" s="1"/>
      <c r="XP117" s="1"/>
      <c r="XQ117" s="1"/>
      <c r="XR117" s="1"/>
      <c r="XS117" s="1"/>
      <c r="XT117" s="1"/>
      <c r="XU117" s="1"/>
      <c r="XV117" s="1"/>
      <c r="XW117" s="1"/>
      <c r="XX117" s="1"/>
      <c r="XY117" s="1"/>
      <c r="XZ117" s="1"/>
      <c r="YA117" s="1"/>
      <c r="YB117" s="1"/>
      <c r="YC117" s="1"/>
      <c r="YD117" s="1"/>
      <c r="YE117" s="1"/>
      <c r="YF117" s="1"/>
      <c r="YG117" s="1"/>
      <c r="YH117" s="1"/>
      <c r="YI117" s="1"/>
      <c r="YJ117" s="1"/>
      <c r="YK117" s="1"/>
      <c r="YL117" s="1"/>
      <c r="YM117" s="1"/>
      <c r="YN117" s="1"/>
      <c r="YO117" s="1"/>
      <c r="YP117" s="1"/>
      <c r="YQ117" s="1"/>
      <c r="YR117" s="1"/>
      <c r="YS117" s="1"/>
      <c r="YT117" s="1"/>
      <c r="YU117" s="1"/>
      <c r="YV117" s="1"/>
      <c r="YW117" s="1"/>
      <c r="YX117" s="1"/>
      <c r="YY117" s="1"/>
      <c r="YZ117" s="1"/>
      <c r="ZA117" s="1"/>
      <c r="ZB117" s="1"/>
      <c r="ZC117" s="1"/>
      <c r="ZD117" s="1"/>
      <c r="ZE117" s="1"/>
      <c r="ZF117" s="1"/>
      <c r="ZG117" s="1"/>
      <c r="ZH117" s="1"/>
      <c r="ZI117" s="1"/>
      <c r="ZJ117" s="1"/>
      <c r="ZK117" s="1"/>
      <c r="ZL117" s="1"/>
      <c r="ZM117" s="1"/>
      <c r="ZN117" s="1"/>
      <c r="ZO117" s="1"/>
      <c r="ZP117" s="1"/>
      <c r="ZQ117" s="1"/>
      <c r="ZR117" s="1"/>
      <c r="ZS117" s="1"/>
      <c r="ZT117" s="1"/>
      <c r="ZU117" s="1"/>
      <c r="ZV117" s="1"/>
      <c r="ZW117" s="1"/>
      <c r="ZX117" s="1"/>
      <c r="ZY117" s="1"/>
      <c r="ZZ117" s="1"/>
      <c r="AAA117" s="1"/>
      <c r="AAB117" s="1"/>
      <c r="AAC117" s="1"/>
      <c r="AAD117" s="1"/>
      <c r="AAE117" s="1"/>
      <c r="AAF117" s="1"/>
      <c r="AAG117" s="1"/>
      <c r="AAH117" s="1"/>
      <c r="AAI117" s="1"/>
      <c r="AAJ117" s="1"/>
      <c r="AAK117" s="1"/>
      <c r="AAL117" s="1"/>
      <c r="AAM117" s="1"/>
      <c r="AAN117" s="1"/>
      <c r="AAO117" s="1"/>
      <c r="AAP117" s="1"/>
      <c r="AAQ117" s="1"/>
      <c r="AAR117" s="1"/>
      <c r="AAS117" s="1"/>
      <c r="AAT117" s="1"/>
      <c r="AAU117" s="1"/>
      <c r="AAV117" s="1"/>
      <c r="AAW117" s="1"/>
      <c r="AAX117" s="1"/>
      <c r="AAY117" s="1"/>
      <c r="AAZ117" s="1"/>
      <c r="ABA117" s="1"/>
      <c r="ABB117" s="1"/>
      <c r="ABC117" s="1"/>
      <c r="ABD117" s="1"/>
      <c r="ABE117" s="1"/>
      <c r="ABF117" s="1"/>
      <c r="ABG117" s="1"/>
      <c r="ABH117" s="1"/>
      <c r="ABI117" s="1"/>
      <c r="ABJ117" s="1"/>
      <c r="ABK117" s="1"/>
      <c r="ABL117" s="1"/>
      <c r="ABM117" s="1"/>
      <c r="ABN117" s="1"/>
      <c r="ABO117" s="1"/>
      <c r="ABP117" s="1"/>
      <c r="ABQ117" s="1"/>
      <c r="ABR117" s="1"/>
      <c r="ABS117" s="1"/>
      <c r="ABT117" s="1"/>
      <c r="ABU117" s="1"/>
      <c r="ABV117" s="1"/>
      <c r="ABW117" s="1"/>
      <c r="ABX117" s="1"/>
      <c r="ABY117" s="1"/>
      <c r="ABZ117" s="1"/>
      <c r="ACA117" s="1"/>
      <c r="ACB117" s="1"/>
      <c r="ACC117" s="1"/>
      <c r="ACD117" s="1"/>
      <c r="ACE117" s="1"/>
      <c r="ACF117" s="1"/>
      <c r="ACG117" s="1"/>
      <c r="ACH117" s="1"/>
      <c r="ACI117" s="1"/>
      <c r="ACJ117" s="1"/>
      <c r="ACK117" s="1"/>
      <c r="ACL117" s="1"/>
      <c r="ACM117" s="1"/>
      <c r="ACN117" s="1"/>
      <c r="ACO117" s="1"/>
      <c r="ACP117" s="1"/>
      <c r="ACQ117" s="1"/>
      <c r="ACR117" s="1"/>
      <c r="ACS117" s="1"/>
      <c r="ACT117" s="1"/>
      <c r="ACU117" s="1"/>
      <c r="ACV117" s="1"/>
      <c r="ACW117" s="1"/>
      <c r="ACX117" s="1"/>
      <c r="ACY117" s="1"/>
      <c r="ACZ117" s="1"/>
      <c r="ADA117" s="1"/>
      <c r="ADB117" s="1"/>
      <c r="ADC117" s="1"/>
      <c r="ADD117" s="1"/>
      <c r="ADE117" s="1"/>
      <c r="ADF117" s="1"/>
      <c r="ADG117" s="1"/>
      <c r="ADH117" s="1"/>
      <c r="ADI117" s="1"/>
      <c r="ADJ117" s="1"/>
      <c r="ADK117" s="1"/>
      <c r="ADL117" s="1"/>
      <c r="ADM117" s="1"/>
      <c r="ADN117" s="1"/>
      <c r="ADO117" s="1"/>
      <c r="ADP117" s="1"/>
      <c r="ADQ117" s="1"/>
      <c r="ADR117" s="1"/>
      <c r="ADS117" s="1"/>
      <c r="ADT117" s="1"/>
      <c r="ADU117" s="1"/>
      <c r="ADV117" s="1"/>
      <c r="ADW117" s="1"/>
      <c r="ADX117" s="1"/>
      <c r="ADY117" s="1"/>
      <c r="ADZ117" s="1"/>
      <c r="AEA117" s="1"/>
      <c r="AEB117" s="1"/>
      <c r="AEC117" s="1"/>
      <c r="AED117" s="1"/>
      <c r="AEE117" s="1"/>
      <c r="AEF117" s="1"/>
      <c r="AEG117" s="1"/>
      <c r="AEH117" s="1"/>
      <c r="AEI117" s="1"/>
      <c r="AEJ117" s="1"/>
      <c r="AEK117" s="1"/>
      <c r="AEL117" s="1"/>
      <c r="AEM117" s="1"/>
      <c r="AEN117" s="1"/>
      <c r="AEO117" s="1"/>
      <c r="AEP117" s="1"/>
      <c r="AEQ117" s="1"/>
      <c r="AER117" s="1"/>
      <c r="AES117" s="1"/>
      <c r="AET117" s="1"/>
      <c r="AEU117" s="1"/>
      <c r="AEV117" s="1"/>
      <c r="AEW117" s="1"/>
      <c r="AEX117" s="1"/>
      <c r="AEY117" s="1"/>
      <c r="AEZ117" s="1"/>
      <c r="AFA117" s="1"/>
      <c r="AFB117" s="1"/>
      <c r="AFC117" s="1"/>
      <c r="AFD117" s="1"/>
      <c r="AFE117" s="1"/>
      <c r="AFF117" s="1"/>
      <c r="AFG117" s="1"/>
      <c r="AFH117" s="1"/>
      <c r="AFI117" s="1"/>
      <c r="AFJ117" s="1"/>
      <c r="AFK117" s="1"/>
      <c r="AFL117" s="1"/>
      <c r="AFM117" s="1"/>
      <c r="AFN117" s="1"/>
      <c r="AFO117" s="1"/>
      <c r="AFP117" s="1"/>
      <c r="AFQ117" s="1"/>
      <c r="AFR117" s="1"/>
      <c r="AFS117" s="1"/>
      <c r="AFT117" s="1"/>
      <c r="AFU117" s="1"/>
      <c r="AFV117" s="1"/>
      <c r="AFW117" s="1"/>
      <c r="AFX117" s="1"/>
      <c r="AFY117" s="1"/>
      <c r="AFZ117" s="1"/>
      <c r="AGA117" s="1"/>
      <c r="AGB117" s="1"/>
      <c r="AGC117" s="1"/>
      <c r="AGD117" s="1"/>
      <c r="AGE117" s="1"/>
      <c r="AGF117" s="1"/>
      <c r="AGG117" s="1"/>
      <c r="AGH117" s="1"/>
      <c r="AGI117" s="1"/>
      <c r="AGJ117" s="1"/>
      <c r="AGK117" s="1"/>
      <c r="AGL117" s="1"/>
      <c r="AGM117" s="1"/>
      <c r="AGN117" s="1"/>
      <c r="AGO117" s="1"/>
      <c r="AGP117" s="1"/>
      <c r="AGQ117" s="1"/>
      <c r="AGR117" s="1"/>
      <c r="AGS117" s="1"/>
      <c r="AGT117" s="1"/>
      <c r="AGU117" s="1"/>
      <c r="AGV117" s="1"/>
      <c r="AGW117" s="1"/>
      <c r="AGX117" s="1"/>
      <c r="AGY117" s="1"/>
      <c r="AGZ117" s="1"/>
      <c r="AHA117" s="1"/>
      <c r="AHB117" s="1"/>
      <c r="AHC117" s="1"/>
      <c r="AHD117" s="1"/>
      <c r="AHE117" s="1"/>
      <c r="AHF117" s="1"/>
      <c r="AHG117" s="1"/>
      <c r="AHH117" s="1"/>
      <c r="AHI117" s="1"/>
      <c r="AHJ117" s="1"/>
      <c r="AHK117" s="1"/>
      <c r="AHL117" s="1"/>
      <c r="AHM117" s="1"/>
      <c r="AHN117" s="1"/>
      <c r="AHO117" s="1"/>
      <c r="AHP117" s="1"/>
      <c r="AHQ117" s="1"/>
      <c r="AHR117" s="1"/>
      <c r="AHS117" s="1"/>
      <c r="AHT117" s="1"/>
      <c r="AHU117" s="1"/>
      <c r="AHV117" s="1"/>
      <c r="AHW117" s="1"/>
      <c r="AHX117" s="1"/>
      <c r="AHY117" s="1"/>
      <c r="AHZ117" s="1"/>
      <c r="AIA117" s="1"/>
      <c r="AIB117" s="1"/>
      <c r="AIC117" s="1"/>
      <c r="AID117" s="1"/>
      <c r="AIE117" s="1"/>
      <c r="AIF117" s="1"/>
      <c r="AIG117" s="1"/>
      <c r="AIH117" s="1"/>
      <c r="AII117" s="1"/>
      <c r="AIJ117" s="1"/>
      <c r="AIK117" s="1"/>
      <c r="AIL117" s="1"/>
      <c r="AIM117" s="1"/>
      <c r="AIN117" s="1"/>
      <c r="AIO117" s="1"/>
      <c r="AIP117" s="1"/>
      <c r="AIQ117" s="1"/>
      <c r="AIR117" s="1"/>
      <c r="AIS117" s="1"/>
      <c r="AIT117" s="1"/>
      <c r="AIU117" s="1"/>
      <c r="AIV117" s="1"/>
      <c r="AIW117" s="1"/>
      <c r="AIX117" s="1"/>
      <c r="AIY117" s="1"/>
      <c r="AIZ117" s="1"/>
      <c r="AJA117" s="1"/>
      <c r="AJB117" s="1"/>
      <c r="AJC117" s="1"/>
      <c r="AJD117" s="1"/>
      <c r="AJE117" s="1"/>
      <c r="AJF117" s="1"/>
      <c r="AJG117" s="1"/>
      <c r="AJH117" s="1"/>
      <c r="AJI117" s="1"/>
      <c r="AJJ117" s="1"/>
      <c r="AJK117" s="1"/>
      <c r="AJL117" s="1"/>
      <c r="AJM117" s="1"/>
      <c r="AJN117" s="1"/>
      <c r="AJO117" s="1"/>
      <c r="AJP117" s="1"/>
      <c r="AJQ117" s="1"/>
      <c r="AJR117" s="1"/>
      <c r="AJS117" s="1"/>
      <c r="AJT117" s="1"/>
      <c r="AJU117" s="1"/>
      <c r="AJV117" s="1"/>
      <c r="AJW117" s="1"/>
      <c r="AJX117" s="1"/>
      <c r="AJY117" s="1"/>
      <c r="AJZ117" s="1"/>
      <c r="AKA117" s="1"/>
      <c r="AKB117" s="1"/>
      <c r="AKC117" s="1"/>
      <c r="AKD117" s="1"/>
      <c r="AKE117" s="1"/>
      <c r="AKF117" s="1"/>
      <c r="AKG117" s="1"/>
      <c r="AKH117" s="1"/>
      <c r="AKI117" s="1"/>
      <c r="AKJ117" s="1"/>
      <c r="AKK117" s="1"/>
      <c r="AKL117" s="1"/>
      <c r="AKM117" s="1"/>
      <c r="AKN117" s="1"/>
      <c r="AKO117" s="1"/>
      <c r="AKP117" s="1"/>
      <c r="AKQ117" s="1"/>
      <c r="AKR117" s="1"/>
      <c r="AKS117" s="1"/>
      <c r="AKT117" s="1"/>
      <c r="AKU117" s="1"/>
      <c r="AKV117" s="1"/>
      <c r="AKW117" s="1"/>
      <c r="AKX117" s="1"/>
      <c r="AKY117" s="1"/>
      <c r="AKZ117" s="1"/>
      <c r="ALA117" s="1"/>
      <c r="ALB117" s="1"/>
      <c r="ALC117" s="1"/>
      <c r="ALD117" s="1"/>
      <c r="ALE117" s="1"/>
      <c r="ALF117" s="1"/>
      <c r="ALG117" s="1"/>
      <c r="ALH117" s="1"/>
      <c r="ALI117" s="1"/>
      <c r="ALJ117" s="1"/>
      <c r="ALK117" s="1"/>
      <c r="ALL117" s="1"/>
      <c r="ALM117" s="1"/>
      <c r="ALN117" s="1"/>
      <c r="ALO117" s="1"/>
      <c r="ALP117" s="1"/>
      <c r="ALQ117" s="1"/>
      <c r="ALR117" s="1"/>
      <c r="ALS117" s="1"/>
      <c r="ALT117" s="1"/>
      <c r="ALU117" s="1"/>
      <c r="ALV117" s="1"/>
      <c r="ALW117" s="1"/>
      <c r="ALX117" s="1"/>
      <c r="ALY117" s="1"/>
      <c r="ALZ117" s="1"/>
      <c r="AMA117" s="1"/>
      <c r="AMB117" s="1"/>
      <c r="AMC117" s="1"/>
      <c r="AMD117" s="1"/>
      <c r="AME117" s="1"/>
      <c r="AMF117" s="1"/>
      <c r="AMG117" s="1"/>
      <c r="AMH117" s="1"/>
      <c r="AMI117" s="1"/>
      <c r="AMJ117" s="1"/>
      <c r="AMK117" s="1"/>
      <c r="AML117" s="1"/>
      <c r="AMM117" s="1"/>
      <c r="AMN117" s="1"/>
      <c r="AMO117" s="1"/>
      <c r="AMP117" s="1"/>
      <c r="AMQ117" s="1"/>
      <c r="AMR117" s="1"/>
      <c r="AMS117" s="1"/>
      <c r="AMT117" s="1"/>
      <c r="AMU117" s="1"/>
      <c r="AMV117" s="1"/>
      <c r="AMW117" s="1"/>
      <c r="AMX117" s="1"/>
      <c r="AMY117" s="1"/>
      <c r="AMZ117" s="1"/>
      <c r="ANA117" s="1"/>
      <c r="ANB117" s="1"/>
    </row>
    <row r="118" spans="1:1042" ht="13.8" outlineLevel="1" x14ac:dyDescent="0.25">
      <c r="A118" s="1"/>
      <c r="B118" s="204"/>
      <c r="C118" s="239" t="s">
        <v>140</v>
      </c>
      <c r="D118" s="27" t="s">
        <v>139</v>
      </c>
      <c r="E118" s="301">
        <f>Arkusz_odpowiedzi_oferenta!E50</f>
        <v>0</v>
      </c>
      <c r="F118" s="242"/>
      <c r="G118" s="301">
        <f>Arkusz_odpowiedzi_oferenta!G50</f>
        <v>0</v>
      </c>
      <c r="H118" s="242"/>
      <c r="I118" s="301">
        <f>Arkusz_odpowiedzi_oferenta!I50</f>
        <v>0</v>
      </c>
      <c r="J118" s="242"/>
      <c r="K118" s="301">
        <f>Arkusz_odpowiedzi_oferenta!K50</f>
        <v>0</v>
      </c>
      <c r="L118" s="242"/>
      <c r="M118" s="301">
        <f>Arkusz_odpowiedzi_oferenta!M50</f>
        <v>0</v>
      </c>
      <c r="N118" s="242"/>
      <c r="O118" s="301">
        <f>Arkusz_odpowiedzi_oferenta!O50</f>
        <v>0</v>
      </c>
      <c r="P118" s="242"/>
      <c r="Q118" s="301">
        <f>Arkusz_odpowiedzi_oferenta!Q50</f>
        <v>0</v>
      </c>
      <c r="R118" s="242"/>
      <c r="S118" s="301">
        <f>Arkusz_odpowiedzi_oferenta!S50</f>
        <v>0</v>
      </c>
      <c r="T118" s="242"/>
      <c r="U118" s="301">
        <f>Arkusz_odpowiedzi_oferenta!U50</f>
        <v>0</v>
      </c>
      <c r="V118" s="242"/>
      <c r="W118" s="301">
        <f>Arkusz_odpowiedzi_oferenta!W50</f>
        <v>0</v>
      </c>
      <c r="X118" s="49"/>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c r="PU118" s="1"/>
      <c r="PV118" s="1"/>
      <c r="PW118" s="1"/>
      <c r="PX118" s="1"/>
      <c r="PY118" s="1"/>
      <c r="PZ118" s="1"/>
      <c r="QA118" s="1"/>
      <c r="QB118" s="1"/>
      <c r="QC118" s="1"/>
      <c r="QD118" s="1"/>
      <c r="QE118" s="1"/>
      <c r="QF118" s="1"/>
      <c r="QG118" s="1"/>
      <c r="QH118" s="1"/>
      <c r="QI118" s="1"/>
      <c r="QJ118" s="1"/>
      <c r="QK118" s="1"/>
      <c r="QL118" s="1"/>
      <c r="QM118" s="1"/>
      <c r="QN118" s="1"/>
      <c r="QO118" s="1"/>
      <c r="QP118" s="1"/>
      <c r="QQ118" s="1"/>
      <c r="QR118" s="1"/>
      <c r="QS118" s="1"/>
      <c r="QT118" s="1"/>
      <c r="QU118" s="1"/>
      <c r="QV118" s="1"/>
      <c r="QW118" s="1"/>
      <c r="QX118" s="1"/>
      <c r="QY118" s="1"/>
      <c r="QZ118" s="1"/>
      <c r="RA118" s="1"/>
      <c r="RB118" s="1"/>
      <c r="RC118" s="1"/>
      <c r="RD118" s="1"/>
      <c r="RE118" s="1"/>
      <c r="RF118" s="1"/>
      <c r="RG118" s="1"/>
      <c r="RH118" s="1"/>
      <c r="RI118" s="1"/>
      <c r="RJ118" s="1"/>
      <c r="RK118" s="1"/>
      <c r="RL118" s="1"/>
      <c r="RM118" s="1"/>
      <c r="RN118" s="1"/>
      <c r="RO118" s="1"/>
      <c r="RP118" s="1"/>
      <c r="RQ118" s="1"/>
      <c r="RR118" s="1"/>
      <c r="RS118" s="1"/>
      <c r="RT118" s="1"/>
      <c r="RU118" s="1"/>
      <c r="RV118" s="1"/>
      <c r="RW118" s="1"/>
      <c r="RX118" s="1"/>
      <c r="RY118" s="1"/>
      <c r="RZ118" s="1"/>
      <c r="SA118" s="1"/>
      <c r="SB118" s="1"/>
      <c r="SC118" s="1"/>
      <c r="SD118" s="1"/>
      <c r="SE118" s="1"/>
      <c r="SF118" s="1"/>
      <c r="SG118" s="1"/>
      <c r="SH118" s="1"/>
      <c r="SI118" s="1"/>
      <c r="SJ118" s="1"/>
      <c r="SK118" s="1"/>
      <c r="SL118" s="1"/>
      <c r="SM118" s="1"/>
      <c r="SN118" s="1"/>
      <c r="SO118" s="1"/>
      <c r="SP118" s="1"/>
      <c r="SQ118" s="1"/>
      <c r="SR118" s="1"/>
      <c r="SS118" s="1"/>
      <c r="ST118" s="1"/>
      <c r="SU118" s="1"/>
      <c r="SV118" s="1"/>
      <c r="SW118" s="1"/>
      <c r="SX118" s="1"/>
      <c r="SY118" s="1"/>
      <c r="SZ118" s="1"/>
      <c r="TA118" s="1"/>
      <c r="TB118" s="1"/>
      <c r="TC118" s="1"/>
      <c r="TD118" s="1"/>
      <c r="TE118" s="1"/>
      <c r="TF118" s="1"/>
      <c r="TG118" s="1"/>
      <c r="TH118" s="1"/>
      <c r="TI118" s="1"/>
      <c r="TJ118" s="1"/>
      <c r="TK118" s="1"/>
      <c r="TL118" s="1"/>
      <c r="TM118" s="1"/>
      <c r="TN118" s="1"/>
      <c r="TO118" s="1"/>
      <c r="TP118" s="1"/>
      <c r="TQ118" s="1"/>
      <c r="TR118" s="1"/>
      <c r="TS118" s="1"/>
      <c r="TT118" s="1"/>
      <c r="TU118" s="1"/>
      <c r="TV118" s="1"/>
      <c r="TW118" s="1"/>
      <c r="TX118" s="1"/>
      <c r="TY118" s="1"/>
      <c r="TZ118" s="1"/>
      <c r="UA118" s="1"/>
      <c r="UB118" s="1"/>
      <c r="UC118" s="1"/>
      <c r="UD118" s="1"/>
      <c r="UE118" s="1"/>
      <c r="UF118" s="1"/>
      <c r="UG118" s="1"/>
      <c r="UH118" s="1"/>
      <c r="UI118" s="1"/>
      <c r="UJ118" s="1"/>
      <c r="UK118" s="1"/>
      <c r="UL118" s="1"/>
      <c r="UM118" s="1"/>
      <c r="UN118" s="1"/>
      <c r="UO118" s="1"/>
      <c r="UP118" s="1"/>
      <c r="UQ118" s="1"/>
      <c r="UR118" s="1"/>
      <c r="US118" s="1"/>
      <c r="UT118" s="1"/>
      <c r="UU118" s="1"/>
      <c r="UV118" s="1"/>
      <c r="UW118" s="1"/>
      <c r="UX118" s="1"/>
      <c r="UY118" s="1"/>
      <c r="UZ118" s="1"/>
      <c r="VA118" s="1"/>
      <c r="VB118" s="1"/>
      <c r="VC118" s="1"/>
      <c r="VD118" s="1"/>
      <c r="VE118" s="1"/>
      <c r="VF118" s="1"/>
      <c r="VG118" s="1"/>
      <c r="VH118" s="1"/>
      <c r="VI118" s="1"/>
      <c r="VJ118" s="1"/>
      <c r="VK118" s="1"/>
      <c r="VL118" s="1"/>
      <c r="VM118" s="1"/>
      <c r="VN118" s="1"/>
      <c r="VO118" s="1"/>
      <c r="VP118" s="1"/>
      <c r="VQ118" s="1"/>
      <c r="VR118" s="1"/>
      <c r="VS118" s="1"/>
      <c r="VT118" s="1"/>
      <c r="VU118" s="1"/>
      <c r="VV118" s="1"/>
      <c r="VW118" s="1"/>
      <c r="VX118" s="1"/>
      <c r="VY118" s="1"/>
      <c r="VZ118" s="1"/>
      <c r="WA118" s="1"/>
      <c r="WB118" s="1"/>
      <c r="WC118" s="1"/>
      <c r="WD118" s="1"/>
      <c r="WE118" s="1"/>
      <c r="WF118" s="1"/>
      <c r="WG118" s="1"/>
      <c r="WH118" s="1"/>
      <c r="WI118" s="1"/>
      <c r="WJ118" s="1"/>
      <c r="WK118" s="1"/>
      <c r="WL118" s="1"/>
      <c r="WM118" s="1"/>
      <c r="WN118" s="1"/>
      <c r="WO118" s="1"/>
      <c r="WP118" s="1"/>
      <c r="WQ118" s="1"/>
      <c r="WR118" s="1"/>
      <c r="WS118" s="1"/>
      <c r="WT118" s="1"/>
      <c r="WU118" s="1"/>
      <c r="WV118" s="1"/>
      <c r="WW118" s="1"/>
      <c r="WX118" s="1"/>
      <c r="WY118" s="1"/>
      <c r="WZ118" s="1"/>
      <c r="XA118" s="1"/>
      <c r="XB118" s="1"/>
      <c r="XC118" s="1"/>
      <c r="XD118" s="1"/>
      <c r="XE118" s="1"/>
      <c r="XF118" s="1"/>
      <c r="XG118" s="1"/>
      <c r="XH118" s="1"/>
      <c r="XI118" s="1"/>
      <c r="XJ118" s="1"/>
      <c r="XK118" s="1"/>
      <c r="XL118" s="1"/>
      <c r="XM118" s="1"/>
      <c r="XN118" s="1"/>
      <c r="XO118" s="1"/>
      <c r="XP118" s="1"/>
      <c r="XQ118" s="1"/>
      <c r="XR118" s="1"/>
      <c r="XS118" s="1"/>
      <c r="XT118" s="1"/>
      <c r="XU118" s="1"/>
      <c r="XV118" s="1"/>
      <c r="XW118" s="1"/>
      <c r="XX118" s="1"/>
      <c r="XY118" s="1"/>
      <c r="XZ118" s="1"/>
      <c r="YA118" s="1"/>
      <c r="YB118" s="1"/>
      <c r="YC118" s="1"/>
      <c r="YD118" s="1"/>
      <c r="YE118" s="1"/>
      <c r="YF118" s="1"/>
      <c r="YG118" s="1"/>
      <c r="YH118" s="1"/>
      <c r="YI118" s="1"/>
      <c r="YJ118" s="1"/>
      <c r="YK118" s="1"/>
      <c r="YL118" s="1"/>
      <c r="YM118" s="1"/>
      <c r="YN118" s="1"/>
      <c r="YO118" s="1"/>
      <c r="YP118" s="1"/>
      <c r="YQ118" s="1"/>
      <c r="YR118" s="1"/>
      <c r="YS118" s="1"/>
      <c r="YT118" s="1"/>
      <c r="YU118" s="1"/>
      <c r="YV118" s="1"/>
      <c r="YW118" s="1"/>
      <c r="YX118" s="1"/>
      <c r="YY118" s="1"/>
      <c r="YZ118" s="1"/>
      <c r="ZA118" s="1"/>
      <c r="ZB118" s="1"/>
      <c r="ZC118" s="1"/>
      <c r="ZD118" s="1"/>
      <c r="ZE118" s="1"/>
      <c r="ZF118" s="1"/>
      <c r="ZG118" s="1"/>
      <c r="ZH118" s="1"/>
      <c r="ZI118" s="1"/>
      <c r="ZJ118" s="1"/>
      <c r="ZK118" s="1"/>
      <c r="ZL118" s="1"/>
      <c r="ZM118" s="1"/>
      <c r="ZN118" s="1"/>
      <c r="ZO118" s="1"/>
      <c r="ZP118" s="1"/>
      <c r="ZQ118" s="1"/>
      <c r="ZR118" s="1"/>
      <c r="ZS118" s="1"/>
      <c r="ZT118" s="1"/>
      <c r="ZU118" s="1"/>
      <c r="ZV118" s="1"/>
      <c r="ZW118" s="1"/>
      <c r="ZX118" s="1"/>
      <c r="ZY118" s="1"/>
      <c r="ZZ118" s="1"/>
      <c r="AAA118" s="1"/>
      <c r="AAB118" s="1"/>
      <c r="AAC118" s="1"/>
      <c r="AAD118" s="1"/>
      <c r="AAE118" s="1"/>
      <c r="AAF118" s="1"/>
      <c r="AAG118" s="1"/>
      <c r="AAH118" s="1"/>
      <c r="AAI118" s="1"/>
      <c r="AAJ118" s="1"/>
      <c r="AAK118" s="1"/>
      <c r="AAL118" s="1"/>
      <c r="AAM118" s="1"/>
      <c r="AAN118" s="1"/>
      <c r="AAO118" s="1"/>
      <c r="AAP118" s="1"/>
      <c r="AAQ118" s="1"/>
      <c r="AAR118" s="1"/>
      <c r="AAS118" s="1"/>
      <c r="AAT118" s="1"/>
      <c r="AAU118" s="1"/>
      <c r="AAV118" s="1"/>
      <c r="AAW118" s="1"/>
      <c r="AAX118" s="1"/>
      <c r="AAY118" s="1"/>
      <c r="AAZ118" s="1"/>
      <c r="ABA118" s="1"/>
      <c r="ABB118" s="1"/>
      <c r="ABC118" s="1"/>
      <c r="ABD118" s="1"/>
      <c r="ABE118" s="1"/>
      <c r="ABF118" s="1"/>
      <c r="ABG118" s="1"/>
      <c r="ABH118" s="1"/>
      <c r="ABI118" s="1"/>
      <c r="ABJ118" s="1"/>
      <c r="ABK118" s="1"/>
      <c r="ABL118" s="1"/>
      <c r="ABM118" s="1"/>
      <c r="ABN118" s="1"/>
      <c r="ABO118" s="1"/>
      <c r="ABP118" s="1"/>
      <c r="ABQ118" s="1"/>
      <c r="ABR118" s="1"/>
      <c r="ABS118" s="1"/>
      <c r="ABT118" s="1"/>
      <c r="ABU118" s="1"/>
      <c r="ABV118" s="1"/>
      <c r="ABW118" s="1"/>
      <c r="ABX118" s="1"/>
      <c r="ABY118" s="1"/>
      <c r="ABZ118" s="1"/>
      <c r="ACA118" s="1"/>
      <c r="ACB118" s="1"/>
      <c r="ACC118" s="1"/>
      <c r="ACD118" s="1"/>
      <c r="ACE118" s="1"/>
      <c r="ACF118" s="1"/>
      <c r="ACG118" s="1"/>
      <c r="ACH118" s="1"/>
      <c r="ACI118" s="1"/>
      <c r="ACJ118" s="1"/>
      <c r="ACK118" s="1"/>
      <c r="ACL118" s="1"/>
      <c r="ACM118" s="1"/>
      <c r="ACN118" s="1"/>
      <c r="ACO118" s="1"/>
      <c r="ACP118" s="1"/>
      <c r="ACQ118" s="1"/>
      <c r="ACR118" s="1"/>
      <c r="ACS118" s="1"/>
      <c r="ACT118" s="1"/>
      <c r="ACU118" s="1"/>
      <c r="ACV118" s="1"/>
      <c r="ACW118" s="1"/>
      <c r="ACX118" s="1"/>
      <c r="ACY118" s="1"/>
      <c r="ACZ118" s="1"/>
      <c r="ADA118" s="1"/>
      <c r="ADB118" s="1"/>
      <c r="ADC118" s="1"/>
      <c r="ADD118" s="1"/>
      <c r="ADE118" s="1"/>
      <c r="ADF118" s="1"/>
      <c r="ADG118" s="1"/>
      <c r="ADH118" s="1"/>
      <c r="ADI118" s="1"/>
      <c r="ADJ118" s="1"/>
      <c r="ADK118" s="1"/>
      <c r="ADL118" s="1"/>
      <c r="ADM118" s="1"/>
      <c r="ADN118" s="1"/>
      <c r="ADO118" s="1"/>
      <c r="ADP118" s="1"/>
      <c r="ADQ118" s="1"/>
      <c r="ADR118" s="1"/>
      <c r="ADS118" s="1"/>
      <c r="ADT118" s="1"/>
      <c r="ADU118" s="1"/>
      <c r="ADV118" s="1"/>
      <c r="ADW118" s="1"/>
      <c r="ADX118" s="1"/>
      <c r="ADY118" s="1"/>
      <c r="ADZ118" s="1"/>
      <c r="AEA118" s="1"/>
      <c r="AEB118" s="1"/>
      <c r="AEC118" s="1"/>
      <c r="AED118" s="1"/>
      <c r="AEE118" s="1"/>
      <c r="AEF118" s="1"/>
      <c r="AEG118" s="1"/>
      <c r="AEH118" s="1"/>
      <c r="AEI118" s="1"/>
      <c r="AEJ118" s="1"/>
      <c r="AEK118" s="1"/>
      <c r="AEL118" s="1"/>
      <c r="AEM118" s="1"/>
      <c r="AEN118" s="1"/>
      <c r="AEO118" s="1"/>
      <c r="AEP118" s="1"/>
      <c r="AEQ118" s="1"/>
      <c r="AER118" s="1"/>
      <c r="AES118" s="1"/>
      <c r="AET118" s="1"/>
      <c r="AEU118" s="1"/>
      <c r="AEV118" s="1"/>
      <c r="AEW118" s="1"/>
      <c r="AEX118" s="1"/>
      <c r="AEY118" s="1"/>
      <c r="AEZ118" s="1"/>
      <c r="AFA118" s="1"/>
      <c r="AFB118" s="1"/>
      <c r="AFC118" s="1"/>
      <c r="AFD118" s="1"/>
      <c r="AFE118" s="1"/>
      <c r="AFF118" s="1"/>
      <c r="AFG118" s="1"/>
      <c r="AFH118" s="1"/>
      <c r="AFI118" s="1"/>
      <c r="AFJ118" s="1"/>
      <c r="AFK118" s="1"/>
      <c r="AFL118" s="1"/>
      <c r="AFM118" s="1"/>
      <c r="AFN118" s="1"/>
      <c r="AFO118" s="1"/>
      <c r="AFP118" s="1"/>
      <c r="AFQ118" s="1"/>
      <c r="AFR118" s="1"/>
      <c r="AFS118" s="1"/>
      <c r="AFT118" s="1"/>
      <c r="AFU118" s="1"/>
      <c r="AFV118" s="1"/>
      <c r="AFW118" s="1"/>
      <c r="AFX118" s="1"/>
      <c r="AFY118" s="1"/>
      <c r="AFZ118" s="1"/>
      <c r="AGA118" s="1"/>
      <c r="AGB118" s="1"/>
      <c r="AGC118" s="1"/>
      <c r="AGD118" s="1"/>
      <c r="AGE118" s="1"/>
      <c r="AGF118" s="1"/>
      <c r="AGG118" s="1"/>
      <c r="AGH118" s="1"/>
      <c r="AGI118" s="1"/>
      <c r="AGJ118" s="1"/>
      <c r="AGK118" s="1"/>
      <c r="AGL118" s="1"/>
      <c r="AGM118" s="1"/>
      <c r="AGN118" s="1"/>
      <c r="AGO118" s="1"/>
      <c r="AGP118" s="1"/>
      <c r="AGQ118" s="1"/>
      <c r="AGR118" s="1"/>
      <c r="AGS118" s="1"/>
      <c r="AGT118" s="1"/>
      <c r="AGU118" s="1"/>
      <c r="AGV118" s="1"/>
      <c r="AGW118" s="1"/>
      <c r="AGX118" s="1"/>
      <c r="AGY118" s="1"/>
      <c r="AGZ118" s="1"/>
      <c r="AHA118" s="1"/>
      <c r="AHB118" s="1"/>
      <c r="AHC118" s="1"/>
      <c r="AHD118" s="1"/>
      <c r="AHE118" s="1"/>
      <c r="AHF118" s="1"/>
      <c r="AHG118" s="1"/>
      <c r="AHH118" s="1"/>
      <c r="AHI118" s="1"/>
      <c r="AHJ118" s="1"/>
      <c r="AHK118" s="1"/>
      <c r="AHL118" s="1"/>
      <c r="AHM118" s="1"/>
      <c r="AHN118" s="1"/>
      <c r="AHO118" s="1"/>
      <c r="AHP118" s="1"/>
      <c r="AHQ118" s="1"/>
      <c r="AHR118" s="1"/>
      <c r="AHS118" s="1"/>
      <c r="AHT118" s="1"/>
      <c r="AHU118" s="1"/>
      <c r="AHV118" s="1"/>
      <c r="AHW118" s="1"/>
      <c r="AHX118" s="1"/>
      <c r="AHY118" s="1"/>
      <c r="AHZ118" s="1"/>
      <c r="AIA118" s="1"/>
      <c r="AIB118" s="1"/>
      <c r="AIC118" s="1"/>
      <c r="AID118" s="1"/>
      <c r="AIE118" s="1"/>
      <c r="AIF118" s="1"/>
      <c r="AIG118" s="1"/>
      <c r="AIH118" s="1"/>
      <c r="AII118" s="1"/>
      <c r="AIJ118" s="1"/>
      <c r="AIK118" s="1"/>
      <c r="AIL118" s="1"/>
      <c r="AIM118" s="1"/>
      <c r="AIN118" s="1"/>
      <c r="AIO118" s="1"/>
      <c r="AIP118" s="1"/>
      <c r="AIQ118" s="1"/>
      <c r="AIR118" s="1"/>
      <c r="AIS118" s="1"/>
      <c r="AIT118" s="1"/>
      <c r="AIU118" s="1"/>
      <c r="AIV118" s="1"/>
      <c r="AIW118" s="1"/>
      <c r="AIX118" s="1"/>
      <c r="AIY118" s="1"/>
      <c r="AIZ118" s="1"/>
      <c r="AJA118" s="1"/>
      <c r="AJB118" s="1"/>
      <c r="AJC118" s="1"/>
      <c r="AJD118" s="1"/>
      <c r="AJE118" s="1"/>
      <c r="AJF118" s="1"/>
      <c r="AJG118" s="1"/>
      <c r="AJH118" s="1"/>
      <c r="AJI118" s="1"/>
      <c r="AJJ118" s="1"/>
      <c r="AJK118" s="1"/>
      <c r="AJL118" s="1"/>
      <c r="AJM118" s="1"/>
      <c r="AJN118" s="1"/>
      <c r="AJO118" s="1"/>
      <c r="AJP118" s="1"/>
      <c r="AJQ118" s="1"/>
      <c r="AJR118" s="1"/>
      <c r="AJS118" s="1"/>
      <c r="AJT118" s="1"/>
      <c r="AJU118" s="1"/>
      <c r="AJV118" s="1"/>
      <c r="AJW118" s="1"/>
      <c r="AJX118" s="1"/>
      <c r="AJY118" s="1"/>
      <c r="AJZ118" s="1"/>
      <c r="AKA118" s="1"/>
      <c r="AKB118" s="1"/>
      <c r="AKC118" s="1"/>
      <c r="AKD118" s="1"/>
      <c r="AKE118" s="1"/>
      <c r="AKF118" s="1"/>
      <c r="AKG118" s="1"/>
      <c r="AKH118" s="1"/>
      <c r="AKI118" s="1"/>
      <c r="AKJ118" s="1"/>
      <c r="AKK118" s="1"/>
      <c r="AKL118" s="1"/>
      <c r="AKM118" s="1"/>
      <c r="AKN118" s="1"/>
      <c r="AKO118" s="1"/>
      <c r="AKP118" s="1"/>
      <c r="AKQ118" s="1"/>
      <c r="AKR118" s="1"/>
      <c r="AKS118" s="1"/>
      <c r="AKT118" s="1"/>
      <c r="AKU118" s="1"/>
      <c r="AKV118" s="1"/>
      <c r="AKW118" s="1"/>
      <c r="AKX118" s="1"/>
      <c r="AKY118" s="1"/>
      <c r="AKZ118" s="1"/>
      <c r="ALA118" s="1"/>
      <c r="ALB118" s="1"/>
      <c r="ALC118" s="1"/>
      <c r="ALD118" s="1"/>
      <c r="ALE118" s="1"/>
      <c r="ALF118" s="1"/>
      <c r="ALG118" s="1"/>
      <c r="ALH118" s="1"/>
      <c r="ALI118" s="1"/>
      <c r="ALJ118" s="1"/>
      <c r="ALK118" s="1"/>
      <c r="ALL118" s="1"/>
      <c r="ALM118" s="1"/>
      <c r="ALN118" s="1"/>
      <c r="ALO118" s="1"/>
      <c r="ALP118" s="1"/>
      <c r="ALQ118" s="1"/>
      <c r="ALR118" s="1"/>
      <c r="ALS118" s="1"/>
      <c r="ALT118" s="1"/>
      <c r="ALU118" s="1"/>
      <c r="ALV118" s="1"/>
      <c r="ALW118" s="1"/>
      <c r="ALX118" s="1"/>
      <c r="ALY118" s="1"/>
      <c r="ALZ118" s="1"/>
      <c r="AMA118" s="1"/>
      <c r="AMB118" s="1"/>
      <c r="AMC118" s="1"/>
      <c r="AMD118" s="1"/>
      <c r="AME118" s="1"/>
      <c r="AMF118" s="1"/>
      <c r="AMG118" s="1"/>
      <c r="AMH118" s="1"/>
      <c r="AMI118" s="1"/>
      <c r="AMJ118" s="1"/>
      <c r="AMK118" s="1"/>
      <c r="AML118" s="1"/>
      <c r="AMM118" s="1"/>
      <c r="AMN118" s="1"/>
      <c r="AMO118" s="1"/>
      <c r="AMP118" s="1"/>
      <c r="AMQ118" s="1"/>
      <c r="AMR118" s="1"/>
      <c r="AMS118" s="1"/>
      <c r="AMT118" s="1"/>
      <c r="AMU118" s="1"/>
      <c r="AMV118" s="1"/>
      <c r="AMW118" s="1"/>
      <c r="AMX118" s="1"/>
      <c r="AMY118" s="1"/>
      <c r="AMZ118" s="1"/>
      <c r="ANA118" s="1"/>
      <c r="ANB118" s="1"/>
    </row>
    <row r="119" spans="1:1042" ht="13.8" outlineLevel="1" x14ac:dyDescent="0.25">
      <c r="A119" s="1"/>
      <c r="B119" s="204"/>
      <c r="C119" s="239" t="s">
        <v>140</v>
      </c>
      <c r="D119" s="27" t="s">
        <v>139</v>
      </c>
      <c r="E119" s="301">
        <f>Arkusz_odpowiedzi_oferenta!E51</f>
        <v>0</v>
      </c>
      <c r="F119" s="242"/>
      <c r="G119" s="301">
        <f>Arkusz_odpowiedzi_oferenta!G51</f>
        <v>0</v>
      </c>
      <c r="H119" s="242"/>
      <c r="I119" s="301">
        <f>Arkusz_odpowiedzi_oferenta!I51</f>
        <v>0</v>
      </c>
      <c r="J119" s="242"/>
      <c r="K119" s="301">
        <f>Arkusz_odpowiedzi_oferenta!K51</f>
        <v>0</v>
      </c>
      <c r="L119" s="242"/>
      <c r="M119" s="301">
        <f>Arkusz_odpowiedzi_oferenta!M51</f>
        <v>0</v>
      </c>
      <c r="N119" s="242"/>
      <c r="O119" s="301">
        <f>Arkusz_odpowiedzi_oferenta!O51</f>
        <v>0</v>
      </c>
      <c r="P119" s="242"/>
      <c r="Q119" s="301">
        <f>Arkusz_odpowiedzi_oferenta!Q51</f>
        <v>0</v>
      </c>
      <c r="R119" s="242"/>
      <c r="S119" s="301">
        <f>Arkusz_odpowiedzi_oferenta!S51</f>
        <v>0</v>
      </c>
      <c r="T119" s="242"/>
      <c r="U119" s="301">
        <f>Arkusz_odpowiedzi_oferenta!U51</f>
        <v>0</v>
      </c>
      <c r="V119" s="242"/>
      <c r="W119" s="301">
        <f>Arkusz_odpowiedzi_oferenta!W51</f>
        <v>0</v>
      </c>
      <c r="X119" s="49"/>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c r="PU119" s="1"/>
      <c r="PV119" s="1"/>
      <c r="PW119" s="1"/>
      <c r="PX119" s="1"/>
      <c r="PY119" s="1"/>
      <c r="PZ119" s="1"/>
      <c r="QA119" s="1"/>
      <c r="QB119" s="1"/>
      <c r="QC119" s="1"/>
      <c r="QD119" s="1"/>
      <c r="QE119" s="1"/>
      <c r="QF119" s="1"/>
      <c r="QG119" s="1"/>
      <c r="QH119" s="1"/>
      <c r="QI119" s="1"/>
      <c r="QJ119" s="1"/>
      <c r="QK119" s="1"/>
      <c r="QL119" s="1"/>
      <c r="QM119" s="1"/>
      <c r="QN119" s="1"/>
      <c r="QO119" s="1"/>
      <c r="QP119" s="1"/>
      <c r="QQ119" s="1"/>
      <c r="QR119" s="1"/>
      <c r="QS119" s="1"/>
      <c r="QT119" s="1"/>
      <c r="QU119" s="1"/>
      <c r="QV119" s="1"/>
      <c r="QW119" s="1"/>
      <c r="QX119" s="1"/>
      <c r="QY119" s="1"/>
      <c r="QZ119" s="1"/>
      <c r="RA119" s="1"/>
      <c r="RB119" s="1"/>
      <c r="RC119" s="1"/>
      <c r="RD119" s="1"/>
      <c r="RE119" s="1"/>
      <c r="RF119" s="1"/>
      <c r="RG119" s="1"/>
      <c r="RH119" s="1"/>
      <c r="RI119" s="1"/>
      <c r="RJ119" s="1"/>
      <c r="RK119" s="1"/>
      <c r="RL119" s="1"/>
      <c r="RM119" s="1"/>
      <c r="RN119" s="1"/>
      <c r="RO119" s="1"/>
      <c r="RP119" s="1"/>
      <c r="RQ119" s="1"/>
      <c r="RR119" s="1"/>
      <c r="RS119" s="1"/>
      <c r="RT119" s="1"/>
      <c r="RU119" s="1"/>
      <c r="RV119" s="1"/>
      <c r="RW119" s="1"/>
      <c r="RX119" s="1"/>
      <c r="RY119" s="1"/>
      <c r="RZ119" s="1"/>
      <c r="SA119" s="1"/>
      <c r="SB119" s="1"/>
      <c r="SC119" s="1"/>
      <c r="SD119" s="1"/>
      <c r="SE119" s="1"/>
      <c r="SF119" s="1"/>
      <c r="SG119" s="1"/>
      <c r="SH119" s="1"/>
      <c r="SI119" s="1"/>
      <c r="SJ119" s="1"/>
      <c r="SK119" s="1"/>
      <c r="SL119" s="1"/>
      <c r="SM119" s="1"/>
      <c r="SN119" s="1"/>
      <c r="SO119" s="1"/>
      <c r="SP119" s="1"/>
      <c r="SQ119" s="1"/>
      <c r="SR119" s="1"/>
      <c r="SS119" s="1"/>
      <c r="ST119" s="1"/>
      <c r="SU119" s="1"/>
      <c r="SV119" s="1"/>
      <c r="SW119" s="1"/>
      <c r="SX119" s="1"/>
      <c r="SY119" s="1"/>
      <c r="SZ119" s="1"/>
      <c r="TA119" s="1"/>
      <c r="TB119" s="1"/>
      <c r="TC119" s="1"/>
      <c r="TD119" s="1"/>
      <c r="TE119" s="1"/>
      <c r="TF119" s="1"/>
      <c r="TG119" s="1"/>
      <c r="TH119" s="1"/>
      <c r="TI119" s="1"/>
      <c r="TJ119" s="1"/>
      <c r="TK119" s="1"/>
      <c r="TL119" s="1"/>
      <c r="TM119" s="1"/>
      <c r="TN119" s="1"/>
      <c r="TO119" s="1"/>
      <c r="TP119" s="1"/>
      <c r="TQ119" s="1"/>
      <c r="TR119" s="1"/>
      <c r="TS119" s="1"/>
      <c r="TT119" s="1"/>
      <c r="TU119" s="1"/>
      <c r="TV119" s="1"/>
      <c r="TW119" s="1"/>
      <c r="TX119" s="1"/>
      <c r="TY119" s="1"/>
      <c r="TZ119" s="1"/>
      <c r="UA119" s="1"/>
      <c r="UB119" s="1"/>
      <c r="UC119" s="1"/>
      <c r="UD119" s="1"/>
      <c r="UE119" s="1"/>
      <c r="UF119" s="1"/>
      <c r="UG119" s="1"/>
      <c r="UH119" s="1"/>
      <c r="UI119" s="1"/>
      <c r="UJ119" s="1"/>
      <c r="UK119" s="1"/>
      <c r="UL119" s="1"/>
      <c r="UM119" s="1"/>
      <c r="UN119" s="1"/>
      <c r="UO119" s="1"/>
      <c r="UP119" s="1"/>
      <c r="UQ119" s="1"/>
      <c r="UR119" s="1"/>
      <c r="US119" s="1"/>
      <c r="UT119" s="1"/>
      <c r="UU119" s="1"/>
      <c r="UV119" s="1"/>
      <c r="UW119" s="1"/>
      <c r="UX119" s="1"/>
      <c r="UY119" s="1"/>
      <c r="UZ119" s="1"/>
      <c r="VA119" s="1"/>
      <c r="VB119" s="1"/>
      <c r="VC119" s="1"/>
      <c r="VD119" s="1"/>
      <c r="VE119" s="1"/>
      <c r="VF119" s="1"/>
      <c r="VG119" s="1"/>
      <c r="VH119" s="1"/>
      <c r="VI119" s="1"/>
      <c r="VJ119" s="1"/>
      <c r="VK119" s="1"/>
      <c r="VL119" s="1"/>
      <c r="VM119" s="1"/>
      <c r="VN119" s="1"/>
      <c r="VO119" s="1"/>
      <c r="VP119" s="1"/>
      <c r="VQ119" s="1"/>
      <c r="VR119" s="1"/>
      <c r="VS119" s="1"/>
      <c r="VT119" s="1"/>
      <c r="VU119" s="1"/>
      <c r="VV119" s="1"/>
      <c r="VW119" s="1"/>
      <c r="VX119" s="1"/>
      <c r="VY119" s="1"/>
      <c r="VZ119" s="1"/>
      <c r="WA119" s="1"/>
      <c r="WB119" s="1"/>
      <c r="WC119" s="1"/>
      <c r="WD119" s="1"/>
      <c r="WE119" s="1"/>
      <c r="WF119" s="1"/>
      <c r="WG119" s="1"/>
      <c r="WH119" s="1"/>
      <c r="WI119" s="1"/>
      <c r="WJ119" s="1"/>
      <c r="WK119" s="1"/>
      <c r="WL119" s="1"/>
      <c r="WM119" s="1"/>
      <c r="WN119" s="1"/>
      <c r="WO119" s="1"/>
      <c r="WP119" s="1"/>
      <c r="WQ119" s="1"/>
      <c r="WR119" s="1"/>
      <c r="WS119" s="1"/>
      <c r="WT119" s="1"/>
      <c r="WU119" s="1"/>
      <c r="WV119" s="1"/>
      <c r="WW119" s="1"/>
      <c r="WX119" s="1"/>
      <c r="WY119" s="1"/>
      <c r="WZ119" s="1"/>
      <c r="XA119" s="1"/>
      <c r="XB119" s="1"/>
      <c r="XC119" s="1"/>
      <c r="XD119" s="1"/>
      <c r="XE119" s="1"/>
      <c r="XF119" s="1"/>
      <c r="XG119" s="1"/>
      <c r="XH119" s="1"/>
      <c r="XI119" s="1"/>
      <c r="XJ119" s="1"/>
      <c r="XK119" s="1"/>
      <c r="XL119" s="1"/>
      <c r="XM119" s="1"/>
      <c r="XN119" s="1"/>
      <c r="XO119" s="1"/>
      <c r="XP119" s="1"/>
      <c r="XQ119" s="1"/>
      <c r="XR119" s="1"/>
      <c r="XS119" s="1"/>
      <c r="XT119" s="1"/>
      <c r="XU119" s="1"/>
      <c r="XV119" s="1"/>
      <c r="XW119" s="1"/>
      <c r="XX119" s="1"/>
      <c r="XY119" s="1"/>
      <c r="XZ119" s="1"/>
      <c r="YA119" s="1"/>
      <c r="YB119" s="1"/>
      <c r="YC119" s="1"/>
      <c r="YD119" s="1"/>
      <c r="YE119" s="1"/>
      <c r="YF119" s="1"/>
      <c r="YG119" s="1"/>
      <c r="YH119" s="1"/>
      <c r="YI119" s="1"/>
      <c r="YJ119" s="1"/>
      <c r="YK119" s="1"/>
      <c r="YL119" s="1"/>
      <c r="YM119" s="1"/>
      <c r="YN119" s="1"/>
      <c r="YO119" s="1"/>
      <c r="YP119" s="1"/>
      <c r="YQ119" s="1"/>
      <c r="YR119" s="1"/>
      <c r="YS119" s="1"/>
      <c r="YT119" s="1"/>
      <c r="YU119" s="1"/>
      <c r="YV119" s="1"/>
      <c r="YW119" s="1"/>
      <c r="YX119" s="1"/>
      <c r="YY119" s="1"/>
      <c r="YZ119" s="1"/>
      <c r="ZA119" s="1"/>
      <c r="ZB119" s="1"/>
      <c r="ZC119" s="1"/>
      <c r="ZD119" s="1"/>
      <c r="ZE119" s="1"/>
      <c r="ZF119" s="1"/>
      <c r="ZG119" s="1"/>
      <c r="ZH119" s="1"/>
      <c r="ZI119" s="1"/>
      <c r="ZJ119" s="1"/>
      <c r="ZK119" s="1"/>
      <c r="ZL119" s="1"/>
      <c r="ZM119" s="1"/>
      <c r="ZN119" s="1"/>
      <c r="ZO119" s="1"/>
      <c r="ZP119" s="1"/>
      <c r="ZQ119" s="1"/>
      <c r="ZR119" s="1"/>
      <c r="ZS119" s="1"/>
      <c r="ZT119" s="1"/>
      <c r="ZU119" s="1"/>
      <c r="ZV119" s="1"/>
      <c r="ZW119" s="1"/>
      <c r="ZX119" s="1"/>
      <c r="ZY119" s="1"/>
      <c r="ZZ119" s="1"/>
      <c r="AAA119" s="1"/>
      <c r="AAB119" s="1"/>
      <c r="AAC119" s="1"/>
      <c r="AAD119" s="1"/>
      <c r="AAE119" s="1"/>
      <c r="AAF119" s="1"/>
      <c r="AAG119" s="1"/>
      <c r="AAH119" s="1"/>
      <c r="AAI119" s="1"/>
      <c r="AAJ119" s="1"/>
      <c r="AAK119" s="1"/>
      <c r="AAL119" s="1"/>
      <c r="AAM119" s="1"/>
      <c r="AAN119" s="1"/>
      <c r="AAO119" s="1"/>
      <c r="AAP119" s="1"/>
      <c r="AAQ119" s="1"/>
      <c r="AAR119" s="1"/>
      <c r="AAS119" s="1"/>
      <c r="AAT119" s="1"/>
      <c r="AAU119" s="1"/>
      <c r="AAV119" s="1"/>
      <c r="AAW119" s="1"/>
      <c r="AAX119" s="1"/>
      <c r="AAY119" s="1"/>
      <c r="AAZ119" s="1"/>
      <c r="ABA119" s="1"/>
      <c r="ABB119" s="1"/>
      <c r="ABC119" s="1"/>
      <c r="ABD119" s="1"/>
      <c r="ABE119" s="1"/>
      <c r="ABF119" s="1"/>
      <c r="ABG119" s="1"/>
      <c r="ABH119" s="1"/>
      <c r="ABI119" s="1"/>
      <c r="ABJ119" s="1"/>
      <c r="ABK119" s="1"/>
      <c r="ABL119" s="1"/>
      <c r="ABM119" s="1"/>
      <c r="ABN119" s="1"/>
      <c r="ABO119" s="1"/>
      <c r="ABP119" s="1"/>
      <c r="ABQ119" s="1"/>
      <c r="ABR119" s="1"/>
      <c r="ABS119" s="1"/>
      <c r="ABT119" s="1"/>
      <c r="ABU119" s="1"/>
      <c r="ABV119" s="1"/>
      <c r="ABW119" s="1"/>
      <c r="ABX119" s="1"/>
      <c r="ABY119" s="1"/>
      <c r="ABZ119" s="1"/>
      <c r="ACA119" s="1"/>
      <c r="ACB119" s="1"/>
      <c r="ACC119" s="1"/>
      <c r="ACD119" s="1"/>
      <c r="ACE119" s="1"/>
      <c r="ACF119" s="1"/>
      <c r="ACG119" s="1"/>
      <c r="ACH119" s="1"/>
      <c r="ACI119" s="1"/>
      <c r="ACJ119" s="1"/>
      <c r="ACK119" s="1"/>
      <c r="ACL119" s="1"/>
      <c r="ACM119" s="1"/>
      <c r="ACN119" s="1"/>
      <c r="ACO119" s="1"/>
      <c r="ACP119" s="1"/>
      <c r="ACQ119" s="1"/>
      <c r="ACR119" s="1"/>
      <c r="ACS119" s="1"/>
      <c r="ACT119" s="1"/>
      <c r="ACU119" s="1"/>
      <c r="ACV119" s="1"/>
      <c r="ACW119" s="1"/>
      <c r="ACX119" s="1"/>
      <c r="ACY119" s="1"/>
      <c r="ACZ119" s="1"/>
      <c r="ADA119" s="1"/>
      <c r="ADB119" s="1"/>
      <c r="ADC119" s="1"/>
      <c r="ADD119" s="1"/>
      <c r="ADE119" s="1"/>
      <c r="ADF119" s="1"/>
      <c r="ADG119" s="1"/>
      <c r="ADH119" s="1"/>
      <c r="ADI119" s="1"/>
      <c r="ADJ119" s="1"/>
      <c r="ADK119" s="1"/>
      <c r="ADL119" s="1"/>
      <c r="ADM119" s="1"/>
      <c r="ADN119" s="1"/>
      <c r="ADO119" s="1"/>
      <c r="ADP119" s="1"/>
      <c r="ADQ119" s="1"/>
      <c r="ADR119" s="1"/>
      <c r="ADS119" s="1"/>
      <c r="ADT119" s="1"/>
      <c r="ADU119" s="1"/>
      <c r="ADV119" s="1"/>
      <c r="ADW119" s="1"/>
      <c r="ADX119" s="1"/>
      <c r="ADY119" s="1"/>
      <c r="ADZ119" s="1"/>
      <c r="AEA119" s="1"/>
      <c r="AEB119" s="1"/>
      <c r="AEC119" s="1"/>
      <c r="AED119" s="1"/>
      <c r="AEE119" s="1"/>
      <c r="AEF119" s="1"/>
      <c r="AEG119" s="1"/>
      <c r="AEH119" s="1"/>
      <c r="AEI119" s="1"/>
      <c r="AEJ119" s="1"/>
      <c r="AEK119" s="1"/>
      <c r="AEL119" s="1"/>
      <c r="AEM119" s="1"/>
      <c r="AEN119" s="1"/>
      <c r="AEO119" s="1"/>
      <c r="AEP119" s="1"/>
      <c r="AEQ119" s="1"/>
      <c r="AER119" s="1"/>
      <c r="AES119" s="1"/>
      <c r="AET119" s="1"/>
      <c r="AEU119" s="1"/>
      <c r="AEV119" s="1"/>
      <c r="AEW119" s="1"/>
      <c r="AEX119" s="1"/>
      <c r="AEY119" s="1"/>
      <c r="AEZ119" s="1"/>
      <c r="AFA119" s="1"/>
      <c r="AFB119" s="1"/>
      <c r="AFC119" s="1"/>
      <c r="AFD119" s="1"/>
      <c r="AFE119" s="1"/>
      <c r="AFF119" s="1"/>
      <c r="AFG119" s="1"/>
      <c r="AFH119" s="1"/>
      <c r="AFI119" s="1"/>
      <c r="AFJ119" s="1"/>
      <c r="AFK119" s="1"/>
      <c r="AFL119" s="1"/>
      <c r="AFM119" s="1"/>
      <c r="AFN119" s="1"/>
      <c r="AFO119" s="1"/>
      <c r="AFP119" s="1"/>
      <c r="AFQ119" s="1"/>
      <c r="AFR119" s="1"/>
      <c r="AFS119" s="1"/>
      <c r="AFT119" s="1"/>
      <c r="AFU119" s="1"/>
      <c r="AFV119" s="1"/>
      <c r="AFW119" s="1"/>
      <c r="AFX119" s="1"/>
      <c r="AFY119" s="1"/>
      <c r="AFZ119" s="1"/>
      <c r="AGA119" s="1"/>
      <c r="AGB119" s="1"/>
      <c r="AGC119" s="1"/>
      <c r="AGD119" s="1"/>
      <c r="AGE119" s="1"/>
      <c r="AGF119" s="1"/>
      <c r="AGG119" s="1"/>
      <c r="AGH119" s="1"/>
      <c r="AGI119" s="1"/>
      <c r="AGJ119" s="1"/>
      <c r="AGK119" s="1"/>
      <c r="AGL119" s="1"/>
      <c r="AGM119" s="1"/>
      <c r="AGN119" s="1"/>
      <c r="AGO119" s="1"/>
      <c r="AGP119" s="1"/>
      <c r="AGQ119" s="1"/>
      <c r="AGR119" s="1"/>
      <c r="AGS119" s="1"/>
      <c r="AGT119" s="1"/>
      <c r="AGU119" s="1"/>
      <c r="AGV119" s="1"/>
      <c r="AGW119" s="1"/>
      <c r="AGX119" s="1"/>
      <c r="AGY119" s="1"/>
      <c r="AGZ119" s="1"/>
      <c r="AHA119" s="1"/>
      <c r="AHB119" s="1"/>
      <c r="AHC119" s="1"/>
      <c r="AHD119" s="1"/>
      <c r="AHE119" s="1"/>
      <c r="AHF119" s="1"/>
      <c r="AHG119" s="1"/>
      <c r="AHH119" s="1"/>
      <c r="AHI119" s="1"/>
      <c r="AHJ119" s="1"/>
      <c r="AHK119" s="1"/>
      <c r="AHL119" s="1"/>
      <c r="AHM119" s="1"/>
      <c r="AHN119" s="1"/>
      <c r="AHO119" s="1"/>
      <c r="AHP119" s="1"/>
      <c r="AHQ119" s="1"/>
      <c r="AHR119" s="1"/>
      <c r="AHS119" s="1"/>
      <c r="AHT119" s="1"/>
      <c r="AHU119" s="1"/>
      <c r="AHV119" s="1"/>
      <c r="AHW119" s="1"/>
      <c r="AHX119" s="1"/>
      <c r="AHY119" s="1"/>
      <c r="AHZ119" s="1"/>
      <c r="AIA119" s="1"/>
      <c r="AIB119" s="1"/>
      <c r="AIC119" s="1"/>
      <c r="AID119" s="1"/>
      <c r="AIE119" s="1"/>
      <c r="AIF119" s="1"/>
      <c r="AIG119" s="1"/>
      <c r="AIH119" s="1"/>
      <c r="AII119" s="1"/>
      <c r="AIJ119" s="1"/>
      <c r="AIK119" s="1"/>
      <c r="AIL119" s="1"/>
      <c r="AIM119" s="1"/>
      <c r="AIN119" s="1"/>
      <c r="AIO119" s="1"/>
      <c r="AIP119" s="1"/>
      <c r="AIQ119" s="1"/>
      <c r="AIR119" s="1"/>
      <c r="AIS119" s="1"/>
      <c r="AIT119" s="1"/>
      <c r="AIU119" s="1"/>
      <c r="AIV119" s="1"/>
      <c r="AIW119" s="1"/>
      <c r="AIX119" s="1"/>
      <c r="AIY119" s="1"/>
      <c r="AIZ119" s="1"/>
      <c r="AJA119" s="1"/>
      <c r="AJB119" s="1"/>
      <c r="AJC119" s="1"/>
      <c r="AJD119" s="1"/>
      <c r="AJE119" s="1"/>
      <c r="AJF119" s="1"/>
      <c r="AJG119" s="1"/>
      <c r="AJH119" s="1"/>
      <c r="AJI119" s="1"/>
      <c r="AJJ119" s="1"/>
      <c r="AJK119" s="1"/>
      <c r="AJL119" s="1"/>
      <c r="AJM119" s="1"/>
      <c r="AJN119" s="1"/>
      <c r="AJO119" s="1"/>
      <c r="AJP119" s="1"/>
      <c r="AJQ119" s="1"/>
      <c r="AJR119" s="1"/>
      <c r="AJS119" s="1"/>
      <c r="AJT119" s="1"/>
      <c r="AJU119" s="1"/>
      <c r="AJV119" s="1"/>
      <c r="AJW119" s="1"/>
      <c r="AJX119" s="1"/>
      <c r="AJY119" s="1"/>
      <c r="AJZ119" s="1"/>
      <c r="AKA119" s="1"/>
      <c r="AKB119" s="1"/>
      <c r="AKC119" s="1"/>
      <c r="AKD119" s="1"/>
      <c r="AKE119" s="1"/>
      <c r="AKF119" s="1"/>
      <c r="AKG119" s="1"/>
      <c r="AKH119" s="1"/>
      <c r="AKI119" s="1"/>
      <c r="AKJ119" s="1"/>
      <c r="AKK119" s="1"/>
      <c r="AKL119" s="1"/>
      <c r="AKM119" s="1"/>
      <c r="AKN119" s="1"/>
      <c r="AKO119" s="1"/>
      <c r="AKP119" s="1"/>
      <c r="AKQ119" s="1"/>
      <c r="AKR119" s="1"/>
      <c r="AKS119" s="1"/>
      <c r="AKT119" s="1"/>
      <c r="AKU119" s="1"/>
      <c r="AKV119" s="1"/>
      <c r="AKW119" s="1"/>
      <c r="AKX119" s="1"/>
      <c r="AKY119" s="1"/>
      <c r="AKZ119" s="1"/>
      <c r="ALA119" s="1"/>
      <c r="ALB119" s="1"/>
      <c r="ALC119" s="1"/>
      <c r="ALD119" s="1"/>
      <c r="ALE119" s="1"/>
      <c r="ALF119" s="1"/>
      <c r="ALG119" s="1"/>
      <c r="ALH119" s="1"/>
      <c r="ALI119" s="1"/>
      <c r="ALJ119" s="1"/>
      <c r="ALK119" s="1"/>
      <c r="ALL119" s="1"/>
      <c r="ALM119" s="1"/>
      <c r="ALN119" s="1"/>
      <c r="ALO119" s="1"/>
      <c r="ALP119" s="1"/>
      <c r="ALQ119" s="1"/>
      <c r="ALR119" s="1"/>
      <c r="ALS119" s="1"/>
      <c r="ALT119" s="1"/>
      <c r="ALU119" s="1"/>
      <c r="ALV119" s="1"/>
      <c r="ALW119" s="1"/>
      <c r="ALX119" s="1"/>
      <c r="ALY119" s="1"/>
      <c r="ALZ119" s="1"/>
      <c r="AMA119" s="1"/>
      <c r="AMB119" s="1"/>
      <c r="AMC119" s="1"/>
      <c r="AMD119" s="1"/>
      <c r="AME119" s="1"/>
      <c r="AMF119" s="1"/>
      <c r="AMG119" s="1"/>
      <c r="AMH119" s="1"/>
      <c r="AMI119" s="1"/>
      <c r="AMJ119" s="1"/>
      <c r="AMK119" s="1"/>
      <c r="AML119" s="1"/>
      <c r="AMM119" s="1"/>
      <c r="AMN119" s="1"/>
      <c r="AMO119" s="1"/>
      <c r="AMP119" s="1"/>
      <c r="AMQ119" s="1"/>
      <c r="AMR119" s="1"/>
      <c r="AMS119" s="1"/>
      <c r="AMT119" s="1"/>
      <c r="AMU119" s="1"/>
      <c r="AMV119" s="1"/>
      <c r="AMW119" s="1"/>
      <c r="AMX119" s="1"/>
      <c r="AMY119" s="1"/>
      <c r="AMZ119" s="1"/>
      <c r="ANA119" s="1"/>
      <c r="ANB119" s="1"/>
    </row>
    <row r="120" spans="1:1042" ht="13.8" outlineLevel="1" x14ac:dyDescent="0.25">
      <c r="A120" s="1"/>
      <c r="B120" s="204"/>
      <c r="C120" s="239" t="s">
        <v>140</v>
      </c>
      <c r="D120" s="27" t="s">
        <v>139</v>
      </c>
      <c r="E120" s="301">
        <f>Arkusz_odpowiedzi_oferenta!E52</f>
        <v>0</v>
      </c>
      <c r="F120" s="242"/>
      <c r="G120" s="301">
        <f>Arkusz_odpowiedzi_oferenta!G52</f>
        <v>0</v>
      </c>
      <c r="H120" s="242"/>
      <c r="I120" s="301">
        <f>Arkusz_odpowiedzi_oferenta!I52</f>
        <v>0</v>
      </c>
      <c r="J120" s="242"/>
      <c r="K120" s="301">
        <f>Arkusz_odpowiedzi_oferenta!K52</f>
        <v>0</v>
      </c>
      <c r="L120" s="242"/>
      <c r="M120" s="301">
        <f>Arkusz_odpowiedzi_oferenta!M52</f>
        <v>0</v>
      </c>
      <c r="N120" s="242"/>
      <c r="O120" s="301">
        <f>Arkusz_odpowiedzi_oferenta!O52</f>
        <v>0</v>
      </c>
      <c r="P120" s="242"/>
      <c r="Q120" s="301">
        <f>Arkusz_odpowiedzi_oferenta!Q52</f>
        <v>0</v>
      </c>
      <c r="R120" s="242"/>
      <c r="S120" s="301">
        <f>Arkusz_odpowiedzi_oferenta!S52</f>
        <v>0</v>
      </c>
      <c r="T120" s="242"/>
      <c r="U120" s="301">
        <f>Arkusz_odpowiedzi_oferenta!U52</f>
        <v>0</v>
      </c>
      <c r="V120" s="242"/>
      <c r="W120" s="301">
        <f>Arkusz_odpowiedzi_oferenta!W52</f>
        <v>0</v>
      </c>
      <c r="X120" s="49"/>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c r="PU120" s="1"/>
      <c r="PV120" s="1"/>
      <c r="PW120" s="1"/>
      <c r="PX120" s="1"/>
      <c r="PY120" s="1"/>
      <c r="PZ120" s="1"/>
      <c r="QA120" s="1"/>
      <c r="QB120" s="1"/>
      <c r="QC120" s="1"/>
      <c r="QD120" s="1"/>
      <c r="QE120" s="1"/>
      <c r="QF120" s="1"/>
      <c r="QG120" s="1"/>
      <c r="QH120" s="1"/>
      <c r="QI120" s="1"/>
      <c r="QJ120" s="1"/>
      <c r="QK120" s="1"/>
      <c r="QL120" s="1"/>
      <c r="QM120" s="1"/>
      <c r="QN120" s="1"/>
      <c r="QO120" s="1"/>
      <c r="QP120" s="1"/>
      <c r="QQ120" s="1"/>
      <c r="QR120" s="1"/>
      <c r="QS120" s="1"/>
      <c r="QT120" s="1"/>
      <c r="QU120" s="1"/>
      <c r="QV120" s="1"/>
      <c r="QW120" s="1"/>
      <c r="QX120" s="1"/>
      <c r="QY120" s="1"/>
      <c r="QZ120" s="1"/>
      <c r="RA120" s="1"/>
      <c r="RB120" s="1"/>
      <c r="RC120" s="1"/>
      <c r="RD120" s="1"/>
      <c r="RE120" s="1"/>
      <c r="RF120" s="1"/>
      <c r="RG120" s="1"/>
      <c r="RH120" s="1"/>
      <c r="RI120" s="1"/>
      <c r="RJ120" s="1"/>
      <c r="RK120" s="1"/>
      <c r="RL120" s="1"/>
      <c r="RM120" s="1"/>
      <c r="RN120" s="1"/>
      <c r="RO120" s="1"/>
      <c r="RP120" s="1"/>
      <c r="RQ120" s="1"/>
      <c r="RR120" s="1"/>
      <c r="RS120" s="1"/>
      <c r="RT120" s="1"/>
      <c r="RU120" s="1"/>
      <c r="RV120" s="1"/>
      <c r="RW120" s="1"/>
      <c r="RX120" s="1"/>
      <c r="RY120" s="1"/>
      <c r="RZ120" s="1"/>
      <c r="SA120" s="1"/>
      <c r="SB120" s="1"/>
      <c r="SC120" s="1"/>
      <c r="SD120" s="1"/>
      <c r="SE120" s="1"/>
      <c r="SF120" s="1"/>
      <c r="SG120" s="1"/>
      <c r="SH120" s="1"/>
      <c r="SI120" s="1"/>
      <c r="SJ120" s="1"/>
      <c r="SK120" s="1"/>
      <c r="SL120" s="1"/>
      <c r="SM120" s="1"/>
      <c r="SN120" s="1"/>
      <c r="SO120" s="1"/>
      <c r="SP120" s="1"/>
      <c r="SQ120" s="1"/>
      <c r="SR120" s="1"/>
      <c r="SS120" s="1"/>
      <c r="ST120" s="1"/>
      <c r="SU120" s="1"/>
      <c r="SV120" s="1"/>
      <c r="SW120" s="1"/>
      <c r="SX120" s="1"/>
      <c r="SY120" s="1"/>
      <c r="SZ120" s="1"/>
      <c r="TA120" s="1"/>
      <c r="TB120" s="1"/>
      <c r="TC120" s="1"/>
      <c r="TD120" s="1"/>
      <c r="TE120" s="1"/>
      <c r="TF120" s="1"/>
      <c r="TG120" s="1"/>
      <c r="TH120" s="1"/>
      <c r="TI120" s="1"/>
      <c r="TJ120" s="1"/>
      <c r="TK120" s="1"/>
      <c r="TL120" s="1"/>
      <c r="TM120" s="1"/>
      <c r="TN120" s="1"/>
      <c r="TO120" s="1"/>
      <c r="TP120" s="1"/>
      <c r="TQ120" s="1"/>
      <c r="TR120" s="1"/>
      <c r="TS120" s="1"/>
      <c r="TT120" s="1"/>
      <c r="TU120" s="1"/>
      <c r="TV120" s="1"/>
      <c r="TW120" s="1"/>
      <c r="TX120" s="1"/>
      <c r="TY120" s="1"/>
      <c r="TZ120" s="1"/>
      <c r="UA120" s="1"/>
      <c r="UB120" s="1"/>
      <c r="UC120" s="1"/>
      <c r="UD120" s="1"/>
      <c r="UE120" s="1"/>
      <c r="UF120" s="1"/>
      <c r="UG120" s="1"/>
      <c r="UH120" s="1"/>
      <c r="UI120" s="1"/>
      <c r="UJ120" s="1"/>
      <c r="UK120" s="1"/>
      <c r="UL120" s="1"/>
      <c r="UM120" s="1"/>
      <c r="UN120" s="1"/>
      <c r="UO120" s="1"/>
      <c r="UP120" s="1"/>
      <c r="UQ120" s="1"/>
      <c r="UR120" s="1"/>
      <c r="US120" s="1"/>
      <c r="UT120" s="1"/>
      <c r="UU120" s="1"/>
      <c r="UV120" s="1"/>
      <c r="UW120" s="1"/>
      <c r="UX120" s="1"/>
      <c r="UY120" s="1"/>
      <c r="UZ120" s="1"/>
      <c r="VA120" s="1"/>
      <c r="VB120" s="1"/>
      <c r="VC120" s="1"/>
      <c r="VD120" s="1"/>
      <c r="VE120" s="1"/>
      <c r="VF120" s="1"/>
      <c r="VG120" s="1"/>
      <c r="VH120" s="1"/>
      <c r="VI120" s="1"/>
      <c r="VJ120" s="1"/>
      <c r="VK120" s="1"/>
      <c r="VL120" s="1"/>
      <c r="VM120" s="1"/>
      <c r="VN120" s="1"/>
      <c r="VO120" s="1"/>
      <c r="VP120" s="1"/>
      <c r="VQ120" s="1"/>
      <c r="VR120" s="1"/>
      <c r="VS120" s="1"/>
      <c r="VT120" s="1"/>
      <c r="VU120" s="1"/>
      <c r="VV120" s="1"/>
      <c r="VW120" s="1"/>
      <c r="VX120" s="1"/>
      <c r="VY120" s="1"/>
      <c r="VZ120" s="1"/>
      <c r="WA120" s="1"/>
      <c r="WB120" s="1"/>
      <c r="WC120" s="1"/>
      <c r="WD120" s="1"/>
      <c r="WE120" s="1"/>
      <c r="WF120" s="1"/>
      <c r="WG120" s="1"/>
      <c r="WH120" s="1"/>
      <c r="WI120" s="1"/>
      <c r="WJ120" s="1"/>
      <c r="WK120" s="1"/>
      <c r="WL120" s="1"/>
      <c r="WM120" s="1"/>
      <c r="WN120" s="1"/>
      <c r="WO120" s="1"/>
      <c r="WP120" s="1"/>
      <c r="WQ120" s="1"/>
      <c r="WR120" s="1"/>
      <c r="WS120" s="1"/>
      <c r="WT120" s="1"/>
      <c r="WU120" s="1"/>
      <c r="WV120" s="1"/>
      <c r="WW120" s="1"/>
      <c r="WX120" s="1"/>
      <c r="WY120" s="1"/>
      <c r="WZ120" s="1"/>
      <c r="XA120" s="1"/>
      <c r="XB120" s="1"/>
      <c r="XC120" s="1"/>
      <c r="XD120" s="1"/>
      <c r="XE120" s="1"/>
      <c r="XF120" s="1"/>
      <c r="XG120" s="1"/>
      <c r="XH120" s="1"/>
      <c r="XI120" s="1"/>
      <c r="XJ120" s="1"/>
      <c r="XK120" s="1"/>
      <c r="XL120" s="1"/>
      <c r="XM120" s="1"/>
      <c r="XN120" s="1"/>
      <c r="XO120" s="1"/>
      <c r="XP120" s="1"/>
      <c r="XQ120" s="1"/>
      <c r="XR120" s="1"/>
      <c r="XS120" s="1"/>
      <c r="XT120" s="1"/>
      <c r="XU120" s="1"/>
      <c r="XV120" s="1"/>
      <c r="XW120" s="1"/>
      <c r="XX120" s="1"/>
      <c r="XY120" s="1"/>
      <c r="XZ120" s="1"/>
      <c r="YA120" s="1"/>
      <c r="YB120" s="1"/>
      <c r="YC120" s="1"/>
      <c r="YD120" s="1"/>
      <c r="YE120" s="1"/>
      <c r="YF120" s="1"/>
      <c r="YG120" s="1"/>
      <c r="YH120" s="1"/>
      <c r="YI120" s="1"/>
      <c r="YJ120" s="1"/>
      <c r="YK120" s="1"/>
      <c r="YL120" s="1"/>
      <c r="YM120" s="1"/>
      <c r="YN120" s="1"/>
      <c r="YO120" s="1"/>
      <c r="YP120" s="1"/>
      <c r="YQ120" s="1"/>
      <c r="YR120" s="1"/>
      <c r="YS120" s="1"/>
      <c r="YT120" s="1"/>
      <c r="YU120" s="1"/>
      <c r="YV120" s="1"/>
      <c r="YW120" s="1"/>
      <c r="YX120" s="1"/>
      <c r="YY120" s="1"/>
      <c r="YZ120" s="1"/>
      <c r="ZA120" s="1"/>
      <c r="ZB120" s="1"/>
      <c r="ZC120" s="1"/>
      <c r="ZD120" s="1"/>
      <c r="ZE120" s="1"/>
      <c r="ZF120" s="1"/>
      <c r="ZG120" s="1"/>
      <c r="ZH120" s="1"/>
      <c r="ZI120" s="1"/>
      <c r="ZJ120" s="1"/>
      <c r="ZK120" s="1"/>
      <c r="ZL120" s="1"/>
      <c r="ZM120" s="1"/>
      <c r="ZN120" s="1"/>
      <c r="ZO120" s="1"/>
      <c r="ZP120" s="1"/>
      <c r="ZQ120" s="1"/>
      <c r="ZR120" s="1"/>
      <c r="ZS120" s="1"/>
      <c r="ZT120" s="1"/>
      <c r="ZU120" s="1"/>
      <c r="ZV120" s="1"/>
      <c r="ZW120" s="1"/>
      <c r="ZX120" s="1"/>
      <c r="ZY120" s="1"/>
      <c r="ZZ120" s="1"/>
      <c r="AAA120" s="1"/>
      <c r="AAB120" s="1"/>
      <c r="AAC120" s="1"/>
      <c r="AAD120" s="1"/>
      <c r="AAE120" s="1"/>
      <c r="AAF120" s="1"/>
      <c r="AAG120" s="1"/>
      <c r="AAH120" s="1"/>
      <c r="AAI120" s="1"/>
      <c r="AAJ120" s="1"/>
      <c r="AAK120" s="1"/>
      <c r="AAL120" s="1"/>
      <c r="AAM120" s="1"/>
      <c r="AAN120" s="1"/>
      <c r="AAO120" s="1"/>
      <c r="AAP120" s="1"/>
      <c r="AAQ120" s="1"/>
      <c r="AAR120" s="1"/>
      <c r="AAS120" s="1"/>
      <c r="AAT120" s="1"/>
      <c r="AAU120" s="1"/>
      <c r="AAV120" s="1"/>
      <c r="AAW120" s="1"/>
      <c r="AAX120" s="1"/>
      <c r="AAY120" s="1"/>
      <c r="AAZ120" s="1"/>
      <c r="ABA120" s="1"/>
      <c r="ABB120" s="1"/>
      <c r="ABC120" s="1"/>
      <c r="ABD120" s="1"/>
      <c r="ABE120" s="1"/>
      <c r="ABF120" s="1"/>
      <c r="ABG120" s="1"/>
      <c r="ABH120" s="1"/>
      <c r="ABI120" s="1"/>
      <c r="ABJ120" s="1"/>
      <c r="ABK120" s="1"/>
      <c r="ABL120" s="1"/>
      <c r="ABM120" s="1"/>
      <c r="ABN120" s="1"/>
      <c r="ABO120" s="1"/>
      <c r="ABP120" s="1"/>
      <c r="ABQ120" s="1"/>
      <c r="ABR120" s="1"/>
      <c r="ABS120" s="1"/>
      <c r="ABT120" s="1"/>
      <c r="ABU120" s="1"/>
      <c r="ABV120" s="1"/>
      <c r="ABW120" s="1"/>
      <c r="ABX120" s="1"/>
      <c r="ABY120" s="1"/>
      <c r="ABZ120" s="1"/>
      <c r="ACA120" s="1"/>
      <c r="ACB120" s="1"/>
      <c r="ACC120" s="1"/>
      <c r="ACD120" s="1"/>
      <c r="ACE120" s="1"/>
      <c r="ACF120" s="1"/>
      <c r="ACG120" s="1"/>
      <c r="ACH120" s="1"/>
      <c r="ACI120" s="1"/>
      <c r="ACJ120" s="1"/>
      <c r="ACK120" s="1"/>
      <c r="ACL120" s="1"/>
      <c r="ACM120" s="1"/>
      <c r="ACN120" s="1"/>
      <c r="ACO120" s="1"/>
      <c r="ACP120" s="1"/>
      <c r="ACQ120" s="1"/>
      <c r="ACR120" s="1"/>
      <c r="ACS120" s="1"/>
      <c r="ACT120" s="1"/>
      <c r="ACU120" s="1"/>
      <c r="ACV120" s="1"/>
      <c r="ACW120" s="1"/>
      <c r="ACX120" s="1"/>
      <c r="ACY120" s="1"/>
      <c r="ACZ120" s="1"/>
      <c r="ADA120" s="1"/>
      <c r="ADB120" s="1"/>
      <c r="ADC120" s="1"/>
      <c r="ADD120" s="1"/>
      <c r="ADE120" s="1"/>
      <c r="ADF120" s="1"/>
      <c r="ADG120" s="1"/>
      <c r="ADH120" s="1"/>
      <c r="ADI120" s="1"/>
      <c r="ADJ120" s="1"/>
      <c r="ADK120" s="1"/>
      <c r="ADL120" s="1"/>
      <c r="ADM120" s="1"/>
      <c r="ADN120" s="1"/>
      <c r="ADO120" s="1"/>
      <c r="ADP120" s="1"/>
      <c r="ADQ120" s="1"/>
      <c r="ADR120" s="1"/>
      <c r="ADS120" s="1"/>
      <c r="ADT120" s="1"/>
      <c r="ADU120" s="1"/>
      <c r="ADV120" s="1"/>
      <c r="ADW120" s="1"/>
      <c r="ADX120" s="1"/>
      <c r="ADY120" s="1"/>
      <c r="ADZ120" s="1"/>
      <c r="AEA120" s="1"/>
      <c r="AEB120" s="1"/>
      <c r="AEC120" s="1"/>
      <c r="AED120" s="1"/>
      <c r="AEE120" s="1"/>
      <c r="AEF120" s="1"/>
      <c r="AEG120" s="1"/>
      <c r="AEH120" s="1"/>
      <c r="AEI120" s="1"/>
      <c r="AEJ120" s="1"/>
      <c r="AEK120" s="1"/>
      <c r="AEL120" s="1"/>
      <c r="AEM120" s="1"/>
      <c r="AEN120" s="1"/>
      <c r="AEO120" s="1"/>
      <c r="AEP120" s="1"/>
      <c r="AEQ120" s="1"/>
      <c r="AER120" s="1"/>
      <c r="AES120" s="1"/>
      <c r="AET120" s="1"/>
      <c r="AEU120" s="1"/>
      <c r="AEV120" s="1"/>
      <c r="AEW120" s="1"/>
      <c r="AEX120" s="1"/>
      <c r="AEY120" s="1"/>
      <c r="AEZ120" s="1"/>
      <c r="AFA120" s="1"/>
      <c r="AFB120" s="1"/>
      <c r="AFC120" s="1"/>
      <c r="AFD120" s="1"/>
      <c r="AFE120" s="1"/>
      <c r="AFF120" s="1"/>
      <c r="AFG120" s="1"/>
      <c r="AFH120" s="1"/>
      <c r="AFI120" s="1"/>
      <c r="AFJ120" s="1"/>
      <c r="AFK120" s="1"/>
      <c r="AFL120" s="1"/>
      <c r="AFM120" s="1"/>
      <c r="AFN120" s="1"/>
      <c r="AFO120" s="1"/>
      <c r="AFP120" s="1"/>
      <c r="AFQ120" s="1"/>
      <c r="AFR120" s="1"/>
      <c r="AFS120" s="1"/>
      <c r="AFT120" s="1"/>
      <c r="AFU120" s="1"/>
      <c r="AFV120" s="1"/>
      <c r="AFW120" s="1"/>
      <c r="AFX120" s="1"/>
      <c r="AFY120" s="1"/>
      <c r="AFZ120" s="1"/>
      <c r="AGA120" s="1"/>
      <c r="AGB120" s="1"/>
      <c r="AGC120" s="1"/>
      <c r="AGD120" s="1"/>
      <c r="AGE120" s="1"/>
      <c r="AGF120" s="1"/>
      <c r="AGG120" s="1"/>
      <c r="AGH120" s="1"/>
      <c r="AGI120" s="1"/>
      <c r="AGJ120" s="1"/>
      <c r="AGK120" s="1"/>
      <c r="AGL120" s="1"/>
      <c r="AGM120" s="1"/>
      <c r="AGN120" s="1"/>
      <c r="AGO120" s="1"/>
      <c r="AGP120" s="1"/>
      <c r="AGQ120" s="1"/>
      <c r="AGR120" s="1"/>
      <c r="AGS120" s="1"/>
      <c r="AGT120" s="1"/>
      <c r="AGU120" s="1"/>
      <c r="AGV120" s="1"/>
      <c r="AGW120" s="1"/>
      <c r="AGX120" s="1"/>
      <c r="AGY120" s="1"/>
      <c r="AGZ120" s="1"/>
      <c r="AHA120" s="1"/>
      <c r="AHB120" s="1"/>
      <c r="AHC120" s="1"/>
      <c r="AHD120" s="1"/>
      <c r="AHE120" s="1"/>
      <c r="AHF120" s="1"/>
      <c r="AHG120" s="1"/>
      <c r="AHH120" s="1"/>
      <c r="AHI120" s="1"/>
      <c r="AHJ120" s="1"/>
      <c r="AHK120" s="1"/>
      <c r="AHL120" s="1"/>
      <c r="AHM120" s="1"/>
      <c r="AHN120" s="1"/>
      <c r="AHO120" s="1"/>
      <c r="AHP120" s="1"/>
      <c r="AHQ120" s="1"/>
      <c r="AHR120" s="1"/>
      <c r="AHS120" s="1"/>
      <c r="AHT120" s="1"/>
      <c r="AHU120" s="1"/>
      <c r="AHV120" s="1"/>
      <c r="AHW120" s="1"/>
      <c r="AHX120" s="1"/>
      <c r="AHY120" s="1"/>
      <c r="AHZ120" s="1"/>
      <c r="AIA120" s="1"/>
      <c r="AIB120" s="1"/>
      <c r="AIC120" s="1"/>
      <c r="AID120" s="1"/>
      <c r="AIE120" s="1"/>
      <c r="AIF120" s="1"/>
      <c r="AIG120" s="1"/>
      <c r="AIH120" s="1"/>
      <c r="AII120" s="1"/>
      <c r="AIJ120" s="1"/>
      <c r="AIK120" s="1"/>
      <c r="AIL120" s="1"/>
      <c r="AIM120" s="1"/>
      <c r="AIN120" s="1"/>
      <c r="AIO120" s="1"/>
      <c r="AIP120" s="1"/>
      <c r="AIQ120" s="1"/>
      <c r="AIR120" s="1"/>
      <c r="AIS120" s="1"/>
      <c r="AIT120" s="1"/>
      <c r="AIU120" s="1"/>
      <c r="AIV120" s="1"/>
      <c r="AIW120" s="1"/>
      <c r="AIX120" s="1"/>
      <c r="AIY120" s="1"/>
      <c r="AIZ120" s="1"/>
      <c r="AJA120" s="1"/>
      <c r="AJB120" s="1"/>
      <c r="AJC120" s="1"/>
      <c r="AJD120" s="1"/>
      <c r="AJE120" s="1"/>
      <c r="AJF120" s="1"/>
      <c r="AJG120" s="1"/>
      <c r="AJH120" s="1"/>
      <c r="AJI120" s="1"/>
      <c r="AJJ120" s="1"/>
      <c r="AJK120" s="1"/>
      <c r="AJL120" s="1"/>
      <c r="AJM120" s="1"/>
      <c r="AJN120" s="1"/>
      <c r="AJO120" s="1"/>
      <c r="AJP120" s="1"/>
      <c r="AJQ120" s="1"/>
      <c r="AJR120" s="1"/>
      <c r="AJS120" s="1"/>
      <c r="AJT120" s="1"/>
      <c r="AJU120" s="1"/>
      <c r="AJV120" s="1"/>
      <c r="AJW120" s="1"/>
      <c r="AJX120" s="1"/>
      <c r="AJY120" s="1"/>
      <c r="AJZ120" s="1"/>
      <c r="AKA120" s="1"/>
      <c r="AKB120" s="1"/>
      <c r="AKC120" s="1"/>
      <c r="AKD120" s="1"/>
      <c r="AKE120" s="1"/>
      <c r="AKF120" s="1"/>
      <c r="AKG120" s="1"/>
      <c r="AKH120" s="1"/>
      <c r="AKI120" s="1"/>
      <c r="AKJ120" s="1"/>
      <c r="AKK120" s="1"/>
      <c r="AKL120" s="1"/>
      <c r="AKM120" s="1"/>
      <c r="AKN120" s="1"/>
      <c r="AKO120" s="1"/>
      <c r="AKP120" s="1"/>
      <c r="AKQ120" s="1"/>
      <c r="AKR120" s="1"/>
      <c r="AKS120" s="1"/>
      <c r="AKT120" s="1"/>
      <c r="AKU120" s="1"/>
      <c r="AKV120" s="1"/>
      <c r="AKW120" s="1"/>
      <c r="AKX120" s="1"/>
      <c r="AKY120" s="1"/>
      <c r="AKZ120" s="1"/>
      <c r="ALA120" s="1"/>
      <c r="ALB120" s="1"/>
      <c r="ALC120" s="1"/>
      <c r="ALD120" s="1"/>
      <c r="ALE120" s="1"/>
      <c r="ALF120" s="1"/>
      <c r="ALG120" s="1"/>
      <c r="ALH120" s="1"/>
      <c r="ALI120" s="1"/>
      <c r="ALJ120" s="1"/>
      <c r="ALK120" s="1"/>
      <c r="ALL120" s="1"/>
      <c r="ALM120" s="1"/>
      <c r="ALN120" s="1"/>
      <c r="ALO120" s="1"/>
      <c r="ALP120" s="1"/>
      <c r="ALQ120" s="1"/>
      <c r="ALR120" s="1"/>
      <c r="ALS120" s="1"/>
      <c r="ALT120" s="1"/>
      <c r="ALU120" s="1"/>
      <c r="ALV120" s="1"/>
      <c r="ALW120" s="1"/>
      <c r="ALX120" s="1"/>
      <c r="ALY120" s="1"/>
      <c r="ALZ120" s="1"/>
      <c r="AMA120" s="1"/>
      <c r="AMB120" s="1"/>
      <c r="AMC120" s="1"/>
      <c r="AMD120" s="1"/>
      <c r="AME120" s="1"/>
      <c r="AMF120" s="1"/>
      <c r="AMG120" s="1"/>
      <c r="AMH120" s="1"/>
      <c r="AMI120" s="1"/>
      <c r="AMJ120" s="1"/>
      <c r="AMK120" s="1"/>
      <c r="AML120" s="1"/>
      <c r="AMM120" s="1"/>
      <c r="AMN120" s="1"/>
      <c r="AMO120" s="1"/>
      <c r="AMP120" s="1"/>
      <c r="AMQ120" s="1"/>
      <c r="AMR120" s="1"/>
      <c r="AMS120" s="1"/>
      <c r="AMT120" s="1"/>
      <c r="AMU120" s="1"/>
      <c r="AMV120" s="1"/>
      <c r="AMW120" s="1"/>
      <c r="AMX120" s="1"/>
      <c r="AMY120" s="1"/>
      <c r="AMZ120" s="1"/>
      <c r="ANA120" s="1"/>
      <c r="ANB120" s="1"/>
    </row>
    <row r="121" spans="1:1042" ht="13.8" outlineLevel="1" x14ac:dyDescent="0.25">
      <c r="A121" s="1"/>
      <c r="B121" s="204"/>
      <c r="C121" s="239" t="s">
        <v>140</v>
      </c>
      <c r="D121" s="27" t="s">
        <v>139</v>
      </c>
      <c r="E121" s="301">
        <f>Arkusz_odpowiedzi_oferenta!E53</f>
        <v>0</v>
      </c>
      <c r="F121" s="242"/>
      <c r="G121" s="301">
        <f>Arkusz_odpowiedzi_oferenta!G53</f>
        <v>0</v>
      </c>
      <c r="H121" s="242"/>
      <c r="I121" s="301">
        <f>Arkusz_odpowiedzi_oferenta!I53</f>
        <v>0</v>
      </c>
      <c r="J121" s="242"/>
      <c r="K121" s="301">
        <f>Arkusz_odpowiedzi_oferenta!K53</f>
        <v>0</v>
      </c>
      <c r="L121" s="242"/>
      <c r="M121" s="301">
        <f>Arkusz_odpowiedzi_oferenta!M53</f>
        <v>0</v>
      </c>
      <c r="N121" s="242"/>
      <c r="O121" s="301">
        <f>Arkusz_odpowiedzi_oferenta!O53</f>
        <v>0</v>
      </c>
      <c r="P121" s="242"/>
      <c r="Q121" s="301">
        <f>Arkusz_odpowiedzi_oferenta!Q53</f>
        <v>0</v>
      </c>
      <c r="R121" s="242"/>
      <c r="S121" s="301">
        <f>Arkusz_odpowiedzi_oferenta!S53</f>
        <v>0</v>
      </c>
      <c r="T121" s="242"/>
      <c r="U121" s="301">
        <f>Arkusz_odpowiedzi_oferenta!U53</f>
        <v>0</v>
      </c>
      <c r="V121" s="242"/>
      <c r="W121" s="301">
        <f>Arkusz_odpowiedzi_oferenta!W53</f>
        <v>0</v>
      </c>
      <c r="X121" s="49"/>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c r="PU121" s="1"/>
      <c r="PV121" s="1"/>
      <c r="PW121" s="1"/>
      <c r="PX121" s="1"/>
      <c r="PY121" s="1"/>
      <c r="PZ121" s="1"/>
      <c r="QA121" s="1"/>
      <c r="QB121" s="1"/>
      <c r="QC121" s="1"/>
      <c r="QD121" s="1"/>
      <c r="QE121" s="1"/>
      <c r="QF121" s="1"/>
      <c r="QG121" s="1"/>
      <c r="QH121" s="1"/>
      <c r="QI121" s="1"/>
      <c r="QJ121" s="1"/>
      <c r="QK121" s="1"/>
      <c r="QL121" s="1"/>
      <c r="QM121" s="1"/>
      <c r="QN121" s="1"/>
      <c r="QO121" s="1"/>
      <c r="QP121" s="1"/>
      <c r="QQ121" s="1"/>
      <c r="QR121" s="1"/>
      <c r="QS121" s="1"/>
      <c r="QT121" s="1"/>
      <c r="QU121" s="1"/>
      <c r="QV121" s="1"/>
      <c r="QW121" s="1"/>
      <c r="QX121" s="1"/>
      <c r="QY121" s="1"/>
      <c r="QZ121" s="1"/>
      <c r="RA121" s="1"/>
      <c r="RB121" s="1"/>
      <c r="RC121" s="1"/>
      <c r="RD121" s="1"/>
      <c r="RE121" s="1"/>
      <c r="RF121" s="1"/>
      <c r="RG121" s="1"/>
      <c r="RH121" s="1"/>
      <c r="RI121" s="1"/>
      <c r="RJ121" s="1"/>
      <c r="RK121" s="1"/>
      <c r="RL121" s="1"/>
      <c r="RM121" s="1"/>
      <c r="RN121" s="1"/>
      <c r="RO121" s="1"/>
      <c r="RP121" s="1"/>
      <c r="RQ121" s="1"/>
      <c r="RR121" s="1"/>
      <c r="RS121" s="1"/>
      <c r="RT121" s="1"/>
      <c r="RU121" s="1"/>
      <c r="RV121" s="1"/>
      <c r="RW121" s="1"/>
      <c r="RX121" s="1"/>
      <c r="RY121" s="1"/>
      <c r="RZ121" s="1"/>
      <c r="SA121" s="1"/>
      <c r="SB121" s="1"/>
      <c r="SC121" s="1"/>
      <c r="SD121" s="1"/>
      <c r="SE121" s="1"/>
      <c r="SF121" s="1"/>
      <c r="SG121" s="1"/>
      <c r="SH121" s="1"/>
      <c r="SI121" s="1"/>
      <c r="SJ121" s="1"/>
      <c r="SK121" s="1"/>
      <c r="SL121" s="1"/>
      <c r="SM121" s="1"/>
      <c r="SN121" s="1"/>
      <c r="SO121" s="1"/>
      <c r="SP121" s="1"/>
      <c r="SQ121" s="1"/>
      <c r="SR121" s="1"/>
      <c r="SS121" s="1"/>
      <c r="ST121" s="1"/>
      <c r="SU121" s="1"/>
      <c r="SV121" s="1"/>
      <c r="SW121" s="1"/>
      <c r="SX121" s="1"/>
      <c r="SY121" s="1"/>
      <c r="SZ121" s="1"/>
      <c r="TA121" s="1"/>
      <c r="TB121" s="1"/>
      <c r="TC121" s="1"/>
      <c r="TD121" s="1"/>
      <c r="TE121" s="1"/>
      <c r="TF121" s="1"/>
      <c r="TG121" s="1"/>
      <c r="TH121" s="1"/>
      <c r="TI121" s="1"/>
      <c r="TJ121" s="1"/>
      <c r="TK121" s="1"/>
      <c r="TL121" s="1"/>
      <c r="TM121" s="1"/>
      <c r="TN121" s="1"/>
      <c r="TO121" s="1"/>
      <c r="TP121" s="1"/>
      <c r="TQ121" s="1"/>
      <c r="TR121" s="1"/>
      <c r="TS121" s="1"/>
      <c r="TT121" s="1"/>
      <c r="TU121" s="1"/>
      <c r="TV121" s="1"/>
      <c r="TW121" s="1"/>
      <c r="TX121" s="1"/>
      <c r="TY121" s="1"/>
      <c r="TZ121" s="1"/>
      <c r="UA121" s="1"/>
      <c r="UB121" s="1"/>
      <c r="UC121" s="1"/>
      <c r="UD121" s="1"/>
      <c r="UE121" s="1"/>
      <c r="UF121" s="1"/>
      <c r="UG121" s="1"/>
      <c r="UH121" s="1"/>
      <c r="UI121" s="1"/>
      <c r="UJ121" s="1"/>
      <c r="UK121" s="1"/>
      <c r="UL121" s="1"/>
      <c r="UM121" s="1"/>
      <c r="UN121" s="1"/>
      <c r="UO121" s="1"/>
      <c r="UP121" s="1"/>
      <c r="UQ121" s="1"/>
      <c r="UR121" s="1"/>
      <c r="US121" s="1"/>
      <c r="UT121" s="1"/>
      <c r="UU121" s="1"/>
      <c r="UV121" s="1"/>
      <c r="UW121" s="1"/>
      <c r="UX121" s="1"/>
      <c r="UY121" s="1"/>
      <c r="UZ121" s="1"/>
      <c r="VA121" s="1"/>
      <c r="VB121" s="1"/>
      <c r="VC121" s="1"/>
      <c r="VD121" s="1"/>
      <c r="VE121" s="1"/>
      <c r="VF121" s="1"/>
      <c r="VG121" s="1"/>
      <c r="VH121" s="1"/>
      <c r="VI121" s="1"/>
      <c r="VJ121" s="1"/>
      <c r="VK121" s="1"/>
      <c r="VL121" s="1"/>
      <c r="VM121" s="1"/>
      <c r="VN121" s="1"/>
      <c r="VO121" s="1"/>
      <c r="VP121" s="1"/>
      <c r="VQ121" s="1"/>
      <c r="VR121" s="1"/>
      <c r="VS121" s="1"/>
      <c r="VT121" s="1"/>
      <c r="VU121" s="1"/>
      <c r="VV121" s="1"/>
      <c r="VW121" s="1"/>
      <c r="VX121" s="1"/>
      <c r="VY121" s="1"/>
      <c r="VZ121" s="1"/>
      <c r="WA121" s="1"/>
      <c r="WB121" s="1"/>
      <c r="WC121" s="1"/>
      <c r="WD121" s="1"/>
      <c r="WE121" s="1"/>
      <c r="WF121" s="1"/>
      <c r="WG121" s="1"/>
      <c r="WH121" s="1"/>
      <c r="WI121" s="1"/>
      <c r="WJ121" s="1"/>
      <c r="WK121" s="1"/>
      <c r="WL121" s="1"/>
      <c r="WM121" s="1"/>
      <c r="WN121" s="1"/>
      <c r="WO121" s="1"/>
      <c r="WP121" s="1"/>
      <c r="WQ121" s="1"/>
      <c r="WR121" s="1"/>
      <c r="WS121" s="1"/>
      <c r="WT121" s="1"/>
      <c r="WU121" s="1"/>
      <c r="WV121" s="1"/>
      <c r="WW121" s="1"/>
      <c r="WX121" s="1"/>
      <c r="WY121" s="1"/>
      <c r="WZ121" s="1"/>
      <c r="XA121" s="1"/>
      <c r="XB121" s="1"/>
      <c r="XC121" s="1"/>
      <c r="XD121" s="1"/>
      <c r="XE121" s="1"/>
      <c r="XF121" s="1"/>
      <c r="XG121" s="1"/>
      <c r="XH121" s="1"/>
      <c r="XI121" s="1"/>
      <c r="XJ121" s="1"/>
      <c r="XK121" s="1"/>
      <c r="XL121" s="1"/>
      <c r="XM121" s="1"/>
      <c r="XN121" s="1"/>
      <c r="XO121" s="1"/>
      <c r="XP121" s="1"/>
      <c r="XQ121" s="1"/>
      <c r="XR121" s="1"/>
      <c r="XS121" s="1"/>
      <c r="XT121" s="1"/>
      <c r="XU121" s="1"/>
      <c r="XV121" s="1"/>
      <c r="XW121" s="1"/>
      <c r="XX121" s="1"/>
      <c r="XY121" s="1"/>
      <c r="XZ121" s="1"/>
      <c r="YA121" s="1"/>
      <c r="YB121" s="1"/>
      <c r="YC121" s="1"/>
      <c r="YD121" s="1"/>
      <c r="YE121" s="1"/>
      <c r="YF121" s="1"/>
      <c r="YG121" s="1"/>
      <c r="YH121" s="1"/>
      <c r="YI121" s="1"/>
      <c r="YJ121" s="1"/>
      <c r="YK121" s="1"/>
      <c r="YL121" s="1"/>
      <c r="YM121" s="1"/>
      <c r="YN121" s="1"/>
      <c r="YO121" s="1"/>
      <c r="YP121" s="1"/>
      <c r="YQ121" s="1"/>
      <c r="YR121" s="1"/>
      <c r="YS121" s="1"/>
      <c r="YT121" s="1"/>
      <c r="YU121" s="1"/>
      <c r="YV121" s="1"/>
      <c r="YW121" s="1"/>
      <c r="YX121" s="1"/>
      <c r="YY121" s="1"/>
      <c r="YZ121" s="1"/>
      <c r="ZA121" s="1"/>
      <c r="ZB121" s="1"/>
      <c r="ZC121" s="1"/>
      <c r="ZD121" s="1"/>
      <c r="ZE121" s="1"/>
      <c r="ZF121" s="1"/>
      <c r="ZG121" s="1"/>
      <c r="ZH121" s="1"/>
      <c r="ZI121" s="1"/>
      <c r="ZJ121" s="1"/>
      <c r="ZK121" s="1"/>
      <c r="ZL121" s="1"/>
      <c r="ZM121" s="1"/>
      <c r="ZN121" s="1"/>
      <c r="ZO121" s="1"/>
      <c r="ZP121" s="1"/>
      <c r="ZQ121" s="1"/>
      <c r="ZR121" s="1"/>
      <c r="ZS121" s="1"/>
      <c r="ZT121" s="1"/>
      <c r="ZU121" s="1"/>
      <c r="ZV121" s="1"/>
      <c r="ZW121" s="1"/>
      <c r="ZX121" s="1"/>
      <c r="ZY121" s="1"/>
      <c r="ZZ121" s="1"/>
      <c r="AAA121" s="1"/>
      <c r="AAB121" s="1"/>
      <c r="AAC121" s="1"/>
      <c r="AAD121" s="1"/>
      <c r="AAE121" s="1"/>
      <c r="AAF121" s="1"/>
      <c r="AAG121" s="1"/>
      <c r="AAH121" s="1"/>
      <c r="AAI121" s="1"/>
      <c r="AAJ121" s="1"/>
      <c r="AAK121" s="1"/>
      <c r="AAL121" s="1"/>
      <c r="AAM121" s="1"/>
      <c r="AAN121" s="1"/>
      <c r="AAO121" s="1"/>
      <c r="AAP121" s="1"/>
      <c r="AAQ121" s="1"/>
      <c r="AAR121" s="1"/>
      <c r="AAS121" s="1"/>
      <c r="AAT121" s="1"/>
      <c r="AAU121" s="1"/>
      <c r="AAV121" s="1"/>
      <c r="AAW121" s="1"/>
      <c r="AAX121" s="1"/>
      <c r="AAY121" s="1"/>
      <c r="AAZ121" s="1"/>
      <c r="ABA121" s="1"/>
      <c r="ABB121" s="1"/>
      <c r="ABC121" s="1"/>
      <c r="ABD121" s="1"/>
      <c r="ABE121" s="1"/>
      <c r="ABF121" s="1"/>
      <c r="ABG121" s="1"/>
      <c r="ABH121" s="1"/>
      <c r="ABI121" s="1"/>
      <c r="ABJ121" s="1"/>
      <c r="ABK121" s="1"/>
      <c r="ABL121" s="1"/>
      <c r="ABM121" s="1"/>
      <c r="ABN121" s="1"/>
      <c r="ABO121" s="1"/>
      <c r="ABP121" s="1"/>
      <c r="ABQ121" s="1"/>
      <c r="ABR121" s="1"/>
      <c r="ABS121" s="1"/>
      <c r="ABT121" s="1"/>
      <c r="ABU121" s="1"/>
      <c r="ABV121" s="1"/>
      <c r="ABW121" s="1"/>
      <c r="ABX121" s="1"/>
      <c r="ABY121" s="1"/>
      <c r="ABZ121" s="1"/>
      <c r="ACA121" s="1"/>
      <c r="ACB121" s="1"/>
      <c r="ACC121" s="1"/>
      <c r="ACD121" s="1"/>
      <c r="ACE121" s="1"/>
      <c r="ACF121" s="1"/>
      <c r="ACG121" s="1"/>
      <c r="ACH121" s="1"/>
      <c r="ACI121" s="1"/>
      <c r="ACJ121" s="1"/>
      <c r="ACK121" s="1"/>
      <c r="ACL121" s="1"/>
      <c r="ACM121" s="1"/>
      <c r="ACN121" s="1"/>
      <c r="ACO121" s="1"/>
      <c r="ACP121" s="1"/>
      <c r="ACQ121" s="1"/>
      <c r="ACR121" s="1"/>
      <c r="ACS121" s="1"/>
      <c r="ACT121" s="1"/>
      <c r="ACU121" s="1"/>
      <c r="ACV121" s="1"/>
      <c r="ACW121" s="1"/>
      <c r="ACX121" s="1"/>
      <c r="ACY121" s="1"/>
      <c r="ACZ121" s="1"/>
      <c r="ADA121" s="1"/>
      <c r="ADB121" s="1"/>
      <c r="ADC121" s="1"/>
      <c r="ADD121" s="1"/>
      <c r="ADE121" s="1"/>
      <c r="ADF121" s="1"/>
      <c r="ADG121" s="1"/>
      <c r="ADH121" s="1"/>
      <c r="ADI121" s="1"/>
      <c r="ADJ121" s="1"/>
      <c r="ADK121" s="1"/>
      <c r="ADL121" s="1"/>
      <c r="ADM121" s="1"/>
      <c r="ADN121" s="1"/>
      <c r="ADO121" s="1"/>
      <c r="ADP121" s="1"/>
      <c r="ADQ121" s="1"/>
      <c r="ADR121" s="1"/>
      <c r="ADS121" s="1"/>
      <c r="ADT121" s="1"/>
      <c r="ADU121" s="1"/>
      <c r="ADV121" s="1"/>
      <c r="ADW121" s="1"/>
      <c r="ADX121" s="1"/>
      <c r="ADY121" s="1"/>
      <c r="ADZ121" s="1"/>
      <c r="AEA121" s="1"/>
      <c r="AEB121" s="1"/>
      <c r="AEC121" s="1"/>
      <c r="AED121" s="1"/>
      <c r="AEE121" s="1"/>
      <c r="AEF121" s="1"/>
      <c r="AEG121" s="1"/>
      <c r="AEH121" s="1"/>
      <c r="AEI121" s="1"/>
      <c r="AEJ121" s="1"/>
      <c r="AEK121" s="1"/>
      <c r="AEL121" s="1"/>
      <c r="AEM121" s="1"/>
      <c r="AEN121" s="1"/>
      <c r="AEO121" s="1"/>
      <c r="AEP121" s="1"/>
      <c r="AEQ121" s="1"/>
      <c r="AER121" s="1"/>
      <c r="AES121" s="1"/>
      <c r="AET121" s="1"/>
      <c r="AEU121" s="1"/>
      <c r="AEV121" s="1"/>
      <c r="AEW121" s="1"/>
      <c r="AEX121" s="1"/>
      <c r="AEY121" s="1"/>
      <c r="AEZ121" s="1"/>
      <c r="AFA121" s="1"/>
      <c r="AFB121" s="1"/>
      <c r="AFC121" s="1"/>
      <c r="AFD121" s="1"/>
      <c r="AFE121" s="1"/>
      <c r="AFF121" s="1"/>
      <c r="AFG121" s="1"/>
      <c r="AFH121" s="1"/>
      <c r="AFI121" s="1"/>
      <c r="AFJ121" s="1"/>
      <c r="AFK121" s="1"/>
      <c r="AFL121" s="1"/>
      <c r="AFM121" s="1"/>
      <c r="AFN121" s="1"/>
      <c r="AFO121" s="1"/>
      <c r="AFP121" s="1"/>
      <c r="AFQ121" s="1"/>
      <c r="AFR121" s="1"/>
      <c r="AFS121" s="1"/>
      <c r="AFT121" s="1"/>
      <c r="AFU121" s="1"/>
      <c r="AFV121" s="1"/>
      <c r="AFW121" s="1"/>
      <c r="AFX121" s="1"/>
      <c r="AFY121" s="1"/>
      <c r="AFZ121" s="1"/>
      <c r="AGA121" s="1"/>
      <c r="AGB121" s="1"/>
      <c r="AGC121" s="1"/>
      <c r="AGD121" s="1"/>
      <c r="AGE121" s="1"/>
      <c r="AGF121" s="1"/>
      <c r="AGG121" s="1"/>
      <c r="AGH121" s="1"/>
      <c r="AGI121" s="1"/>
      <c r="AGJ121" s="1"/>
      <c r="AGK121" s="1"/>
      <c r="AGL121" s="1"/>
      <c r="AGM121" s="1"/>
      <c r="AGN121" s="1"/>
      <c r="AGO121" s="1"/>
      <c r="AGP121" s="1"/>
      <c r="AGQ121" s="1"/>
      <c r="AGR121" s="1"/>
      <c r="AGS121" s="1"/>
      <c r="AGT121" s="1"/>
      <c r="AGU121" s="1"/>
      <c r="AGV121" s="1"/>
      <c r="AGW121" s="1"/>
      <c r="AGX121" s="1"/>
      <c r="AGY121" s="1"/>
      <c r="AGZ121" s="1"/>
      <c r="AHA121" s="1"/>
      <c r="AHB121" s="1"/>
      <c r="AHC121" s="1"/>
      <c r="AHD121" s="1"/>
      <c r="AHE121" s="1"/>
      <c r="AHF121" s="1"/>
      <c r="AHG121" s="1"/>
      <c r="AHH121" s="1"/>
      <c r="AHI121" s="1"/>
      <c r="AHJ121" s="1"/>
      <c r="AHK121" s="1"/>
      <c r="AHL121" s="1"/>
      <c r="AHM121" s="1"/>
      <c r="AHN121" s="1"/>
      <c r="AHO121" s="1"/>
      <c r="AHP121" s="1"/>
      <c r="AHQ121" s="1"/>
      <c r="AHR121" s="1"/>
      <c r="AHS121" s="1"/>
      <c r="AHT121" s="1"/>
      <c r="AHU121" s="1"/>
      <c r="AHV121" s="1"/>
      <c r="AHW121" s="1"/>
      <c r="AHX121" s="1"/>
      <c r="AHY121" s="1"/>
      <c r="AHZ121" s="1"/>
      <c r="AIA121" s="1"/>
      <c r="AIB121" s="1"/>
      <c r="AIC121" s="1"/>
      <c r="AID121" s="1"/>
      <c r="AIE121" s="1"/>
      <c r="AIF121" s="1"/>
      <c r="AIG121" s="1"/>
      <c r="AIH121" s="1"/>
      <c r="AII121" s="1"/>
      <c r="AIJ121" s="1"/>
      <c r="AIK121" s="1"/>
      <c r="AIL121" s="1"/>
      <c r="AIM121" s="1"/>
      <c r="AIN121" s="1"/>
      <c r="AIO121" s="1"/>
      <c r="AIP121" s="1"/>
      <c r="AIQ121" s="1"/>
      <c r="AIR121" s="1"/>
      <c r="AIS121" s="1"/>
      <c r="AIT121" s="1"/>
      <c r="AIU121" s="1"/>
      <c r="AIV121" s="1"/>
      <c r="AIW121" s="1"/>
      <c r="AIX121" s="1"/>
      <c r="AIY121" s="1"/>
      <c r="AIZ121" s="1"/>
      <c r="AJA121" s="1"/>
      <c r="AJB121" s="1"/>
      <c r="AJC121" s="1"/>
      <c r="AJD121" s="1"/>
      <c r="AJE121" s="1"/>
      <c r="AJF121" s="1"/>
      <c r="AJG121" s="1"/>
      <c r="AJH121" s="1"/>
      <c r="AJI121" s="1"/>
      <c r="AJJ121" s="1"/>
      <c r="AJK121" s="1"/>
      <c r="AJL121" s="1"/>
      <c r="AJM121" s="1"/>
      <c r="AJN121" s="1"/>
      <c r="AJO121" s="1"/>
      <c r="AJP121" s="1"/>
      <c r="AJQ121" s="1"/>
      <c r="AJR121" s="1"/>
      <c r="AJS121" s="1"/>
      <c r="AJT121" s="1"/>
      <c r="AJU121" s="1"/>
      <c r="AJV121" s="1"/>
      <c r="AJW121" s="1"/>
      <c r="AJX121" s="1"/>
      <c r="AJY121" s="1"/>
      <c r="AJZ121" s="1"/>
      <c r="AKA121" s="1"/>
      <c r="AKB121" s="1"/>
      <c r="AKC121" s="1"/>
      <c r="AKD121" s="1"/>
      <c r="AKE121" s="1"/>
      <c r="AKF121" s="1"/>
      <c r="AKG121" s="1"/>
      <c r="AKH121" s="1"/>
      <c r="AKI121" s="1"/>
      <c r="AKJ121" s="1"/>
      <c r="AKK121" s="1"/>
      <c r="AKL121" s="1"/>
      <c r="AKM121" s="1"/>
      <c r="AKN121" s="1"/>
      <c r="AKO121" s="1"/>
      <c r="AKP121" s="1"/>
      <c r="AKQ121" s="1"/>
      <c r="AKR121" s="1"/>
      <c r="AKS121" s="1"/>
      <c r="AKT121" s="1"/>
      <c r="AKU121" s="1"/>
      <c r="AKV121" s="1"/>
      <c r="AKW121" s="1"/>
      <c r="AKX121" s="1"/>
      <c r="AKY121" s="1"/>
      <c r="AKZ121" s="1"/>
      <c r="ALA121" s="1"/>
      <c r="ALB121" s="1"/>
      <c r="ALC121" s="1"/>
      <c r="ALD121" s="1"/>
      <c r="ALE121" s="1"/>
      <c r="ALF121" s="1"/>
      <c r="ALG121" s="1"/>
      <c r="ALH121" s="1"/>
      <c r="ALI121" s="1"/>
      <c r="ALJ121" s="1"/>
      <c r="ALK121" s="1"/>
      <c r="ALL121" s="1"/>
      <c r="ALM121" s="1"/>
      <c r="ALN121" s="1"/>
      <c r="ALO121" s="1"/>
      <c r="ALP121" s="1"/>
      <c r="ALQ121" s="1"/>
      <c r="ALR121" s="1"/>
      <c r="ALS121" s="1"/>
      <c r="ALT121" s="1"/>
      <c r="ALU121" s="1"/>
      <c r="ALV121" s="1"/>
      <c r="ALW121" s="1"/>
      <c r="ALX121" s="1"/>
      <c r="ALY121" s="1"/>
      <c r="ALZ121" s="1"/>
      <c r="AMA121" s="1"/>
      <c r="AMB121" s="1"/>
      <c r="AMC121" s="1"/>
      <c r="AMD121" s="1"/>
      <c r="AME121" s="1"/>
      <c r="AMF121" s="1"/>
      <c r="AMG121" s="1"/>
      <c r="AMH121" s="1"/>
      <c r="AMI121" s="1"/>
      <c r="AMJ121" s="1"/>
      <c r="AMK121" s="1"/>
      <c r="AML121" s="1"/>
      <c r="AMM121" s="1"/>
      <c r="AMN121" s="1"/>
      <c r="AMO121" s="1"/>
      <c r="AMP121" s="1"/>
      <c r="AMQ121" s="1"/>
      <c r="AMR121" s="1"/>
      <c r="AMS121" s="1"/>
      <c r="AMT121" s="1"/>
      <c r="AMU121" s="1"/>
      <c r="AMV121" s="1"/>
      <c r="AMW121" s="1"/>
      <c r="AMX121" s="1"/>
      <c r="AMY121" s="1"/>
      <c r="AMZ121" s="1"/>
      <c r="ANA121" s="1"/>
      <c r="ANB121" s="1"/>
    </row>
    <row r="122" spans="1:1042" ht="13.8" outlineLevel="1" x14ac:dyDescent="0.25">
      <c r="A122" s="1"/>
      <c r="B122" s="204"/>
      <c r="C122" s="239" t="s">
        <v>140</v>
      </c>
      <c r="D122" s="27" t="s">
        <v>139</v>
      </c>
      <c r="E122" s="301">
        <f>Arkusz_odpowiedzi_oferenta!E54</f>
        <v>0</v>
      </c>
      <c r="F122" s="242"/>
      <c r="G122" s="301">
        <f>Arkusz_odpowiedzi_oferenta!G54</f>
        <v>0</v>
      </c>
      <c r="H122" s="242"/>
      <c r="I122" s="301">
        <f>Arkusz_odpowiedzi_oferenta!I54</f>
        <v>0</v>
      </c>
      <c r="J122" s="242"/>
      <c r="K122" s="301">
        <f>Arkusz_odpowiedzi_oferenta!K54</f>
        <v>0</v>
      </c>
      <c r="L122" s="242"/>
      <c r="M122" s="301">
        <f>Arkusz_odpowiedzi_oferenta!M54</f>
        <v>0</v>
      </c>
      <c r="N122" s="242"/>
      <c r="O122" s="301">
        <f>Arkusz_odpowiedzi_oferenta!O54</f>
        <v>0</v>
      </c>
      <c r="P122" s="242"/>
      <c r="Q122" s="301">
        <f>Arkusz_odpowiedzi_oferenta!Q54</f>
        <v>0</v>
      </c>
      <c r="R122" s="242"/>
      <c r="S122" s="301">
        <f>Arkusz_odpowiedzi_oferenta!S54</f>
        <v>0</v>
      </c>
      <c r="T122" s="242"/>
      <c r="U122" s="301">
        <f>Arkusz_odpowiedzi_oferenta!U54</f>
        <v>0</v>
      </c>
      <c r="V122" s="242"/>
      <c r="W122" s="301">
        <f>Arkusz_odpowiedzi_oferenta!W54</f>
        <v>0</v>
      </c>
      <c r="X122" s="49"/>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c r="PU122" s="1"/>
      <c r="PV122" s="1"/>
      <c r="PW122" s="1"/>
      <c r="PX122" s="1"/>
      <c r="PY122" s="1"/>
      <c r="PZ122" s="1"/>
      <c r="QA122" s="1"/>
      <c r="QB122" s="1"/>
      <c r="QC122" s="1"/>
      <c r="QD122" s="1"/>
      <c r="QE122" s="1"/>
      <c r="QF122" s="1"/>
      <c r="QG122" s="1"/>
      <c r="QH122" s="1"/>
      <c r="QI122" s="1"/>
      <c r="QJ122" s="1"/>
      <c r="QK122" s="1"/>
      <c r="QL122" s="1"/>
      <c r="QM122" s="1"/>
      <c r="QN122" s="1"/>
      <c r="QO122" s="1"/>
      <c r="QP122" s="1"/>
      <c r="QQ122" s="1"/>
      <c r="QR122" s="1"/>
      <c r="QS122" s="1"/>
      <c r="QT122" s="1"/>
      <c r="QU122" s="1"/>
      <c r="QV122" s="1"/>
      <c r="QW122" s="1"/>
      <c r="QX122" s="1"/>
      <c r="QY122" s="1"/>
      <c r="QZ122" s="1"/>
      <c r="RA122" s="1"/>
      <c r="RB122" s="1"/>
      <c r="RC122" s="1"/>
      <c r="RD122" s="1"/>
      <c r="RE122" s="1"/>
      <c r="RF122" s="1"/>
      <c r="RG122" s="1"/>
      <c r="RH122" s="1"/>
      <c r="RI122" s="1"/>
      <c r="RJ122" s="1"/>
      <c r="RK122" s="1"/>
      <c r="RL122" s="1"/>
      <c r="RM122" s="1"/>
      <c r="RN122" s="1"/>
      <c r="RO122" s="1"/>
      <c r="RP122" s="1"/>
      <c r="RQ122" s="1"/>
      <c r="RR122" s="1"/>
      <c r="RS122" s="1"/>
      <c r="RT122" s="1"/>
      <c r="RU122" s="1"/>
      <c r="RV122" s="1"/>
      <c r="RW122" s="1"/>
      <c r="RX122" s="1"/>
      <c r="RY122" s="1"/>
      <c r="RZ122" s="1"/>
      <c r="SA122" s="1"/>
      <c r="SB122" s="1"/>
      <c r="SC122" s="1"/>
      <c r="SD122" s="1"/>
      <c r="SE122" s="1"/>
      <c r="SF122" s="1"/>
      <c r="SG122" s="1"/>
      <c r="SH122" s="1"/>
      <c r="SI122" s="1"/>
      <c r="SJ122" s="1"/>
      <c r="SK122" s="1"/>
      <c r="SL122" s="1"/>
      <c r="SM122" s="1"/>
      <c r="SN122" s="1"/>
      <c r="SO122" s="1"/>
      <c r="SP122" s="1"/>
      <c r="SQ122" s="1"/>
      <c r="SR122" s="1"/>
      <c r="SS122" s="1"/>
      <c r="ST122" s="1"/>
      <c r="SU122" s="1"/>
      <c r="SV122" s="1"/>
      <c r="SW122" s="1"/>
      <c r="SX122" s="1"/>
      <c r="SY122" s="1"/>
      <c r="SZ122" s="1"/>
      <c r="TA122" s="1"/>
      <c r="TB122" s="1"/>
      <c r="TC122" s="1"/>
      <c r="TD122" s="1"/>
      <c r="TE122" s="1"/>
      <c r="TF122" s="1"/>
      <c r="TG122" s="1"/>
      <c r="TH122" s="1"/>
      <c r="TI122" s="1"/>
      <c r="TJ122" s="1"/>
      <c r="TK122" s="1"/>
      <c r="TL122" s="1"/>
      <c r="TM122" s="1"/>
      <c r="TN122" s="1"/>
      <c r="TO122" s="1"/>
      <c r="TP122" s="1"/>
      <c r="TQ122" s="1"/>
      <c r="TR122" s="1"/>
      <c r="TS122" s="1"/>
      <c r="TT122" s="1"/>
      <c r="TU122" s="1"/>
      <c r="TV122" s="1"/>
      <c r="TW122" s="1"/>
      <c r="TX122" s="1"/>
      <c r="TY122" s="1"/>
      <c r="TZ122" s="1"/>
      <c r="UA122" s="1"/>
      <c r="UB122" s="1"/>
      <c r="UC122" s="1"/>
      <c r="UD122" s="1"/>
      <c r="UE122" s="1"/>
      <c r="UF122" s="1"/>
      <c r="UG122" s="1"/>
      <c r="UH122" s="1"/>
      <c r="UI122" s="1"/>
      <c r="UJ122" s="1"/>
      <c r="UK122" s="1"/>
      <c r="UL122" s="1"/>
      <c r="UM122" s="1"/>
      <c r="UN122" s="1"/>
      <c r="UO122" s="1"/>
      <c r="UP122" s="1"/>
      <c r="UQ122" s="1"/>
      <c r="UR122" s="1"/>
      <c r="US122" s="1"/>
      <c r="UT122" s="1"/>
      <c r="UU122" s="1"/>
      <c r="UV122" s="1"/>
      <c r="UW122" s="1"/>
      <c r="UX122" s="1"/>
      <c r="UY122" s="1"/>
      <c r="UZ122" s="1"/>
      <c r="VA122" s="1"/>
      <c r="VB122" s="1"/>
      <c r="VC122" s="1"/>
      <c r="VD122" s="1"/>
      <c r="VE122" s="1"/>
      <c r="VF122" s="1"/>
      <c r="VG122" s="1"/>
      <c r="VH122" s="1"/>
      <c r="VI122" s="1"/>
      <c r="VJ122" s="1"/>
      <c r="VK122" s="1"/>
      <c r="VL122" s="1"/>
      <c r="VM122" s="1"/>
      <c r="VN122" s="1"/>
      <c r="VO122" s="1"/>
      <c r="VP122" s="1"/>
      <c r="VQ122" s="1"/>
      <c r="VR122" s="1"/>
      <c r="VS122" s="1"/>
      <c r="VT122" s="1"/>
      <c r="VU122" s="1"/>
      <c r="VV122" s="1"/>
      <c r="VW122" s="1"/>
      <c r="VX122" s="1"/>
      <c r="VY122" s="1"/>
      <c r="VZ122" s="1"/>
      <c r="WA122" s="1"/>
      <c r="WB122" s="1"/>
      <c r="WC122" s="1"/>
      <c r="WD122" s="1"/>
      <c r="WE122" s="1"/>
      <c r="WF122" s="1"/>
      <c r="WG122" s="1"/>
      <c r="WH122" s="1"/>
      <c r="WI122" s="1"/>
      <c r="WJ122" s="1"/>
      <c r="WK122" s="1"/>
      <c r="WL122" s="1"/>
      <c r="WM122" s="1"/>
      <c r="WN122" s="1"/>
      <c r="WO122" s="1"/>
      <c r="WP122" s="1"/>
      <c r="WQ122" s="1"/>
      <c r="WR122" s="1"/>
      <c r="WS122" s="1"/>
      <c r="WT122" s="1"/>
      <c r="WU122" s="1"/>
      <c r="WV122" s="1"/>
      <c r="WW122" s="1"/>
      <c r="WX122" s="1"/>
      <c r="WY122" s="1"/>
      <c r="WZ122" s="1"/>
      <c r="XA122" s="1"/>
      <c r="XB122" s="1"/>
      <c r="XC122" s="1"/>
      <c r="XD122" s="1"/>
      <c r="XE122" s="1"/>
      <c r="XF122" s="1"/>
      <c r="XG122" s="1"/>
      <c r="XH122" s="1"/>
      <c r="XI122" s="1"/>
      <c r="XJ122" s="1"/>
      <c r="XK122" s="1"/>
      <c r="XL122" s="1"/>
      <c r="XM122" s="1"/>
      <c r="XN122" s="1"/>
      <c r="XO122" s="1"/>
      <c r="XP122" s="1"/>
      <c r="XQ122" s="1"/>
      <c r="XR122" s="1"/>
      <c r="XS122" s="1"/>
      <c r="XT122" s="1"/>
      <c r="XU122" s="1"/>
      <c r="XV122" s="1"/>
      <c r="XW122" s="1"/>
      <c r="XX122" s="1"/>
      <c r="XY122" s="1"/>
      <c r="XZ122" s="1"/>
      <c r="YA122" s="1"/>
      <c r="YB122" s="1"/>
      <c r="YC122" s="1"/>
      <c r="YD122" s="1"/>
      <c r="YE122" s="1"/>
      <c r="YF122" s="1"/>
      <c r="YG122" s="1"/>
      <c r="YH122" s="1"/>
      <c r="YI122" s="1"/>
      <c r="YJ122" s="1"/>
      <c r="YK122" s="1"/>
      <c r="YL122" s="1"/>
      <c r="YM122" s="1"/>
      <c r="YN122" s="1"/>
      <c r="YO122" s="1"/>
      <c r="YP122" s="1"/>
      <c r="YQ122" s="1"/>
      <c r="YR122" s="1"/>
      <c r="YS122" s="1"/>
      <c r="YT122" s="1"/>
      <c r="YU122" s="1"/>
      <c r="YV122" s="1"/>
      <c r="YW122" s="1"/>
      <c r="YX122" s="1"/>
      <c r="YY122" s="1"/>
      <c r="YZ122" s="1"/>
      <c r="ZA122" s="1"/>
      <c r="ZB122" s="1"/>
      <c r="ZC122" s="1"/>
      <c r="ZD122" s="1"/>
      <c r="ZE122" s="1"/>
      <c r="ZF122" s="1"/>
      <c r="ZG122" s="1"/>
      <c r="ZH122" s="1"/>
      <c r="ZI122" s="1"/>
      <c r="ZJ122" s="1"/>
      <c r="ZK122" s="1"/>
      <c r="ZL122" s="1"/>
      <c r="ZM122" s="1"/>
      <c r="ZN122" s="1"/>
      <c r="ZO122" s="1"/>
      <c r="ZP122" s="1"/>
      <c r="ZQ122" s="1"/>
      <c r="ZR122" s="1"/>
      <c r="ZS122" s="1"/>
      <c r="ZT122" s="1"/>
      <c r="ZU122" s="1"/>
      <c r="ZV122" s="1"/>
      <c r="ZW122" s="1"/>
      <c r="ZX122" s="1"/>
      <c r="ZY122" s="1"/>
      <c r="ZZ122" s="1"/>
      <c r="AAA122" s="1"/>
      <c r="AAB122" s="1"/>
      <c r="AAC122" s="1"/>
      <c r="AAD122" s="1"/>
      <c r="AAE122" s="1"/>
      <c r="AAF122" s="1"/>
      <c r="AAG122" s="1"/>
      <c r="AAH122" s="1"/>
      <c r="AAI122" s="1"/>
      <c r="AAJ122" s="1"/>
      <c r="AAK122" s="1"/>
      <c r="AAL122" s="1"/>
      <c r="AAM122" s="1"/>
      <c r="AAN122" s="1"/>
      <c r="AAO122" s="1"/>
      <c r="AAP122" s="1"/>
      <c r="AAQ122" s="1"/>
      <c r="AAR122" s="1"/>
      <c r="AAS122" s="1"/>
      <c r="AAT122" s="1"/>
      <c r="AAU122" s="1"/>
      <c r="AAV122" s="1"/>
      <c r="AAW122" s="1"/>
      <c r="AAX122" s="1"/>
      <c r="AAY122" s="1"/>
      <c r="AAZ122" s="1"/>
      <c r="ABA122" s="1"/>
      <c r="ABB122" s="1"/>
      <c r="ABC122" s="1"/>
      <c r="ABD122" s="1"/>
      <c r="ABE122" s="1"/>
      <c r="ABF122" s="1"/>
      <c r="ABG122" s="1"/>
      <c r="ABH122" s="1"/>
      <c r="ABI122" s="1"/>
      <c r="ABJ122" s="1"/>
      <c r="ABK122" s="1"/>
      <c r="ABL122" s="1"/>
      <c r="ABM122" s="1"/>
      <c r="ABN122" s="1"/>
      <c r="ABO122" s="1"/>
      <c r="ABP122" s="1"/>
      <c r="ABQ122" s="1"/>
      <c r="ABR122" s="1"/>
      <c r="ABS122" s="1"/>
      <c r="ABT122" s="1"/>
      <c r="ABU122" s="1"/>
      <c r="ABV122" s="1"/>
      <c r="ABW122" s="1"/>
      <c r="ABX122" s="1"/>
      <c r="ABY122" s="1"/>
      <c r="ABZ122" s="1"/>
      <c r="ACA122" s="1"/>
      <c r="ACB122" s="1"/>
      <c r="ACC122" s="1"/>
      <c r="ACD122" s="1"/>
      <c r="ACE122" s="1"/>
      <c r="ACF122" s="1"/>
      <c r="ACG122" s="1"/>
      <c r="ACH122" s="1"/>
      <c r="ACI122" s="1"/>
      <c r="ACJ122" s="1"/>
      <c r="ACK122" s="1"/>
      <c r="ACL122" s="1"/>
      <c r="ACM122" s="1"/>
      <c r="ACN122" s="1"/>
      <c r="ACO122" s="1"/>
      <c r="ACP122" s="1"/>
      <c r="ACQ122" s="1"/>
      <c r="ACR122" s="1"/>
      <c r="ACS122" s="1"/>
      <c r="ACT122" s="1"/>
      <c r="ACU122" s="1"/>
      <c r="ACV122" s="1"/>
      <c r="ACW122" s="1"/>
      <c r="ACX122" s="1"/>
      <c r="ACY122" s="1"/>
      <c r="ACZ122" s="1"/>
      <c r="ADA122" s="1"/>
      <c r="ADB122" s="1"/>
      <c r="ADC122" s="1"/>
      <c r="ADD122" s="1"/>
      <c r="ADE122" s="1"/>
      <c r="ADF122" s="1"/>
      <c r="ADG122" s="1"/>
      <c r="ADH122" s="1"/>
      <c r="ADI122" s="1"/>
      <c r="ADJ122" s="1"/>
      <c r="ADK122" s="1"/>
      <c r="ADL122" s="1"/>
      <c r="ADM122" s="1"/>
      <c r="ADN122" s="1"/>
      <c r="ADO122" s="1"/>
      <c r="ADP122" s="1"/>
      <c r="ADQ122" s="1"/>
      <c r="ADR122" s="1"/>
      <c r="ADS122" s="1"/>
      <c r="ADT122" s="1"/>
      <c r="ADU122" s="1"/>
      <c r="ADV122" s="1"/>
      <c r="ADW122" s="1"/>
      <c r="ADX122" s="1"/>
      <c r="ADY122" s="1"/>
      <c r="ADZ122" s="1"/>
      <c r="AEA122" s="1"/>
      <c r="AEB122" s="1"/>
      <c r="AEC122" s="1"/>
      <c r="AED122" s="1"/>
      <c r="AEE122" s="1"/>
      <c r="AEF122" s="1"/>
      <c r="AEG122" s="1"/>
      <c r="AEH122" s="1"/>
      <c r="AEI122" s="1"/>
      <c r="AEJ122" s="1"/>
      <c r="AEK122" s="1"/>
      <c r="AEL122" s="1"/>
      <c r="AEM122" s="1"/>
      <c r="AEN122" s="1"/>
      <c r="AEO122" s="1"/>
      <c r="AEP122" s="1"/>
      <c r="AEQ122" s="1"/>
      <c r="AER122" s="1"/>
      <c r="AES122" s="1"/>
      <c r="AET122" s="1"/>
      <c r="AEU122" s="1"/>
      <c r="AEV122" s="1"/>
      <c r="AEW122" s="1"/>
      <c r="AEX122" s="1"/>
      <c r="AEY122" s="1"/>
      <c r="AEZ122" s="1"/>
      <c r="AFA122" s="1"/>
      <c r="AFB122" s="1"/>
      <c r="AFC122" s="1"/>
      <c r="AFD122" s="1"/>
      <c r="AFE122" s="1"/>
      <c r="AFF122" s="1"/>
      <c r="AFG122" s="1"/>
      <c r="AFH122" s="1"/>
      <c r="AFI122" s="1"/>
      <c r="AFJ122" s="1"/>
      <c r="AFK122" s="1"/>
      <c r="AFL122" s="1"/>
      <c r="AFM122" s="1"/>
      <c r="AFN122" s="1"/>
      <c r="AFO122" s="1"/>
      <c r="AFP122" s="1"/>
      <c r="AFQ122" s="1"/>
      <c r="AFR122" s="1"/>
      <c r="AFS122" s="1"/>
      <c r="AFT122" s="1"/>
      <c r="AFU122" s="1"/>
      <c r="AFV122" s="1"/>
      <c r="AFW122" s="1"/>
      <c r="AFX122" s="1"/>
      <c r="AFY122" s="1"/>
      <c r="AFZ122" s="1"/>
      <c r="AGA122" s="1"/>
      <c r="AGB122" s="1"/>
      <c r="AGC122" s="1"/>
      <c r="AGD122" s="1"/>
      <c r="AGE122" s="1"/>
      <c r="AGF122" s="1"/>
      <c r="AGG122" s="1"/>
      <c r="AGH122" s="1"/>
      <c r="AGI122" s="1"/>
      <c r="AGJ122" s="1"/>
      <c r="AGK122" s="1"/>
      <c r="AGL122" s="1"/>
      <c r="AGM122" s="1"/>
      <c r="AGN122" s="1"/>
      <c r="AGO122" s="1"/>
      <c r="AGP122" s="1"/>
      <c r="AGQ122" s="1"/>
      <c r="AGR122" s="1"/>
      <c r="AGS122" s="1"/>
      <c r="AGT122" s="1"/>
      <c r="AGU122" s="1"/>
      <c r="AGV122" s="1"/>
      <c r="AGW122" s="1"/>
      <c r="AGX122" s="1"/>
      <c r="AGY122" s="1"/>
      <c r="AGZ122" s="1"/>
      <c r="AHA122" s="1"/>
      <c r="AHB122" s="1"/>
      <c r="AHC122" s="1"/>
      <c r="AHD122" s="1"/>
      <c r="AHE122" s="1"/>
      <c r="AHF122" s="1"/>
      <c r="AHG122" s="1"/>
      <c r="AHH122" s="1"/>
      <c r="AHI122" s="1"/>
      <c r="AHJ122" s="1"/>
      <c r="AHK122" s="1"/>
      <c r="AHL122" s="1"/>
      <c r="AHM122" s="1"/>
      <c r="AHN122" s="1"/>
      <c r="AHO122" s="1"/>
      <c r="AHP122" s="1"/>
      <c r="AHQ122" s="1"/>
      <c r="AHR122" s="1"/>
      <c r="AHS122" s="1"/>
      <c r="AHT122" s="1"/>
      <c r="AHU122" s="1"/>
      <c r="AHV122" s="1"/>
      <c r="AHW122" s="1"/>
      <c r="AHX122" s="1"/>
      <c r="AHY122" s="1"/>
      <c r="AHZ122" s="1"/>
      <c r="AIA122" s="1"/>
      <c r="AIB122" s="1"/>
      <c r="AIC122" s="1"/>
      <c r="AID122" s="1"/>
      <c r="AIE122" s="1"/>
      <c r="AIF122" s="1"/>
      <c r="AIG122" s="1"/>
      <c r="AIH122" s="1"/>
      <c r="AII122" s="1"/>
      <c r="AIJ122" s="1"/>
      <c r="AIK122" s="1"/>
      <c r="AIL122" s="1"/>
      <c r="AIM122" s="1"/>
      <c r="AIN122" s="1"/>
      <c r="AIO122" s="1"/>
      <c r="AIP122" s="1"/>
      <c r="AIQ122" s="1"/>
      <c r="AIR122" s="1"/>
      <c r="AIS122" s="1"/>
      <c r="AIT122" s="1"/>
      <c r="AIU122" s="1"/>
      <c r="AIV122" s="1"/>
      <c r="AIW122" s="1"/>
      <c r="AIX122" s="1"/>
      <c r="AIY122" s="1"/>
      <c r="AIZ122" s="1"/>
      <c r="AJA122" s="1"/>
      <c r="AJB122" s="1"/>
      <c r="AJC122" s="1"/>
      <c r="AJD122" s="1"/>
      <c r="AJE122" s="1"/>
      <c r="AJF122" s="1"/>
      <c r="AJG122" s="1"/>
      <c r="AJH122" s="1"/>
      <c r="AJI122" s="1"/>
      <c r="AJJ122" s="1"/>
      <c r="AJK122" s="1"/>
      <c r="AJL122" s="1"/>
      <c r="AJM122" s="1"/>
      <c r="AJN122" s="1"/>
      <c r="AJO122" s="1"/>
      <c r="AJP122" s="1"/>
      <c r="AJQ122" s="1"/>
      <c r="AJR122" s="1"/>
      <c r="AJS122" s="1"/>
      <c r="AJT122" s="1"/>
      <c r="AJU122" s="1"/>
      <c r="AJV122" s="1"/>
      <c r="AJW122" s="1"/>
      <c r="AJX122" s="1"/>
      <c r="AJY122" s="1"/>
      <c r="AJZ122" s="1"/>
      <c r="AKA122" s="1"/>
      <c r="AKB122" s="1"/>
      <c r="AKC122" s="1"/>
      <c r="AKD122" s="1"/>
      <c r="AKE122" s="1"/>
      <c r="AKF122" s="1"/>
      <c r="AKG122" s="1"/>
      <c r="AKH122" s="1"/>
      <c r="AKI122" s="1"/>
      <c r="AKJ122" s="1"/>
      <c r="AKK122" s="1"/>
      <c r="AKL122" s="1"/>
      <c r="AKM122" s="1"/>
      <c r="AKN122" s="1"/>
      <c r="AKO122" s="1"/>
      <c r="AKP122" s="1"/>
      <c r="AKQ122" s="1"/>
      <c r="AKR122" s="1"/>
      <c r="AKS122" s="1"/>
      <c r="AKT122" s="1"/>
      <c r="AKU122" s="1"/>
      <c r="AKV122" s="1"/>
      <c r="AKW122" s="1"/>
      <c r="AKX122" s="1"/>
      <c r="AKY122" s="1"/>
      <c r="AKZ122" s="1"/>
      <c r="ALA122" s="1"/>
      <c r="ALB122" s="1"/>
      <c r="ALC122" s="1"/>
      <c r="ALD122" s="1"/>
      <c r="ALE122" s="1"/>
      <c r="ALF122" s="1"/>
      <c r="ALG122" s="1"/>
      <c r="ALH122" s="1"/>
      <c r="ALI122" s="1"/>
      <c r="ALJ122" s="1"/>
      <c r="ALK122" s="1"/>
      <c r="ALL122" s="1"/>
      <c r="ALM122" s="1"/>
      <c r="ALN122" s="1"/>
      <c r="ALO122" s="1"/>
      <c r="ALP122" s="1"/>
      <c r="ALQ122" s="1"/>
      <c r="ALR122" s="1"/>
      <c r="ALS122" s="1"/>
      <c r="ALT122" s="1"/>
      <c r="ALU122" s="1"/>
      <c r="ALV122" s="1"/>
      <c r="ALW122" s="1"/>
      <c r="ALX122" s="1"/>
      <c r="ALY122" s="1"/>
      <c r="ALZ122" s="1"/>
      <c r="AMA122" s="1"/>
      <c r="AMB122" s="1"/>
      <c r="AMC122" s="1"/>
      <c r="AMD122" s="1"/>
      <c r="AME122" s="1"/>
      <c r="AMF122" s="1"/>
      <c r="AMG122" s="1"/>
      <c r="AMH122" s="1"/>
      <c r="AMI122" s="1"/>
      <c r="AMJ122" s="1"/>
      <c r="AMK122" s="1"/>
      <c r="AML122" s="1"/>
      <c r="AMM122" s="1"/>
      <c r="AMN122" s="1"/>
      <c r="AMO122" s="1"/>
      <c r="AMP122" s="1"/>
      <c r="AMQ122" s="1"/>
      <c r="AMR122" s="1"/>
      <c r="AMS122" s="1"/>
      <c r="AMT122" s="1"/>
      <c r="AMU122" s="1"/>
      <c r="AMV122" s="1"/>
      <c r="AMW122" s="1"/>
      <c r="AMX122" s="1"/>
      <c r="AMY122" s="1"/>
      <c r="AMZ122" s="1"/>
      <c r="ANA122" s="1"/>
      <c r="ANB122" s="1"/>
    </row>
    <row r="123" spans="1:1042" ht="13.8" outlineLevel="1" x14ac:dyDescent="0.25">
      <c r="A123" s="1"/>
      <c r="B123" s="204"/>
      <c r="C123" s="239" t="s">
        <v>140</v>
      </c>
      <c r="D123" s="27" t="s">
        <v>139</v>
      </c>
      <c r="E123" s="301">
        <f>Arkusz_odpowiedzi_oferenta!E55</f>
        <v>0</v>
      </c>
      <c r="F123" s="242"/>
      <c r="G123" s="301">
        <f>Arkusz_odpowiedzi_oferenta!G55</f>
        <v>0</v>
      </c>
      <c r="H123" s="242"/>
      <c r="I123" s="301">
        <f>Arkusz_odpowiedzi_oferenta!I55</f>
        <v>0</v>
      </c>
      <c r="J123" s="242"/>
      <c r="K123" s="301">
        <f>Arkusz_odpowiedzi_oferenta!K55</f>
        <v>0</v>
      </c>
      <c r="L123" s="242"/>
      <c r="M123" s="301">
        <f>Arkusz_odpowiedzi_oferenta!M55</f>
        <v>0</v>
      </c>
      <c r="N123" s="242"/>
      <c r="O123" s="301">
        <f>Arkusz_odpowiedzi_oferenta!O55</f>
        <v>0</v>
      </c>
      <c r="P123" s="242"/>
      <c r="Q123" s="301">
        <f>Arkusz_odpowiedzi_oferenta!Q55</f>
        <v>0</v>
      </c>
      <c r="R123" s="242"/>
      <c r="S123" s="301">
        <f>Arkusz_odpowiedzi_oferenta!S55</f>
        <v>0</v>
      </c>
      <c r="T123" s="242"/>
      <c r="U123" s="301">
        <f>Arkusz_odpowiedzi_oferenta!U55</f>
        <v>0</v>
      </c>
      <c r="V123" s="242"/>
      <c r="W123" s="301">
        <f>Arkusz_odpowiedzi_oferenta!W55</f>
        <v>0</v>
      </c>
      <c r="X123" s="49"/>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c r="LI123" s="1"/>
      <c r="LJ123" s="1"/>
      <c r="LK123" s="1"/>
      <c r="LL123" s="1"/>
      <c r="LM123" s="1"/>
      <c r="LN123" s="1"/>
      <c r="LO123" s="1"/>
      <c r="LP123" s="1"/>
      <c r="LQ123" s="1"/>
      <c r="LR123" s="1"/>
      <c r="LS123" s="1"/>
      <c r="LT123" s="1"/>
      <c r="LU123" s="1"/>
      <c r="LV123" s="1"/>
      <c r="LW123" s="1"/>
      <c r="LX123" s="1"/>
      <c r="LY123" s="1"/>
      <c r="LZ123" s="1"/>
      <c r="MA123" s="1"/>
      <c r="MB123" s="1"/>
      <c r="MC123" s="1"/>
      <c r="MD123" s="1"/>
      <c r="ME123" s="1"/>
      <c r="MF123" s="1"/>
      <c r="MG123" s="1"/>
      <c r="MH123" s="1"/>
      <c r="MI123" s="1"/>
      <c r="MJ123" s="1"/>
      <c r="MK123" s="1"/>
      <c r="ML123" s="1"/>
      <c r="MM123" s="1"/>
      <c r="MN123" s="1"/>
      <c r="MO123" s="1"/>
      <c r="MP123" s="1"/>
      <c r="MQ123" s="1"/>
      <c r="MR123" s="1"/>
      <c r="MS123" s="1"/>
      <c r="MT123" s="1"/>
      <c r="MU123" s="1"/>
      <c r="MV123" s="1"/>
      <c r="MW123" s="1"/>
      <c r="MX123" s="1"/>
      <c r="MY123" s="1"/>
      <c r="MZ123" s="1"/>
      <c r="NA123" s="1"/>
      <c r="NB123" s="1"/>
      <c r="NC123" s="1"/>
      <c r="ND123" s="1"/>
      <c r="NE123" s="1"/>
      <c r="NF123" s="1"/>
      <c r="NG123" s="1"/>
      <c r="NH123" s="1"/>
      <c r="NI123" s="1"/>
      <c r="NJ123" s="1"/>
      <c r="NK123" s="1"/>
      <c r="NL123" s="1"/>
      <c r="NM123" s="1"/>
      <c r="NN123" s="1"/>
      <c r="NO123" s="1"/>
      <c r="NP123" s="1"/>
      <c r="NQ123" s="1"/>
      <c r="NR123" s="1"/>
      <c r="NS123" s="1"/>
      <c r="NT123" s="1"/>
      <c r="NU123" s="1"/>
      <c r="NV123" s="1"/>
      <c r="NW123" s="1"/>
      <c r="NX123" s="1"/>
      <c r="NY123" s="1"/>
      <c r="NZ123" s="1"/>
      <c r="OA123" s="1"/>
      <c r="OB123" s="1"/>
      <c r="OC123" s="1"/>
      <c r="OD123" s="1"/>
      <c r="OE123" s="1"/>
      <c r="OF123" s="1"/>
      <c r="OG123" s="1"/>
      <c r="OH123" s="1"/>
      <c r="OI123" s="1"/>
      <c r="OJ123" s="1"/>
      <c r="OK123" s="1"/>
      <c r="OL123" s="1"/>
      <c r="OM123" s="1"/>
      <c r="ON123" s="1"/>
      <c r="OO123" s="1"/>
      <c r="OP123" s="1"/>
      <c r="OQ123" s="1"/>
      <c r="OR123" s="1"/>
      <c r="OS123" s="1"/>
      <c r="OT123" s="1"/>
      <c r="OU123" s="1"/>
      <c r="OV123" s="1"/>
      <c r="OW123" s="1"/>
      <c r="OX123" s="1"/>
      <c r="OY123" s="1"/>
      <c r="OZ123" s="1"/>
      <c r="PA123" s="1"/>
      <c r="PB123" s="1"/>
      <c r="PC123" s="1"/>
      <c r="PD123" s="1"/>
      <c r="PE123" s="1"/>
      <c r="PF123" s="1"/>
      <c r="PG123" s="1"/>
      <c r="PH123" s="1"/>
      <c r="PI123" s="1"/>
      <c r="PJ123" s="1"/>
      <c r="PK123" s="1"/>
      <c r="PL123" s="1"/>
      <c r="PM123" s="1"/>
      <c r="PN123" s="1"/>
      <c r="PO123" s="1"/>
      <c r="PP123" s="1"/>
      <c r="PQ123" s="1"/>
      <c r="PR123" s="1"/>
      <c r="PS123" s="1"/>
      <c r="PT123" s="1"/>
      <c r="PU123" s="1"/>
      <c r="PV123" s="1"/>
      <c r="PW123" s="1"/>
      <c r="PX123" s="1"/>
      <c r="PY123" s="1"/>
      <c r="PZ123" s="1"/>
      <c r="QA123" s="1"/>
      <c r="QB123" s="1"/>
      <c r="QC123" s="1"/>
      <c r="QD123" s="1"/>
      <c r="QE123" s="1"/>
      <c r="QF123" s="1"/>
      <c r="QG123" s="1"/>
      <c r="QH123" s="1"/>
      <c r="QI123" s="1"/>
      <c r="QJ123" s="1"/>
      <c r="QK123" s="1"/>
      <c r="QL123" s="1"/>
      <c r="QM123" s="1"/>
      <c r="QN123" s="1"/>
      <c r="QO123" s="1"/>
      <c r="QP123" s="1"/>
      <c r="QQ123" s="1"/>
      <c r="QR123" s="1"/>
      <c r="QS123" s="1"/>
      <c r="QT123" s="1"/>
      <c r="QU123" s="1"/>
      <c r="QV123" s="1"/>
      <c r="QW123" s="1"/>
      <c r="QX123" s="1"/>
      <c r="QY123" s="1"/>
      <c r="QZ123" s="1"/>
      <c r="RA123" s="1"/>
      <c r="RB123" s="1"/>
      <c r="RC123" s="1"/>
      <c r="RD123" s="1"/>
      <c r="RE123" s="1"/>
      <c r="RF123" s="1"/>
      <c r="RG123" s="1"/>
      <c r="RH123" s="1"/>
      <c r="RI123" s="1"/>
      <c r="RJ123" s="1"/>
      <c r="RK123" s="1"/>
      <c r="RL123" s="1"/>
      <c r="RM123" s="1"/>
      <c r="RN123" s="1"/>
      <c r="RO123" s="1"/>
      <c r="RP123" s="1"/>
      <c r="RQ123" s="1"/>
      <c r="RR123" s="1"/>
      <c r="RS123" s="1"/>
      <c r="RT123" s="1"/>
      <c r="RU123" s="1"/>
      <c r="RV123" s="1"/>
      <c r="RW123" s="1"/>
      <c r="RX123" s="1"/>
      <c r="RY123" s="1"/>
      <c r="RZ123" s="1"/>
      <c r="SA123" s="1"/>
      <c r="SB123" s="1"/>
      <c r="SC123" s="1"/>
      <c r="SD123" s="1"/>
      <c r="SE123" s="1"/>
      <c r="SF123" s="1"/>
      <c r="SG123" s="1"/>
      <c r="SH123" s="1"/>
      <c r="SI123" s="1"/>
      <c r="SJ123" s="1"/>
      <c r="SK123" s="1"/>
      <c r="SL123" s="1"/>
      <c r="SM123" s="1"/>
      <c r="SN123" s="1"/>
      <c r="SO123" s="1"/>
      <c r="SP123" s="1"/>
      <c r="SQ123" s="1"/>
      <c r="SR123" s="1"/>
      <c r="SS123" s="1"/>
      <c r="ST123" s="1"/>
      <c r="SU123" s="1"/>
      <c r="SV123" s="1"/>
      <c r="SW123" s="1"/>
      <c r="SX123" s="1"/>
      <c r="SY123" s="1"/>
      <c r="SZ123" s="1"/>
      <c r="TA123" s="1"/>
      <c r="TB123" s="1"/>
      <c r="TC123" s="1"/>
      <c r="TD123" s="1"/>
      <c r="TE123" s="1"/>
      <c r="TF123" s="1"/>
      <c r="TG123" s="1"/>
      <c r="TH123" s="1"/>
      <c r="TI123" s="1"/>
      <c r="TJ123" s="1"/>
      <c r="TK123" s="1"/>
      <c r="TL123" s="1"/>
      <c r="TM123" s="1"/>
      <c r="TN123" s="1"/>
      <c r="TO123" s="1"/>
      <c r="TP123" s="1"/>
      <c r="TQ123" s="1"/>
      <c r="TR123" s="1"/>
      <c r="TS123" s="1"/>
      <c r="TT123" s="1"/>
      <c r="TU123" s="1"/>
      <c r="TV123" s="1"/>
      <c r="TW123" s="1"/>
      <c r="TX123" s="1"/>
      <c r="TY123" s="1"/>
      <c r="TZ123" s="1"/>
      <c r="UA123" s="1"/>
      <c r="UB123" s="1"/>
      <c r="UC123" s="1"/>
      <c r="UD123" s="1"/>
      <c r="UE123" s="1"/>
      <c r="UF123" s="1"/>
      <c r="UG123" s="1"/>
      <c r="UH123" s="1"/>
      <c r="UI123" s="1"/>
      <c r="UJ123" s="1"/>
      <c r="UK123" s="1"/>
      <c r="UL123" s="1"/>
      <c r="UM123" s="1"/>
      <c r="UN123" s="1"/>
      <c r="UO123" s="1"/>
      <c r="UP123" s="1"/>
      <c r="UQ123" s="1"/>
      <c r="UR123" s="1"/>
      <c r="US123" s="1"/>
      <c r="UT123" s="1"/>
      <c r="UU123" s="1"/>
      <c r="UV123" s="1"/>
      <c r="UW123" s="1"/>
      <c r="UX123" s="1"/>
      <c r="UY123" s="1"/>
      <c r="UZ123" s="1"/>
      <c r="VA123" s="1"/>
      <c r="VB123" s="1"/>
      <c r="VC123" s="1"/>
      <c r="VD123" s="1"/>
      <c r="VE123" s="1"/>
      <c r="VF123" s="1"/>
      <c r="VG123" s="1"/>
      <c r="VH123" s="1"/>
      <c r="VI123" s="1"/>
      <c r="VJ123" s="1"/>
      <c r="VK123" s="1"/>
      <c r="VL123" s="1"/>
      <c r="VM123" s="1"/>
      <c r="VN123" s="1"/>
      <c r="VO123" s="1"/>
      <c r="VP123" s="1"/>
      <c r="VQ123" s="1"/>
      <c r="VR123" s="1"/>
      <c r="VS123" s="1"/>
      <c r="VT123" s="1"/>
      <c r="VU123" s="1"/>
      <c r="VV123" s="1"/>
      <c r="VW123" s="1"/>
      <c r="VX123" s="1"/>
      <c r="VY123" s="1"/>
      <c r="VZ123" s="1"/>
      <c r="WA123" s="1"/>
      <c r="WB123" s="1"/>
      <c r="WC123" s="1"/>
      <c r="WD123" s="1"/>
      <c r="WE123" s="1"/>
      <c r="WF123" s="1"/>
      <c r="WG123" s="1"/>
      <c r="WH123" s="1"/>
      <c r="WI123" s="1"/>
      <c r="WJ123" s="1"/>
      <c r="WK123" s="1"/>
      <c r="WL123" s="1"/>
      <c r="WM123" s="1"/>
      <c r="WN123" s="1"/>
      <c r="WO123" s="1"/>
      <c r="WP123" s="1"/>
      <c r="WQ123" s="1"/>
      <c r="WR123" s="1"/>
      <c r="WS123" s="1"/>
      <c r="WT123" s="1"/>
      <c r="WU123" s="1"/>
      <c r="WV123" s="1"/>
      <c r="WW123" s="1"/>
      <c r="WX123" s="1"/>
      <c r="WY123" s="1"/>
      <c r="WZ123" s="1"/>
      <c r="XA123" s="1"/>
      <c r="XB123" s="1"/>
      <c r="XC123" s="1"/>
      <c r="XD123" s="1"/>
      <c r="XE123" s="1"/>
      <c r="XF123" s="1"/>
      <c r="XG123" s="1"/>
      <c r="XH123" s="1"/>
      <c r="XI123" s="1"/>
      <c r="XJ123" s="1"/>
      <c r="XK123" s="1"/>
      <c r="XL123" s="1"/>
      <c r="XM123" s="1"/>
      <c r="XN123" s="1"/>
      <c r="XO123" s="1"/>
      <c r="XP123" s="1"/>
      <c r="XQ123" s="1"/>
      <c r="XR123" s="1"/>
      <c r="XS123" s="1"/>
      <c r="XT123" s="1"/>
      <c r="XU123" s="1"/>
      <c r="XV123" s="1"/>
      <c r="XW123" s="1"/>
      <c r="XX123" s="1"/>
      <c r="XY123" s="1"/>
      <c r="XZ123" s="1"/>
      <c r="YA123" s="1"/>
      <c r="YB123" s="1"/>
      <c r="YC123" s="1"/>
      <c r="YD123" s="1"/>
      <c r="YE123" s="1"/>
      <c r="YF123" s="1"/>
      <c r="YG123" s="1"/>
      <c r="YH123" s="1"/>
      <c r="YI123" s="1"/>
      <c r="YJ123" s="1"/>
      <c r="YK123" s="1"/>
      <c r="YL123" s="1"/>
      <c r="YM123" s="1"/>
      <c r="YN123" s="1"/>
      <c r="YO123" s="1"/>
      <c r="YP123" s="1"/>
      <c r="YQ123" s="1"/>
      <c r="YR123" s="1"/>
      <c r="YS123" s="1"/>
      <c r="YT123" s="1"/>
      <c r="YU123" s="1"/>
      <c r="YV123" s="1"/>
      <c r="YW123" s="1"/>
      <c r="YX123" s="1"/>
      <c r="YY123" s="1"/>
      <c r="YZ123" s="1"/>
      <c r="ZA123" s="1"/>
      <c r="ZB123" s="1"/>
      <c r="ZC123" s="1"/>
      <c r="ZD123" s="1"/>
      <c r="ZE123" s="1"/>
      <c r="ZF123" s="1"/>
      <c r="ZG123" s="1"/>
      <c r="ZH123" s="1"/>
      <c r="ZI123" s="1"/>
      <c r="ZJ123" s="1"/>
      <c r="ZK123" s="1"/>
      <c r="ZL123" s="1"/>
      <c r="ZM123" s="1"/>
      <c r="ZN123" s="1"/>
      <c r="ZO123" s="1"/>
      <c r="ZP123" s="1"/>
      <c r="ZQ123" s="1"/>
      <c r="ZR123" s="1"/>
      <c r="ZS123" s="1"/>
      <c r="ZT123" s="1"/>
      <c r="ZU123" s="1"/>
      <c r="ZV123" s="1"/>
      <c r="ZW123" s="1"/>
      <c r="ZX123" s="1"/>
      <c r="ZY123" s="1"/>
      <c r="ZZ123" s="1"/>
      <c r="AAA123" s="1"/>
      <c r="AAB123" s="1"/>
      <c r="AAC123" s="1"/>
      <c r="AAD123" s="1"/>
      <c r="AAE123" s="1"/>
      <c r="AAF123" s="1"/>
      <c r="AAG123" s="1"/>
      <c r="AAH123" s="1"/>
      <c r="AAI123" s="1"/>
      <c r="AAJ123" s="1"/>
      <c r="AAK123" s="1"/>
      <c r="AAL123" s="1"/>
      <c r="AAM123" s="1"/>
      <c r="AAN123" s="1"/>
      <c r="AAO123" s="1"/>
      <c r="AAP123" s="1"/>
      <c r="AAQ123" s="1"/>
      <c r="AAR123" s="1"/>
      <c r="AAS123" s="1"/>
      <c r="AAT123" s="1"/>
      <c r="AAU123" s="1"/>
      <c r="AAV123" s="1"/>
      <c r="AAW123" s="1"/>
      <c r="AAX123" s="1"/>
      <c r="AAY123" s="1"/>
      <c r="AAZ123" s="1"/>
      <c r="ABA123" s="1"/>
      <c r="ABB123" s="1"/>
      <c r="ABC123" s="1"/>
      <c r="ABD123" s="1"/>
      <c r="ABE123" s="1"/>
      <c r="ABF123" s="1"/>
      <c r="ABG123" s="1"/>
      <c r="ABH123" s="1"/>
      <c r="ABI123" s="1"/>
      <c r="ABJ123" s="1"/>
      <c r="ABK123" s="1"/>
      <c r="ABL123" s="1"/>
      <c r="ABM123" s="1"/>
      <c r="ABN123" s="1"/>
      <c r="ABO123" s="1"/>
      <c r="ABP123" s="1"/>
      <c r="ABQ123" s="1"/>
      <c r="ABR123" s="1"/>
      <c r="ABS123" s="1"/>
      <c r="ABT123" s="1"/>
      <c r="ABU123" s="1"/>
      <c r="ABV123" s="1"/>
      <c r="ABW123" s="1"/>
      <c r="ABX123" s="1"/>
      <c r="ABY123" s="1"/>
      <c r="ABZ123" s="1"/>
      <c r="ACA123" s="1"/>
      <c r="ACB123" s="1"/>
      <c r="ACC123" s="1"/>
      <c r="ACD123" s="1"/>
      <c r="ACE123" s="1"/>
      <c r="ACF123" s="1"/>
      <c r="ACG123" s="1"/>
      <c r="ACH123" s="1"/>
      <c r="ACI123" s="1"/>
      <c r="ACJ123" s="1"/>
      <c r="ACK123" s="1"/>
      <c r="ACL123" s="1"/>
      <c r="ACM123" s="1"/>
      <c r="ACN123" s="1"/>
      <c r="ACO123" s="1"/>
      <c r="ACP123" s="1"/>
      <c r="ACQ123" s="1"/>
      <c r="ACR123" s="1"/>
      <c r="ACS123" s="1"/>
      <c r="ACT123" s="1"/>
      <c r="ACU123" s="1"/>
      <c r="ACV123" s="1"/>
      <c r="ACW123" s="1"/>
      <c r="ACX123" s="1"/>
      <c r="ACY123" s="1"/>
      <c r="ACZ123" s="1"/>
      <c r="ADA123" s="1"/>
      <c r="ADB123" s="1"/>
      <c r="ADC123" s="1"/>
      <c r="ADD123" s="1"/>
      <c r="ADE123" s="1"/>
      <c r="ADF123" s="1"/>
      <c r="ADG123" s="1"/>
      <c r="ADH123" s="1"/>
      <c r="ADI123" s="1"/>
      <c r="ADJ123" s="1"/>
      <c r="ADK123" s="1"/>
      <c r="ADL123" s="1"/>
      <c r="ADM123" s="1"/>
      <c r="ADN123" s="1"/>
      <c r="ADO123" s="1"/>
      <c r="ADP123" s="1"/>
      <c r="ADQ123" s="1"/>
      <c r="ADR123" s="1"/>
      <c r="ADS123" s="1"/>
      <c r="ADT123" s="1"/>
      <c r="ADU123" s="1"/>
      <c r="ADV123" s="1"/>
      <c r="ADW123" s="1"/>
      <c r="ADX123" s="1"/>
      <c r="ADY123" s="1"/>
      <c r="ADZ123" s="1"/>
      <c r="AEA123" s="1"/>
      <c r="AEB123" s="1"/>
      <c r="AEC123" s="1"/>
      <c r="AED123" s="1"/>
      <c r="AEE123" s="1"/>
      <c r="AEF123" s="1"/>
      <c r="AEG123" s="1"/>
      <c r="AEH123" s="1"/>
      <c r="AEI123" s="1"/>
      <c r="AEJ123" s="1"/>
      <c r="AEK123" s="1"/>
      <c r="AEL123" s="1"/>
      <c r="AEM123" s="1"/>
      <c r="AEN123" s="1"/>
      <c r="AEO123" s="1"/>
      <c r="AEP123" s="1"/>
      <c r="AEQ123" s="1"/>
      <c r="AER123" s="1"/>
      <c r="AES123" s="1"/>
      <c r="AET123" s="1"/>
      <c r="AEU123" s="1"/>
      <c r="AEV123" s="1"/>
      <c r="AEW123" s="1"/>
      <c r="AEX123" s="1"/>
      <c r="AEY123" s="1"/>
      <c r="AEZ123" s="1"/>
      <c r="AFA123" s="1"/>
      <c r="AFB123" s="1"/>
      <c r="AFC123" s="1"/>
      <c r="AFD123" s="1"/>
      <c r="AFE123" s="1"/>
      <c r="AFF123" s="1"/>
      <c r="AFG123" s="1"/>
      <c r="AFH123" s="1"/>
      <c r="AFI123" s="1"/>
      <c r="AFJ123" s="1"/>
      <c r="AFK123" s="1"/>
      <c r="AFL123" s="1"/>
      <c r="AFM123" s="1"/>
      <c r="AFN123" s="1"/>
      <c r="AFO123" s="1"/>
      <c r="AFP123" s="1"/>
      <c r="AFQ123" s="1"/>
      <c r="AFR123" s="1"/>
      <c r="AFS123" s="1"/>
      <c r="AFT123" s="1"/>
      <c r="AFU123" s="1"/>
      <c r="AFV123" s="1"/>
      <c r="AFW123" s="1"/>
      <c r="AFX123" s="1"/>
      <c r="AFY123" s="1"/>
      <c r="AFZ123" s="1"/>
      <c r="AGA123" s="1"/>
      <c r="AGB123" s="1"/>
      <c r="AGC123" s="1"/>
      <c r="AGD123" s="1"/>
      <c r="AGE123" s="1"/>
      <c r="AGF123" s="1"/>
      <c r="AGG123" s="1"/>
      <c r="AGH123" s="1"/>
      <c r="AGI123" s="1"/>
      <c r="AGJ123" s="1"/>
      <c r="AGK123" s="1"/>
      <c r="AGL123" s="1"/>
      <c r="AGM123" s="1"/>
      <c r="AGN123" s="1"/>
      <c r="AGO123" s="1"/>
      <c r="AGP123" s="1"/>
      <c r="AGQ123" s="1"/>
      <c r="AGR123" s="1"/>
      <c r="AGS123" s="1"/>
      <c r="AGT123" s="1"/>
      <c r="AGU123" s="1"/>
      <c r="AGV123" s="1"/>
      <c r="AGW123" s="1"/>
      <c r="AGX123" s="1"/>
      <c r="AGY123" s="1"/>
      <c r="AGZ123" s="1"/>
      <c r="AHA123" s="1"/>
      <c r="AHB123" s="1"/>
      <c r="AHC123" s="1"/>
      <c r="AHD123" s="1"/>
      <c r="AHE123" s="1"/>
      <c r="AHF123" s="1"/>
      <c r="AHG123" s="1"/>
      <c r="AHH123" s="1"/>
      <c r="AHI123" s="1"/>
      <c r="AHJ123" s="1"/>
      <c r="AHK123" s="1"/>
      <c r="AHL123" s="1"/>
      <c r="AHM123" s="1"/>
      <c r="AHN123" s="1"/>
      <c r="AHO123" s="1"/>
      <c r="AHP123" s="1"/>
      <c r="AHQ123" s="1"/>
      <c r="AHR123" s="1"/>
      <c r="AHS123" s="1"/>
      <c r="AHT123" s="1"/>
      <c r="AHU123" s="1"/>
      <c r="AHV123" s="1"/>
      <c r="AHW123" s="1"/>
      <c r="AHX123" s="1"/>
      <c r="AHY123" s="1"/>
      <c r="AHZ123" s="1"/>
      <c r="AIA123" s="1"/>
      <c r="AIB123" s="1"/>
      <c r="AIC123" s="1"/>
      <c r="AID123" s="1"/>
      <c r="AIE123" s="1"/>
      <c r="AIF123" s="1"/>
      <c r="AIG123" s="1"/>
      <c r="AIH123" s="1"/>
      <c r="AII123" s="1"/>
      <c r="AIJ123" s="1"/>
      <c r="AIK123" s="1"/>
      <c r="AIL123" s="1"/>
      <c r="AIM123" s="1"/>
      <c r="AIN123" s="1"/>
      <c r="AIO123" s="1"/>
      <c r="AIP123" s="1"/>
      <c r="AIQ123" s="1"/>
      <c r="AIR123" s="1"/>
      <c r="AIS123" s="1"/>
      <c r="AIT123" s="1"/>
      <c r="AIU123" s="1"/>
      <c r="AIV123" s="1"/>
      <c r="AIW123" s="1"/>
      <c r="AIX123" s="1"/>
      <c r="AIY123" s="1"/>
      <c r="AIZ123" s="1"/>
      <c r="AJA123" s="1"/>
      <c r="AJB123" s="1"/>
      <c r="AJC123" s="1"/>
      <c r="AJD123" s="1"/>
      <c r="AJE123" s="1"/>
      <c r="AJF123" s="1"/>
      <c r="AJG123" s="1"/>
      <c r="AJH123" s="1"/>
      <c r="AJI123" s="1"/>
      <c r="AJJ123" s="1"/>
      <c r="AJK123" s="1"/>
      <c r="AJL123" s="1"/>
      <c r="AJM123" s="1"/>
      <c r="AJN123" s="1"/>
      <c r="AJO123" s="1"/>
      <c r="AJP123" s="1"/>
      <c r="AJQ123" s="1"/>
      <c r="AJR123" s="1"/>
      <c r="AJS123" s="1"/>
      <c r="AJT123" s="1"/>
      <c r="AJU123" s="1"/>
      <c r="AJV123" s="1"/>
      <c r="AJW123" s="1"/>
      <c r="AJX123" s="1"/>
      <c r="AJY123" s="1"/>
      <c r="AJZ123" s="1"/>
      <c r="AKA123" s="1"/>
      <c r="AKB123" s="1"/>
      <c r="AKC123" s="1"/>
      <c r="AKD123" s="1"/>
      <c r="AKE123" s="1"/>
      <c r="AKF123" s="1"/>
      <c r="AKG123" s="1"/>
      <c r="AKH123" s="1"/>
      <c r="AKI123" s="1"/>
      <c r="AKJ123" s="1"/>
      <c r="AKK123" s="1"/>
      <c r="AKL123" s="1"/>
      <c r="AKM123" s="1"/>
      <c r="AKN123" s="1"/>
      <c r="AKO123" s="1"/>
      <c r="AKP123" s="1"/>
      <c r="AKQ123" s="1"/>
      <c r="AKR123" s="1"/>
      <c r="AKS123" s="1"/>
      <c r="AKT123" s="1"/>
      <c r="AKU123" s="1"/>
      <c r="AKV123" s="1"/>
      <c r="AKW123" s="1"/>
      <c r="AKX123" s="1"/>
      <c r="AKY123" s="1"/>
      <c r="AKZ123" s="1"/>
      <c r="ALA123" s="1"/>
      <c r="ALB123" s="1"/>
      <c r="ALC123" s="1"/>
      <c r="ALD123" s="1"/>
      <c r="ALE123" s="1"/>
      <c r="ALF123" s="1"/>
      <c r="ALG123" s="1"/>
      <c r="ALH123" s="1"/>
      <c r="ALI123" s="1"/>
      <c r="ALJ123" s="1"/>
      <c r="ALK123" s="1"/>
      <c r="ALL123" s="1"/>
      <c r="ALM123" s="1"/>
      <c r="ALN123" s="1"/>
      <c r="ALO123" s="1"/>
      <c r="ALP123" s="1"/>
      <c r="ALQ123" s="1"/>
      <c r="ALR123" s="1"/>
      <c r="ALS123" s="1"/>
      <c r="ALT123" s="1"/>
      <c r="ALU123" s="1"/>
      <c r="ALV123" s="1"/>
      <c r="ALW123" s="1"/>
      <c r="ALX123" s="1"/>
      <c r="ALY123" s="1"/>
      <c r="ALZ123" s="1"/>
      <c r="AMA123" s="1"/>
      <c r="AMB123" s="1"/>
      <c r="AMC123" s="1"/>
      <c r="AMD123" s="1"/>
      <c r="AME123" s="1"/>
      <c r="AMF123" s="1"/>
      <c r="AMG123" s="1"/>
      <c r="AMH123" s="1"/>
      <c r="AMI123" s="1"/>
      <c r="AMJ123" s="1"/>
      <c r="AMK123" s="1"/>
      <c r="AML123" s="1"/>
      <c r="AMM123" s="1"/>
      <c r="AMN123" s="1"/>
      <c r="AMO123" s="1"/>
      <c r="AMP123" s="1"/>
      <c r="AMQ123" s="1"/>
      <c r="AMR123" s="1"/>
      <c r="AMS123" s="1"/>
      <c r="AMT123" s="1"/>
      <c r="AMU123" s="1"/>
      <c r="AMV123" s="1"/>
      <c r="AMW123" s="1"/>
      <c r="AMX123" s="1"/>
      <c r="AMY123" s="1"/>
      <c r="AMZ123" s="1"/>
      <c r="ANA123" s="1"/>
      <c r="ANB123" s="1"/>
    </row>
    <row r="124" spans="1:1042" ht="13.8" outlineLevel="1" x14ac:dyDescent="0.25">
      <c r="A124" s="1"/>
      <c r="B124" s="204"/>
      <c r="C124" s="239" t="s">
        <v>140</v>
      </c>
      <c r="D124" s="27" t="s">
        <v>139</v>
      </c>
      <c r="E124" s="301">
        <f>Arkusz_odpowiedzi_oferenta!E56</f>
        <v>0</v>
      </c>
      <c r="F124" s="242"/>
      <c r="G124" s="301">
        <f>Arkusz_odpowiedzi_oferenta!G56</f>
        <v>0</v>
      </c>
      <c r="H124" s="242"/>
      <c r="I124" s="301">
        <f>Arkusz_odpowiedzi_oferenta!I56</f>
        <v>0</v>
      </c>
      <c r="J124" s="242"/>
      <c r="K124" s="301">
        <f>Arkusz_odpowiedzi_oferenta!K56</f>
        <v>0</v>
      </c>
      <c r="L124" s="242"/>
      <c r="M124" s="301">
        <f>Arkusz_odpowiedzi_oferenta!M56</f>
        <v>0</v>
      </c>
      <c r="N124" s="242"/>
      <c r="O124" s="301">
        <f>Arkusz_odpowiedzi_oferenta!O56</f>
        <v>0</v>
      </c>
      <c r="P124" s="242"/>
      <c r="Q124" s="301">
        <f>Arkusz_odpowiedzi_oferenta!Q56</f>
        <v>0</v>
      </c>
      <c r="R124" s="242"/>
      <c r="S124" s="301">
        <f>Arkusz_odpowiedzi_oferenta!S56</f>
        <v>0</v>
      </c>
      <c r="T124" s="242"/>
      <c r="U124" s="301">
        <f>Arkusz_odpowiedzi_oferenta!U56</f>
        <v>0</v>
      </c>
      <c r="V124" s="242"/>
      <c r="W124" s="301">
        <f>Arkusz_odpowiedzi_oferenta!W56</f>
        <v>0</v>
      </c>
      <c r="X124" s="49"/>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c r="PL124" s="1"/>
      <c r="PM124" s="1"/>
      <c r="PN124" s="1"/>
      <c r="PO124" s="1"/>
      <c r="PP124" s="1"/>
      <c r="PQ124" s="1"/>
      <c r="PR124" s="1"/>
      <c r="PS124" s="1"/>
      <c r="PT124" s="1"/>
      <c r="PU124" s="1"/>
      <c r="PV124" s="1"/>
      <c r="PW124" s="1"/>
      <c r="PX124" s="1"/>
      <c r="PY124" s="1"/>
      <c r="PZ124" s="1"/>
      <c r="QA124" s="1"/>
      <c r="QB124" s="1"/>
      <c r="QC124" s="1"/>
      <c r="QD124" s="1"/>
      <c r="QE124" s="1"/>
      <c r="QF124" s="1"/>
      <c r="QG124" s="1"/>
      <c r="QH124" s="1"/>
      <c r="QI124" s="1"/>
      <c r="QJ124" s="1"/>
      <c r="QK124" s="1"/>
      <c r="QL124" s="1"/>
      <c r="QM124" s="1"/>
      <c r="QN124" s="1"/>
      <c r="QO124" s="1"/>
      <c r="QP124" s="1"/>
      <c r="QQ124" s="1"/>
      <c r="QR124" s="1"/>
      <c r="QS124" s="1"/>
      <c r="QT124" s="1"/>
      <c r="QU124" s="1"/>
      <c r="QV124" s="1"/>
      <c r="QW124" s="1"/>
      <c r="QX124" s="1"/>
      <c r="QY124" s="1"/>
      <c r="QZ124" s="1"/>
      <c r="RA124" s="1"/>
      <c r="RB124" s="1"/>
      <c r="RC124" s="1"/>
      <c r="RD124" s="1"/>
      <c r="RE124" s="1"/>
      <c r="RF124" s="1"/>
      <c r="RG124" s="1"/>
      <c r="RH124" s="1"/>
      <c r="RI124" s="1"/>
      <c r="RJ124" s="1"/>
      <c r="RK124" s="1"/>
      <c r="RL124" s="1"/>
      <c r="RM124" s="1"/>
      <c r="RN124" s="1"/>
      <c r="RO124" s="1"/>
      <c r="RP124" s="1"/>
      <c r="RQ124" s="1"/>
      <c r="RR124" s="1"/>
      <c r="RS124" s="1"/>
      <c r="RT124" s="1"/>
      <c r="RU124" s="1"/>
      <c r="RV124" s="1"/>
      <c r="RW124" s="1"/>
      <c r="RX124" s="1"/>
      <c r="RY124" s="1"/>
      <c r="RZ124" s="1"/>
      <c r="SA124" s="1"/>
      <c r="SB124" s="1"/>
      <c r="SC124" s="1"/>
      <c r="SD124" s="1"/>
      <c r="SE124" s="1"/>
      <c r="SF124" s="1"/>
      <c r="SG124" s="1"/>
      <c r="SH124" s="1"/>
      <c r="SI124" s="1"/>
      <c r="SJ124" s="1"/>
      <c r="SK124" s="1"/>
      <c r="SL124" s="1"/>
      <c r="SM124" s="1"/>
      <c r="SN124" s="1"/>
      <c r="SO124" s="1"/>
      <c r="SP124" s="1"/>
      <c r="SQ124" s="1"/>
      <c r="SR124" s="1"/>
      <c r="SS124" s="1"/>
      <c r="ST124" s="1"/>
      <c r="SU124" s="1"/>
      <c r="SV124" s="1"/>
      <c r="SW124" s="1"/>
      <c r="SX124" s="1"/>
      <c r="SY124" s="1"/>
      <c r="SZ124" s="1"/>
      <c r="TA124" s="1"/>
      <c r="TB124" s="1"/>
      <c r="TC124" s="1"/>
      <c r="TD124" s="1"/>
      <c r="TE124" s="1"/>
      <c r="TF124" s="1"/>
      <c r="TG124" s="1"/>
      <c r="TH124" s="1"/>
      <c r="TI124" s="1"/>
      <c r="TJ124" s="1"/>
      <c r="TK124" s="1"/>
      <c r="TL124" s="1"/>
      <c r="TM124" s="1"/>
      <c r="TN124" s="1"/>
      <c r="TO124" s="1"/>
      <c r="TP124" s="1"/>
      <c r="TQ124" s="1"/>
      <c r="TR124" s="1"/>
      <c r="TS124" s="1"/>
      <c r="TT124" s="1"/>
      <c r="TU124" s="1"/>
      <c r="TV124" s="1"/>
      <c r="TW124" s="1"/>
      <c r="TX124" s="1"/>
      <c r="TY124" s="1"/>
      <c r="TZ124" s="1"/>
      <c r="UA124" s="1"/>
      <c r="UB124" s="1"/>
      <c r="UC124" s="1"/>
      <c r="UD124" s="1"/>
      <c r="UE124" s="1"/>
      <c r="UF124" s="1"/>
      <c r="UG124" s="1"/>
      <c r="UH124" s="1"/>
      <c r="UI124" s="1"/>
      <c r="UJ124" s="1"/>
      <c r="UK124" s="1"/>
      <c r="UL124" s="1"/>
      <c r="UM124" s="1"/>
      <c r="UN124" s="1"/>
      <c r="UO124" s="1"/>
      <c r="UP124" s="1"/>
      <c r="UQ124" s="1"/>
      <c r="UR124" s="1"/>
      <c r="US124" s="1"/>
      <c r="UT124" s="1"/>
      <c r="UU124" s="1"/>
      <c r="UV124" s="1"/>
      <c r="UW124" s="1"/>
      <c r="UX124" s="1"/>
      <c r="UY124" s="1"/>
      <c r="UZ124" s="1"/>
      <c r="VA124" s="1"/>
      <c r="VB124" s="1"/>
      <c r="VC124" s="1"/>
      <c r="VD124" s="1"/>
      <c r="VE124" s="1"/>
      <c r="VF124" s="1"/>
      <c r="VG124" s="1"/>
      <c r="VH124" s="1"/>
      <c r="VI124" s="1"/>
      <c r="VJ124" s="1"/>
      <c r="VK124" s="1"/>
      <c r="VL124" s="1"/>
      <c r="VM124" s="1"/>
      <c r="VN124" s="1"/>
      <c r="VO124" s="1"/>
      <c r="VP124" s="1"/>
      <c r="VQ124" s="1"/>
      <c r="VR124" s="1"/>
      <c r="VS124" s="1"/>
      <c r="VT124" s="1"/>
      <c r="VU124" s="1"/>
      <c r="VV124" s="1"/>
      <c r="VW124" s="1"/>
      <c r="VX124" s="1"/>
      <c r="VY124" s="1"/>
      <c r="VZ124" s="1"/>
      <c r="WA124" s="1"/>
      <c r="WB124" s="1"/>
      <c r="WC124" s="1"/>
      <c r="WD124" s="1"/>
      <c r="WE124" s="1"/>
      <c r="WF124" s="1"/>
      <c r="WG124" s="1"/>
      <c r="WH124" s="1"/>
      <c r="WI124" s="1"/>
      <c r="WJ124" s="1"/>
      <c r="WK124" s="1"/>
      <c r="WL124" s="1"/>
      <c r="WM124" s="1"/>
      <c r="WN124" s="1"/>
      <c r="WO124" s="1"/>
      <c r="WP124" s="1"/>
      <c r="WQ124" s="1"/>
      <c r="WR124" s="1"/>
      <c r="WS124" s="1"/>
      <c r="WT124" s="1"/>
      <c r="WU124" s="1"/>
      <c r="WV124" s="1"/>
      <c r="WW124" s="1"/>
      <c r="WX124" s="1"/>
      <c r="WY124" s="1"/>
      <c r="WZ124" s="1"/>
      <c r="XA124" s="1"/>
      <c r="XB124" s="1"/>
      <c r="XC124" s="1"/>
      <c r="XD124" s="1"/>
      <c r="XE124" s="1"/>
      <c r="XF124" s="1"/>
      <c r="XG124" s="1"/>
      <c r="XH124" s="1"/>
      <c r="XI124" s="1"/>
      <c r="XJ124" s="1"/>
      <c r="XK124" s="1"/>
      <c r="XL124" s="1"/>
      <c r="XM124" s="1"/>
      <c r="XN124" s="1"/>
      <c r="XO124" s="1"/>
      <c r="XP124" s="1"/>
      <c r="XQ124" s="1"/>
      <c r="XR124" s="1"/>
      <c r="XS124" s="1"/>
      <c r="XT124" s="1"/>
      <c r="XU124" s="1"/>
      <c r="XV124" s="1"/>
      <c r="XW124" s="1"/>
      <c r="XX124" s="1"/>
      <c r="XY124" s="1"/>
      <c r="XZ124" s="1"/>
      <c r="YA124" s="1"/>
      <c r="YB124" s="1"/>
      <c r="YC124" s="1"/>
      <c r="YD124" s="1"/>
      <c r="YE124" s="1"/>
      <c r="YF124" s="1"/>
      <c r="YG124" s="1"/>
      <c r="YH124" s="1"/>
      <c r="YI124" s="1"/>
      <c r="YJ124" s="1"/>
      <c r="YK124" s="1"/>
      <c r="YL124" s="1"/>
      <c r="YM124" s="1"/>
      <c r="YN124" s="1"/>
      <c r="YO124" s="1"/>
      <c r="YP124" s="1"/>
      <c r="YQ124" s="1"/>
      <c r="YR124" s="1"/>
      <c r="YS124" s="1"/>
      <c r="YT124" s="1"/>
      <c r="YU124" s="1"/>
      <c r="YV124" s="1"/>
      <c r="YW124" s="1"/>
      <c r="YX124" s="1"/>
      <c r="YY124" s="1"/>
      <c r="YZ124" s="1"/>
      <c r="ZA124" s="1"/>
      <c r="ZB124" s="1"/>
      <c r="ZC124" s="1"/>
      <c r="ZD124" s="1"/>
      <c r="ZE124" s="1"/>
      <c r="ZF124" s="1"/>
      <c r="ZG124" s="1"/>
      <c r="ZH124" s="1"/>
      <c r="ZI124" s="1"/>
      <c r="ZJ124" s="1"/>
      <c r="ZK124" s="1"/>
      <c r="ZL124" s="1"/>
      <c r="ZM124" s="1"/>
      <c r="ZN124" s="1"/>
      <c r="ZO124" s="1"/>
      <c r="ZP124" s="1"/>
      <c r="ZQ124" s="1"/>
      <c r="ZR124" s="1"/>
      <c r="ZS124" s="1"/>
      <c r="ZT124" s="1"/>
      <c r="ZU124" s="1"/>
      <c r="ZV124" s="1"/>
      <c r="ZW124" s="1"/>
      <c r="ZX124" s="1"/>
      <c r="ZY124" s="1"/>
      <c r="ZZ124" s="1"/>
      <c r="AAA124" s="1"/>
      <c r="AAB124" s="1"/>
      <c r="AAC124" s="1"/>
      <c r="AAD124" s="1"/>
      <c r="AAE124" s="1"/>
      <c r="AAF124" s="1"/>
      <c r="AAG124" s="1"/>
      <c r="AAH124" s="1"/>
      <c r="AAI124" s="1"/>
      <c r="AAJ124" s="1"/>
      <c r="AAK124" s="1"/>
      <c r="AAL124" s="1"/>
      <c r="AAM124" s="1"/>
      <c r="AAN124" s="1"/>
      <c r="AAO124" s="1"/>
      <c r="AAP124" s="1"/>
      <c r="AAQ124" s="1"/>
      <c r="AAR124" s="1"/>
      <c r="AAS124" s="1"/>
      <c r="AAT124" s="1"/>
      <c r="AAU124" s="1"/>
      <c r="AAV124" s="1"/>
      <c r="AAW124" s="1"/>
      <c r="AAX124" s="1"/>
      <c r="AAY124" s="1"/>
      <c r="AAZ124" s="1"/>
      <c r="ABA124" s="1"/>
      <c r="ABB124" s="1"/>
      <c r="ABC124" s="1"/>
      <c r="ABD124" s="1"/>
      <c r="ABE124" s="1"/>
      <c r="ABF124" s="1"/>
      <c r="ABG124" s="1"/>
      <c r="ABH124" s="1"/>
      <c r="ABI124" s="1"/>
      <c r="ABJ124" s="1"/>
      <c r="ABK124" s="1"/>
      <c r="ABL124" s="1"/>
      <c r="ABM124" s="1"/>
      <c r="ABN124" s="1"/>
      <c r="ABO124" s="1"/>
      <c r="ABP124" s="1"/>
      <c r="ABQ124" s="1"/>
      <c r="ABR124" s="1"/>
      <c r="ABS124" s="1"/>
      <c r="ABT124" s="1"/>
      <c r="ABU124" s="1"/>
      <c r="ABV124" s="1"/>
      <c r="ABW124" s="1"/>
      <c r="ABX124" s="1"/>
      <c r="ABY124" s="1"/>
      <c r="ABZ124" s="1"/>
      <c r="ACA124" s="1"/>
      <c r="ACB124" s="1"/>
      <c r="ACC124" s="1"/>
      <c r="ACD124" s="1"/>
      <c r="ACE124" s="1"/>
      <c r="ACF124" s="1"/>
      <c r="ACG124" s="1"/>
      <c r="ACH124" s="1"/>
      <c r="ACI124" s="1"/>
      <c r="ACJ124" s="1"/>
      <c r="ACK124" s="1"/>
      <c r="ACL124" s="1"/>
      <c r="ACM124" s="1"/>
      <c r="ACN124" s="1"/>
      <c r="ACO124" s="1"/>
      <c r="ACP124" s="1"/>
      <c r="ACQ124" s="1"/>
      <c r="ACR124" s="1"/>
      <c r="ACS124" s="1"/>
      <c r="ACT124" s="1"/>
      <c r="ACU124" s="1"/>
      <c r="ACV124" s="1"/>
      <c r="ACW124" s="1"/>
      <c r="ACX124" s="1"/>
      <c r="ACY124" s="1"/>
      <c r="ACZ124" s="1"/>
      <c r="ADA124" s="1"/>
      <c r="ADB124" s="1"/>
      <c r="ADC124" s="1"/>
      <c r="ADD124" s="1"/>
      <c r="ADE124" s="1"/>
      <c r="ADF124" s="1"/>
      <c r="ADG124" s="1"/>
      <c r="ADH124" s="1"/>
      <c r="ADI124" s="1"/>
      <c r="ADJ124" s="1"/>
      <c r="ADK124" s="1"/>
      <c r="ADL124" s="1"/>
      <c r="ADM124" s="1"/>
      <c r="ADN124" s="1"/>
      <c r="ADO124" s="1"/>
      <c r="ADP124" s="1"/>
      <c r="ADQ124" s="1"/>
      <c r="ADR124" s="1"/>
      <c r="ADS124" s="1"/>
      <c r="ADT124" s="1"/>
      <c r="ADU124" s="1"/>
      <c r="ADV124" s="1"/>
      <c r="ADW124" s="1"/>
      <c r="ADX124" s="1"/>
      <c r="ADY124" s="1"/>
      <c r="ADZ124" s="1"/>
      <c r="AEA124" s="1"/>
      <c r="AEB124" s="1"/>
      <c r="AEC124" s="1"/>
      <c r="AED124" s="1"/>
      <c r="AEE124" s="1"/>
      <c r="AEF124" s="1"/>
      <c r="AEG124" s="1"/>
      <c r="AEH124" s="1"/>
      <c r="AEI124" s="1"/>
      <c r="AEJ124" s="1"/>
      <c r="AEK124" s="1"/>
      <c r="AEL124" s="1"/>
      <c r="AEM124" s="1"/>
      <c r="AEN124" s="1"/>
      <c r="AEO124" s="1"/>
      <c r="AEP124" s="1"/>
      <c r="AEQ124" s="1"/>
      <c r="AER124" s="1"/>
      <c r="AES124" s="1"/>
      <c r="AET124" s="1"/>
      <c r="AEU124" s="1"/>
      <c r="AEV124" s="1"/>
      <c r="AEW124" s="1"/>
      <c r="AEX124" s="1"/>
      <c r="AEY124" s="1"/>
      <c r="AEZ124" s="1"/>
      <c r="AFA124" s="1"/>
      <c r="AFB124" s="1"/>
      <c r="AFC124" s="1"/>
      <c r="AFD124" s="1"/>
      <c r="AFE124" s="1"/>
      <c r="AFF124" s="1"/>
      <c r="AFG124" s="1"/>
      <c r="AFH124" s="1"/>
      <c r="AFI124" s="1"/>
      <c r="AFJ124" s="1"/>
      <c r="AFK124" s="1"/>
      <c r="AFL124" s="1"/>
      <c r="AFM124" s="1"/>
      <c r="AFN124" s="1"/>
      <c r="AFO124" s="1"/>
      <c r="AFP124" s="1"/>
      <c r="AFQ124" s="1"/>
      <c r="AFR124" s="1"/>
      <c r="AFS124" s="1"/>
      <c r="AFT124" s="1"/>
      <c r="AFU124" s="1"/>
      <c r="AFV124" s="1"/>
      <c r="AFW124" s="1"/>
      <c r="AFX124" s="1"/>
      <c r="AFY124" s="1"/>
      <c r="AFZ124" s="1"/>
      <c r="AGA124" s="1"/>
      <c r="AGB124" s="1"/>
      <c r="AGC124" s="1"/>
      <c r="AGD124" s="1"/>
      <c r="AGE124" s="1"/>
      <c r="AGF124" s="1"/>
      <c r="AGG124" s="1"/>
      <c r="AGH124" s="1"/>
      <c r="AGI124" s="1"/>
      <c r="AGJ124" s="1"/>
      <c r="AGK124" s="1"/>
      <c r="AGL124" s="1"/>
      <c r="AGM124" s="1"/>
      <c r="AGN124" s="1"/>
      <c r="AGO124" s="1"/>
      <c r="AGP124" s="1"/>
      <c r="AGQ124" s="1"/>
      <c r="AGR124" s="1"/>
      <c r="AGS124" s="1"/>
      <c r="AGT124" s="1"/>
      <c r="AGU124" s="1"/>
      <c r="AGV124" s="1"/>
      <c r="AGW124" s="1"/>
      <c r="AGX124" s="1"/>
      <c r="AGY124" s="1"/>
      <c r="AGZ124" s="1"/>
      <c r="AHA124" s="1"/>
      <c r="AHB124" s="1"/>
      <c r="AHC124" s="1"/>
      <c r="AHD124" s="1"/>
      <c r="AHE124" s="1"/>
      <c r="AHF124" s="1"/>
      <c r="AHG124" s="1"/>
      <c r="AHH124" s="1"/>
      <c r="AHI124" s="1"/>
      <c r="AHJ124" s="1"/>
      <c r="AHK124" s="1"/>
      <c r="AHL124" s="1"/>
      <c r="AHM124" s="1"/>
      <c r="AHN124" s="1"/>
      <c r="AHO124" s="1"/>
      <c r="AHP124" s="1"/>
      <c r="AHQ124" s="1"/>
      <c r="AHR124" s="1"/>
      <c r="AHS124" s="1"/>
      <c r="AHT124" s="1"/>
      <c r="AHU124" s="1"/>
      <c r="AHV124" s="1"/>
      <c r="AHW124" s="1"/>
      <c r="AHX124" s="1"/>
      <c r="AHY124" s="1"/>
      <c r="AHZ124" s="1"/>
      <c r="AIA124" s="1"/>
      <c r="AIB124" s="1"/>
      <c r="AIC124" s="1"/>
      <c r="AID124" s="1"/>
      <c r="AIE124" s="1"/>
      <c r="AIF124" s="1"/>
      <c r="AIG124" s="1"/>
      <c r="AIH124" s="1"/>
      <c r="AII124" s="1"/>
      <c r="AIJ124" s="1"/>
      <c r="AIK124" s="1"/>
      <c r="AIL124" s="1"/>
      <c r="AIM124" s="1"/>
      <c r="AIN124" s="1"/>
      <c r="AIO124" s="1"/>
      <c r="AIP124" s="1"/>
      <c r="AIQ124" s="1"/>
      <c r="AIR124" s="1"/>
      <c r="AIS124" s="1"/>
      <c r="AIT124" s="1"/>
      <c r="AIU124" s="1"/>
      <c r="AIV124" s="1"/>
      <c r="AIW124" s="1"/>
      <c r="AIX124" s="1"/>
      <c r="AIY124" s="1"/>
      <c r="AIZ124" s="1"/>
      <c r="AJA124" s="1"/>
      <c r="AJB124" s="1"/>
      <c r="AJC124" s="1"/>
      <c r="AJD124" s="1"/>
      <c r="AJE124" s="1"/>
      <c r="AJF124" s="1"/>
      <c r="AJG124" s="1"/>
      <c r="AJH124" s="1"/>
      <c r="AJI124" s="1"/>
      <c r="AJJ124" s="1"/>
      <c r="AJK124" s="1"/>
      <c r="AJL124" s="1"/>
      <c r="AJM124" s="1"/>
      <c r="AJN124" s="1"/>
      <c r="AJO124" s="1"/>
      <c r="AJP124" s="1"/>
      <c r="AJQ124" s="1"/>
      <c r="AJR124" s="1"/>
      <c r="AJS124" s="1"/>
      <c r="AJT124" s="1"/>
      <c r="AJU124" s="1"/>
      <c r="AJV124" s="1"/>
      <c r="AJW124" s="1"/>
      <c r="AJX124" s="1"/>
      <c r="AJY124" s="1"/>
      <c r="AJZ124" s="1"/>
      <c r="AKA124" s="1"/>
      <c r="AKB124" s="1"/>
      <c r="AKC124" s="1"/>
      <c r="AKD124" s="1"/>
      <c r="AKE124" s="1"/>
      <c r="AKF124" s="1"/>
      <c r="AKG124" s="1"/>
      <c r="AKH124" s="1"/>
      <c r="AKI124" s="1"/>
      <c r="AKJ124" s="1"/>
      <c r="AKK124" s="1"/>
      <c r="AKL124" s="1"/>
      <c r="AKM124" s="1"/>
      <c r="AKN124" s="1"/>
      <c r="AKO124" s="1"/>
      <c r="AKP124" s="1"/>
      <c r="AKQ124" s="1"/>
      <c r="AKR124" s="1"/>
      <c r="AKS124" s="1"/>
      <c r="AKT124" s="1"/>
      <c r="AKU124" s="1"/>
      <c r="AKV124" s="1"/>
      <c r="AKW124" s="1"/>
      <c r="AKX124" s="1"/>
      <c r="AKY124" s="1"/>
      <c r="AKZ124" s="1"/>
      <c r="ALA124" s="1"/>
      <c r="ALB124" s="1"/>
      <c r="ALC124" s="1"/>
      <c r="ALD124" s="1"/>
      <c r="ALE124" s="1"/>
      <c r="ALF124" s="1"/>
      <c r="ALG124" s="1"/>
      <c r="ALH124" s="1"/>
      <c r="ALI124" s="1"/>
      <c r="ALJ124" s="1"/>
      <c r="ALK124" s="1"/>
      <c r="ALL124" s="1"/>
      <c r="ALM124" s="1"/>
      <c r="ALN124" s="1"/>
      <c r="ALO124" s="1"/>
      <c r="ALP124" s="1"/>
      <c r="ALQ124" s="1"/>
      <c r="ALR124" s="1"/>
      <c r="ALS124" s="1"/>
      <c r="ALT124" s="1"/>
      <c r="ALU124" s="1"/>
      <c r="ALV124" s="1"/>
      <c r="ALW124" s="1"/>
      <c r="ALX124" s="1"/>
      <c r="ALY124" s="1"/>
      <c r="ALZ124" s="1"/>
      <c r="AMA124" s="1"/>
      <c r="AMB124" s="1"/>
      <c r="AMC124" s="1"/>
      <c r="AMD124" s="1"/>
      <c r="AME124" s="1"/>
      <c r="AMF124" s="1"/>
      <c r="AMG124" s="1"/>
      <c r="AMH124" s="1"/>
      <c r="AMI124" s="1"/>
      <c r="AMJ124" s="1"/>
      <c r="AMK124" s="1"/>
      <c r="AML124" s="1"/>
      <c r="AMM124" s="1"/>
      <c r="AMN124" s="1"/>
      <c r="AMO124" s="1"/>
      <c r="AMP124" s="1"/>
      <c r="AMQ124" s="1"/>
      <c r="AMR124" s="1"/>
      <c r="AMS124" s="1"/>
      <c r="AMT124" s="1"/>
      <c r="AMU124" s="1"/>
      <c r="AMV124" s="1"/>
      <c r="AMW124" s="1"/>
      <c r="AMX124" s="1"/>
      <c r="AMY124" s="1"/>
      <c r="AMZ124" s="1"/>
      <c r="ANA124" s="1"/>
      <c r="ANB124" s="1"/>
    </row>
    <row r="125" spans="1:1042" ht="13.8" outlineLevel="1" x14ac:dyDescent="0.25">
      <c r="A125" s="1"/>
      <c r="B125" s="204"/>
      <c r="C125" s="239" t="s">
        <v>140</v>
      </c>
      <c r="D125" s="27" t="s">
        <v>139</v>
      </c>
      <c r="E125" s="301">
        <f>Arkusz_odpowiedzi_oferenta!E57</f>
        <v>0</v>
      </c>
      <c r="F125" s="242"/>
      <c r="G125" s="301">
        <f>Arkusz_odpowiedzi_oferenta!G57</f>
        <v>0</v>
      </c>
      <c r="H125" s="242"/>
      <c r="I125" s="301">
        <f>Arkusz_odpowiedzi_oferenta!I57</f>
        <v>0</v>
      </c>
      <c r="J125" s="242"/>
      <c r="K125" s="301">
        <f>Arkusz_odpowiedzi_oferenta!K57</f>
        <v>0</v>
      </c>
      <c r="L125" s="242"/>
      <c r="M125" s="301">
        <f>Arkusz_odpowiedzi_oferenta!M57</f>
        <v>0</v>
      </c>
      <c r="N125" s="242"/>
      <c r="O125" s="301">
        <f>Arkusz_odpowiedzi_oferenta!O57</f>
        <v>0</v>
      </c>
      <c r="P125" s="242"/>
      <c r="Q125" s="301">
        <f>Arkusz_odpowiedzi_oferenta!Q57</f>
        <v>0</v>
      </c>
      <c r="R125" s="242"/>
      <c r="S125" s="301">
        <f>Arkusz_odpowiedzi_oferenta!S57</f>
        <v>0</v>
      </c>
      <c r="T125" s="242"/>
      <c r="U125" s="301">
        <f>Arkusz_odpowiedzi_oferenta!U57</f>
        <v>0</v>
      </c>
      <c r="V125" s="242"/>
      <c r="W125" s="301">
        <f>Arkusz_odpowiedzi_oferenta!W57</f>
        <v>0</v>
      </c>
      <c r="X125" s="49"/>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c r="KI125" s="1"/>
      <c r="KJ125" s="1"/>
      <c r="KK125" s="1"/>
      <c r="KL125" s="1"/>
      <c r="KM125" s="1"/>
      <c r="KN125" s="1"/>
      <c r="KO125" s="1"/>
      <c r="KP125" s="1"/>
      <c r="KQ125" s="1"/>
      <c r="KR125" s="1"/>
      <c r="KS125" s="1"/>
      <c r="KT125" s="1"/>
      <c r="KU125" s="1"/>
      <c r="KV125" s="1"/>
      <c r="KW125" s="1"/>
      <c r="KX125" s="1"/>
      <c r="KY125" s="1"/>
      <c r="KZ125" s="1"/>
      <c r="LA125" s="1"/>
      <c r="LB125" s="1"/>
      <c r="LC125" s="1"/>
      <c r="LD125" s="1"/>
      <c r="LE125" s="1"/>
      <c r="LF125" s="1"/>
      <c r="LG125" s="1"/>
      <c r="LH125" s="1"/>
      <c r="LI125" s="1"/>
      <c r="LJ125" s="1"/>
      <c r="LK125" s="1"/>
      <c r="LL125" s="1"/>
      <c r="LM125" s="1"/>
      <c r="LN125" s="1"/>
      <c r="LO125" s="1"/>
      <c r="LP125" s="1"/>
      <c r="LQ125" s="1"/>
      <c r="LR125" s="1"/>
      <c r="LS125" s="1"/>
      <c r="LT125" s="1"/>
      <c r="LU125" s="1"/>
      <c r="LV125" s="1"/>
      <c r="LW125" s="1"/>
      <c r="LX125" s="1"/>
      <c r="LY125" s="1"/>
      <c r="LZ125" s="1"/>
      <c r="MA125" s="1"/>
      <c r="MB125" s="1"/>
      <c r="MC125" s="1"/>
      <c r="MD125" s="1"/>
      <c r="ME125" s="1"/>
      <c r="MF125" s="1"/>
      <c r="MG125" s="1"/>
      <c r="MH125" s="1"/>
      <c r="MI125" s="1"/>
      <c r="MJ125" s="1"/>
      <c r="MK125" s="1"/>
      <c r="ML125" s="1"/>
      <c r="MM125" s="1"/>
      <c r="MN125" s="1"/>
      <c r="MO125" s="1"/>
      <c r="MP125" s="1"/>
      <c r="MQ125" s="1"/>
      <c r="MR125" s="1"/>
      <c r="MS125" s="1"/>
      <c r="MT125" s="1"/>
      <c r="MU125" s="1"/>
      <c r="MV125" s="1"/>
      <c r="MW125" s="1"/>
      <c r="MX125" s="1"/>
      <c r="MY125" s="1"/>
      <c r="MZ125" s="1"/>
      <c r="NA125" s="1"/>
      <c r="NB125" s="1"/>
      <c r="NC125" s="1"/>
      <c r="ND125" s="1"/>
      <c r="NE125" s="1"/>
      <c r="NF125" s="1"/>
      <c r="NG125" s="1"/>
      <c r="NH125" s="1"/>
      <c r="NI125" s="1"/>
      <c r="NJ125" s="1"/>
      <c r="NK125" s="1"/>
      <c r="NL125" s="1"/>
      <c r="NM125" s="1"/>
      <c r="NN125" s="1"/>
      <c r="NO125" s="1"/>
      <c r="NP125" s="1"/>
      <c r="NQ125" s="1"/>
      <c r="NR125" s="1"/>
      <c r="NS125" s="1"/>
      <c r="NT125" s="1"/>
      <c r="NU125" s="1"/>
      <c r="NV125" s="1"/>
      <c r="NW125" s="1"/>
      <c r="NX125" s="1"/>
      <c r="NY125" s="1"/>
      <c r="NZ125" s="1"/>
      <c r="OA125" s="1"/>
      <c r="OB125" s="1"/>
      <c r="OC125" s="1"/>
      <c r="OD125" s="1"/>
      <c r="OE125" s="1"/>
      <c r="OF125" s="1"/>
      <c r="OG125" s="1"/>
      <c r="OH125" s="1"/>
      <c r="OI125" s="1"/>
      <c r="OJ125" s="1"/>
      <c r="OK125" s="1"/>
      <c r="OL125" s="1"/>
      <c r="OM125" s="1"/>
      <c r="ON125" s="1"/>
      <c r="OO125" s="1"/>
      <c r="OP125" s="1"/>
      <c r="OQ125" s="1"/>
      <c r="OR125" s="1"/>
      <c r="OS125" s="1"/>
      <c r="OT125" s="1"/>
      <c r="OU125" s="1"/>
      <c r="OV125" s="1"/>
      <c r="OW125" s="1"/>
      <c r="OX125" s="1"/>
      <c r="OY125" s="1"/>
      <c r="OZ125" s="1"/>
      <c r="PA125" s="1"/>
      <c r="PB125" s="1"/>
      <c r="PC125" s="1"/>
      <c r="PD125" s="1"/>
      <c r="PE125" s="1"/>
      <c r="PF125" s="1"/>
      <c r="PG125" s="1"/>
      <c r="PH125" s="1"/>
      <c r="PI125" s="1"/>
      <c r="PJ125" s="1"/>
      <c r="PK125" s="1"/>
      <c r="PL125" s="1"/>
      <c r="PM125" s="1"/>
      <c r="PN125" s="1"/>
      <c r="PO125" s="1"/>
      <c r="PP125" s="1"/>
      <c r="PQ125" s="1"/>
      <c r="PR125" s="1"/>
      <c r="PS125" s="1"/>
      <c r="PT125" s="1"/>
      <c r="PU125" s="1"/>
      <c r="PV125" s="1"/>
      <c r="PW125" s="1"/>
      <c r="PX125" s="1"/>
      <c r="PY125" s="1"/>
      <c r="PZ125" s="1"/>
      <c r="QA125" s="1"/>
      <c r="QB125" s="1"/>
      <c r="QC125" s="1"/>
      <c r="QD125" s="1"/>
      <c r="QE125" s="1"/>
      <c r="QF125" s="1"/>
      <c r="QG125" s="1"/>
      <c r="QH125" s="1"/>
      <c r="QI125" s="1"/>
      <c r="QJ125" s="1"/>
      <c r="QK125" s="1"/>
      <c r="QL125" s="1"/>
      <c r="QM125" s="1"/>
      <c r="QN125" s="1"/>
      <c r="QO125" s="1"/>
      <c r="QP125" s="1"/>
      <c r="QQ125" s="1"/>
      <c r="QR125" s="1"/>
      <c r="QS125" s="1"/>
      <c r="QT125" s="1"/>
      <c r="QU125" s="1"/>
      <c r="QV125" s="1"/>
      <c r="QW125" s="1"/>
      <c r="QX125" s="1"/>
      <c r="QY125" s="1"/>
      <c r="QZ125" s="1"/>
      <c r="RA125" s="1"/>
      <c r="RB125" s="1"/>
      <c r="RC125" s="1"/>
      <c r="RD125" s="1"/>
      <c r="RE125" s="1"/>
      <c r="RF125" s="1"/>
      <c r="RG125" s="1"/>
      <c r="RH125" s="1"/>
      <c r="RI125" s="1"/>
      <c r="RJ125" s="1"/>
      <c r="RK125" s="1"/>
      <c r="RL125" s="1"/>
      <c r="RM125" s="1"/>
      <c r="RN125" s="1"/>
      <c r="RO125" s="1"/>
      <c r="RP125" s="1"/>
      <c r="RQ125" s="1"/>
      <c r="RR125" s="1"/>
      <c r="RS125" s="1"/>
      <c r="RT125" s="1"/>
      <c r="RU125" s="1"/>
      <c r="RV125" s="1"/>
      <c r="RW125" s="1"/>
      <c r="RX125" s="1"/>
      <c r="RY125" s="1"/>
      <c r="RZ125" s="1"/>
      <c r="SA125" s="1"/>
      <c r="SB125" s="1"/>
      <c r="SC125" s="1"/>
      <c r="SD125" s="1"/>
      <c r="SE125" s="1"/>
      <c r="SF125" s="1"/>
      <c r="SG125" s="1"/>
      <c r="SH125" s="1"/>
      <c r="SI125" s="1"/>
      <c r="SJ125" s="1"/>
      <c r="SK125" s="1"/>
      <c r="SL125" s="1"/>
      <c r="SM125" s="1"/>
      <c r="SN125" s="1"/>
      <c r="SO125" s="1"/>
      <c r="SP125" s="1"/>
      <c r="SQ125" s="1"/>
      <c r="SR125" s="1"/>
      <c r="SS125" s="1"/>
      <c r="ST125" s="1"/>
      <c r="SU125" s="1"/>
      <c r="SV125" s="1"/>
      <c r="SW125" s="1"/>
      <c r="SX125" s="1"/>
      <c r="SY125" s="1"/>
      <c r="SZ125" s="1"/>
      <c r="TA125" s="1"/>
      <c r="TB125" s="1"/>
      <c r="TC125" s="1"/>
      <c r="TD125" s="1"/>
      <c r="TE125" s="1"/>
      <c r="TF125" s="1"/>
      <c r="TG125" s="1"/>
      <c r="TH125" s="1"/>
      <c r="TI125" s="1"/>
      <c r="TJ125" s="1"/>
      <c r="TK125" s="1"/>
      <c r="TL125" s="1"/>
      <c r="TM125" s="1"/>
      <c r="TN125" s="1"/>
      <c r="TO125" s="1"/>
      <c r="TP125" s="1"/>
      <c r="TQ125" s="1"/>
      <c r="TR125" s="1"/>
      <c r="TS125" s="1"/>
      <c r="TT125" s="1"/>
      <c r="TU125" s="1"/>
      <c r="TV125" s="1"/>
      <c r="TW125" s="1"/>
      <c r="TX125" s="1"/>
      <c r="TY125" s="1"/>
      <c r="TZ125" s="1"/>
      <c r="UA125" s="1"/>
      <c r="UB125" s="1"/>
      <c r="UC125" s="1"/>
      <c r="UD125" s="1"/>
      <c r="UE125" s="1"/>
      <c r="UF125" s="1"/>
      <c r="UG125" s="1"/>
      <c r="UH125" s="1"/>
      <c r="UI125" s="1"/>
      <c r="UJ125" s="1"/>
      <c r="UK125" s="1"/>
      <c r="UL125" s="1"/>
      <c r="UM125" s="1"/>
      <c r="UN125" s="1"/>
      <c r="UO125" s="1"/>
      <c r="UP125" s="1"/>
      <c r="UQ125" s="1"/>
      <c r="UR125" s="1"/>
      <c r="US125" s="1"/>
      <c r="UT125" s="1"/>
      <c r="UU125" s="1"/>
      <c r="UV125" s="1"/>
      <c r="UW125" s="1"/>
      <c r="UX125" s="1"/>
      <c r="UY125" s="1"/>
      <c r="UZ125" s="1"/>
      <c r="VA125" s="1"/>
      <c r="VB125" s="1"/>
      <c r="VC125" s="1"/>
      <c r="VD125" s="1"/>
      <c r="VE125" s="1"/>
      <c r="VF125" s="1"/>
      <c r="VG125" s="1"/>
      <c r="VH125" s="1"/>
      <c r="VI125" s="1"/>
      <c r="VJ125" s="1"/>
      <c r="VK125" s="1"/>
      <c r="VL125" s="1"/>
      <c r="VM125" s="1"/>
      <c r="VN125" s="1"/>
      <c r="VO125" s="1"/>
      <c r="VP125" s="1"/>
      <c r="VQ125" s="1"/>
      <c r="VR125" s="1"/>
      <c r="VS125" s="1"/>
      <c r="VT125" s="1"/>
      <c r="VU125" s="1"/>
      <c r="VV125" s="1"/>
      <c r="VW125" s="1"/>
      <c r="VX125" s="1"/>
      <c r="VY125" s="1"/>
      <c r="VZ125" s="1"/>
      <c r="WA125" s="1"/>
      <c r="WB125" s="1"/>
      <c r="WC125" s="1"/>
      <c r="WD125" s="1"/>
      <c r="WE125" s="1"/>
      <c r="WF125" s="1"/>
      <c r="WG125" s="1"/>
      <c r="WH125" s="1"/>
      <c r="WI125" s="1"/>
      <c r="WJ125" s="1"/>
      <c r="WK125" s="1"/>
      <c r="WL125" s="1"/>
      <c r="WM125" s="1"/>
      <c r="WN125" s="1"/>
      <c r="WO125" s="1"/>
      <c r="WP125" s="1"/>
      <c r="WQ125" s="1"/>
      <c r="WR125" s="1"/>
      <c r="WS125" s="1"/>
      <c r="WT125" s="1"/>
      <c r="WU125" s="1"/>
      <c r="WV125" s="1"/>
      <c r="WW125" s="1"/>
      <c r="WX125" s="1"/>
      <c r="WY125" s="1"/>
      <c r="WZ125" s="1"/>
      <c r="XA125" s="1"/>
      <c r="XB125" s="1"/>
      <c r="XC125" s="1"/>
      <c r="XD125" s="1"/>
      <c r="XE125" s="1"/>
      <c r="XF125" s="1"/>
      <c r="XG125" s="1"/>
      <c r="XH125" s="1"/>
      <c r="XI125" s="1"/>
      <c r="XJ125" s="1"/>
      <c r="XK125" s="1"/>
      <c r="XL125" s="1"/>
      <c r="XM125" s="1"/>
      <c r="XN125" s="1"/>
      <c r="XO125" s="1"/>
      <c r="XP125" s="1"/>
      <c r="XQ125" s="1"/>
      <c r="XR125" s="1"/>
      <c r="XS125" s="1"/>
      <c r="XT125" s="1"/>
      <c r="XU125" s="1"/>
      <c r="XV125" s="1"/>
      <c r="XW125" s="1"/>
      <c r="XX125" s="1"/>
      <c r="XY125" s="1"/>
      <c r="XZ125" s="1"/>
      <c r="YA125" s="1"/>
      <c r="YB125" s="1"/>
      <c r="YC125" s="1"/>
      <c r="YD125" s="1"/>
      <c r="YE125" s="1"/>
      <c r="YF125" s="1"/>
      <c r="YG125" s="1"/>
      <c r="YH125" s="1"/>
      <c r="YI125" s="1"/>
      <c r="YJ125" s="1"/>
      <c r="YK125" s="1"/>
      <c r="YL125" s="1"/>
      <c r="YM125" s="1"/>
      <c r="YN125" s="1"/>
      <c r="YO125" s="1"/>
      <c r="YP125" s="1"/>
      <c r="YQ125" s="1"/>
      <c r="YR125" s="1"/>
      <c r="YS125" s="1"/>
      <c r="YT125" s="1"/>
      <c r="YU125" s="1"/>
      <c r="YV125" s="1"/>
      <c r="YW125" s="1"/>
      <c r="YX125" s="1"/>
      <c r="YY125" s="1"/>
      <c r="YZ125" s="1"/>
      <c r="ZA125" s="1"/>
      <c r="ZB125" s="1"/>
      <c r="ZC125" s="1"/>
      <c r="ZD125" s="1"/>
      <c r="ZE125" s="1"/>
      <c r="ZF125" s="1"/>
      <c r="ZG125" s="1"/>
      <c r="ZH125" s="1"/>
      <c r="ZI125" s="1"/>
      <c r="ZJ125" s="1"/>
      <c r="ZK125" s="1"/>
      <c r="ZL125" s="1"/>
      <c r="ZM125" s="1"/>
      <c r="ZN125" s="1"/>
      <c r="ZO125" s="1"/>
      <c r="ZP125" s="1"/>
      <c r="ZQ125" s="1"/>
      <c r="ZR125" s="1"/>
      <c r="ZS125" s="1"/>
      <c r="ZT125" s="1"/>
      <c r="ZU125" s="1"/>
      <c r="ZV125" s="1"/>
      <c r="ZW125" s="1"/>
      <c r="ZX125" s="1"/>
      <c r="ZY125" s="1"/>
      <c r="ZZ125" s="1"/>
      <c r="AAA125" s="1"/>
      <c r="AAB125" s="1"/>
      <c r="AAC125" s="1"/>
      <c r="AAD125" s="1"/>
      <c r="AAE125" s="1"/>
      <c r="AAF125" s="1"/>
      <c r="AAG125" s="1"/>
      <c r="AAH125" s="1"/>
      <c r="AAI125" s="1"/>
      <c r="AAJ125" s="1"/>
      <c r="AAK125" s="1"/>
      <c r="AAL125" s="1"/>
      <c r="AAM125" s="1"/>
      <c r="AAN125" s="1"/>
      <c r="AAO125" s="1"/>
      <c r="AAP125" s="1"/>
      <c r="AAQ125" s="1"/>
      <c r="AAR125" s="1"/>
      <c r="AAS125" s="1"/>
      <c r="AAT125" s="1"/>
      <c r="AAU125" s="1"/>
      <c r="AAV125" s="1"/>
      <c r="AAW125" s="1"/>
      <c r="AAX125" s="1"/>
      <c r="AAY125" s="1"/>
      <c r="AAZ125" s="1"/>
      <c r="ABA125" s="1"/>
      <c r="ABB125" s="1"/>
      <c r="ABC125" s="1"/>
      <c r="ABD125" s="1"/>
      <c r="ABE125" s="1"/>
      <c r="ABF125" s="1"/>
      <c r="ABG125" s="1"/>
      <c r="ABH125" s="1"/>
      <c r="ABI125" s="1"/>
      <c r="ABJ125" s="1"/>
      <c r="ABK125" s="1"/>
      <c r="ABL125" s="1"/>
      <c r="ABM125" s="1"/>
      <c r="ABN125" s="1"/>
      <c r="ABO125" s="1"/>
      <c r="ABP125" s="1"/>
      <c r="ABQ125" s="1"/>
      <c r="ABR125" s="1"/>
      <c r="ABS125" s="1"/>
      <c r="ABT125" s="1"/>
      <c r="ABU125" s="1"/>
      <c r="ABV125" s="1"/>
      <c r="ABW125" s="1"/>
      <c r="ABX125" s="1"/>
      <c r="ABY125" s="1"/>
      <c r="ABZ125" s="1"/>
      <c r="ACA125" s="1"/>
      <c r="ACB125" s="1"/>
      <c r="ACC125" s="1"/>
      <c r="ACD125" s="1"/>
      <c r="ACE125" s="1"/>
      <c r="ACF125" s="1"/>
      <c r="ACG125" s="1"/>
      <c r="ACH125" s="1"/>
      <c r="ACI125" s="1"/>
      <c r="ACJ125" s="1"/>
      <c r="ACK125" s="1"/>
      <c r="ACL125" s="1"/>
      <c r="ACM125" s="1"/>
      <c r="ACN125" s="1"/>
      <c r="ACO125" s="1"/>
      <c r="ACP125" s="1"/>
      <c r="ACQ125" s="1"/>
      <c r="ACR125" s="1"/>
      <c r="ACS125" s="1"/>
      <c r="ACT125" s="1"/>
      <c r="ACU125" s="1"/>
      <c r="ACV125" s="1"/>
      <c r="ACW125" s="1"/>
      <c r="ACX125" s="1"/>
      <c r="ACY125" s="1"/>
      <c r="ACZ125" s="1"/>
      <c r="ADA125" s="1"/>
      <c r="ADB125" s="1"/>
      <c r="ADC125" s="1"/>
      <c r="ADD125" s="1"/>
      <c r="ADE125" s="1"/>
      <c r="ADF125" s="1"/>
      <c r="ADG125" s="1"/>
      <c r="ADH125" s="1"/>
      <c r="ADI125" s="1"/>
      <c r="ADJ125" s="1"/>
      <c r="ADK125" s="1"/>
      <c r="ADL125" s="1"/>
      <c r="ADM125" s="1"/>
      <c r="ADN125" s="1"/>
      <c r="ADO125" s="1"/>
      <c r="ADP125" s="1"/>
      <c r="ADQ125" s="1"/>
      <c r="ADR125" s="1"/>
      <c r="ADS125" s="1"/>
      <c r="ADT125" s="1"/>
      <c r="ADU125" s="1"/>
      <c r="ADV125" s="1"/>
      <c r="ADW125" s="1"/>
      <c r="ADX125" s="1"/>
      <c r="ADY125" s="1"/>
      <c r="ADZ125" s="1"/>
      <c r="AEA125" s="1"/>
      <c r="AEB125" s="1"/>
      <c r="AEC125" s="1"/>
      <c r="AED125" s="1"/>
      <c r="AEE125" s="1"/>
      <c r="AEF125" s="1"/>
      <c r="AEG125" s="1"/>
      <c r="AEH125" s="1"/>
      <c r="AEI125" s="1"/>
      <c r="AEJ125" s="1"/>
      <c r="AEK125" s="1"/>
      <c r="AEL125" s="1"/>
      <c r="AEM125" s="1"/>
      <c r="AEN125" s="1"/>
      <c r="AEO125" s="1"/>
      <c r="AEP125" s="1"/>
      <c r="AEQ125" s="1"/>
      <c r="AER125" s="1"/>
      <c r="AES125" s="1"/>
      <c r="AET125" s="1"/>
      <c r="AEU125" s="1"/>
      <c r="AEV125" s="1"/>
      <c r="AEW125" s="1"/>
      <c r="AEX125" s="1"/>
      <c r="AEY125" s="1"/>
      <c r="AEZ125" s="1"/>
      <c r="AFA125" s="1"/>
      <c r="AFB125" s="1"/>
      <c r="AFC125" s="1"/>
      <c r="AFD125" s="1"/>
      <c r="AFE125" s="1"/>
      <c r="AFF125" s="1"/>
      <c r="AFG125" s="1"/>
      <c r="AFH125" s="1"/>
      <c r="AFI125" s="1"/>
      <c r="AFJ125" s="1"/>
      <c r="AFK125" s="1"/>
      <c r="AFL125" s="1"/>
      <c r="AFM125" s="1"/>
      <c r="AFN125" s="1"/>
      <c r="AFO125" s="1"/>
      <c r="AFP125" s="1"/>
      <c r="AFQ125" s="1"/>
      <c r="AFR125" s="1"/>
      <c r="AFS125" s="1"/>
      <c r="AFT125" s="1"/>
      <c r="AFU125" s="1"/>
      <c r="AFV125" s="1"/>
      <c r="AFW125" s="1"/>
      <c r="AFX125" s="1"/>
      <c r="AFY125" s="1"/>
      <c r="AFZ125" s="1"/>
      <c r="AGA125" s="1"/>
      <c r="AGB125" s="1"/>
      <c r="AGC125" s="1"/>
      <c r="AGD125" s="1"/>
      <c r="AGE125" s="1"/>
      <c r="AGF125" s="1"/>
      <c r="AGG125" s="1"/>
      <c r="AGH125" s="1"/>
      <c r="AGI125" s="1"/>
      <c r="AGJ125" s="1"/>
      <c r="AGK125" s="1"/>
      <c r="AGL125" s="1"/>
      <c r="AGM125" s="1"/>
      <c r="AGN125" s="1"/>
      <c r="AGO125" s="1"/>
      <c r="AGP125" s="1"/>
      <c r="AGQ125" s="1"/>
      <c r="AGR125" s="1"/>
      <c r="AGS125" s="1"/>
      <c r="AGT125" s="1"/>
      <c r="AGU125" s="1"/>
      <c r="AGV125" s="1"/>
      <c r="AGW125" s="1"/>
      <c r="AGX125" s="1"/>
      <c r="AGY125" s="1"/>
      <c r="AGZ125" s="1"/>
      <c r="AHA125" s="1"/>
      <c r="AHB125" s="1"/>
      <c r="AHC125" s="1"/>
      <c r="AHD125" s="1"/>
      <c r="AHE125" s="1"/>
      <c r="AHF125" s="1"/>
      <c r="AHG125" s="1"/>
      <c r="AHH125" s="1"/>
      <c r="AHI125" s="1"/>
      <c r="AHJ125" s="1"/>
      <c r="AHK125" s="1"/>
      <c r="AHL125" s="1"/>
      <c r="AHM125" s="1"/>
      <c r="AHN125" s="1"/>
      <c r="AHO125" s="1"/>
      <c r="AHP125" s="1"/>
      <c r="AHQ125" s="1"/>
      <c r="AHR125" s="1"/>
      <c r="AHS125" s="1"/>
      <c r="AHT125" s="1"/>
      <c r="AHU125" s="1"/>
      <c r="AHV125" s="1"/>
      <c r="AHW125" s="1"/>
      <c r="AHX125" s="1"/>
      <c r="AHY125" s="1"/>
      <c r="AHZ125" s="1"/>
      <c r="AIA125" s="1"/>
      <c r="AIB125" s="1"/>
      <c r="AIC125" s="1"/>
      <c r="AID125" s="1"/>
      <c r="AIE125" s="1"/>
      <c r="AIF125" s="1"/>
      <c r="AIG125" s="1"/>
      <c r="AIH125" s="1"/>
      <c r="AII125" s="1"/>
      <c r="AIJ125" s="1"/>
      <c r="AIK125" s="1"/>
      <c r="AIL125" s="1"/>
      <c r="AIM125" s="1"/>
      <c r="AIN125" s="1"/>
      <c r="AIO125" s="1"/>
      <c r="AIP125" s="1"/>
      <c r="AIQ125" s="1"/>
      <c r="AIR125" s="1"/>
      <c r="AIS125" s="1"/>
      <c r="AIT125" s="1"/>
      <c r="AIU125" s="1"/>
      <c r="AIV125" s="1"/>
      <c r="AIW125" s="1"/>
      <c r="AIX125" s="1"/>
      <c r="AIY125" s="1"/>
      <c r="AIZ125" s="1"/>
      <c r="AJA125" s="1"/>
      <c r="AJB125" s="1"/>
      <c r="AJC125" s="1"/>
      <c r="AJD125" s="1"/>
      <c r="AJE125" s="1"/>
      <c r="AJF125" s="1"/>
      <c r="AJG125" s="1"/>
      <c r="AJH125" s="1"/>
      <c r="AJI125" s="1"/>
      <c r="AJJ125" s="1"/>
      <c r="AJK125" s="1"/>
      <c r="AJL125" s="1"/>
      <c r="AJM125" s="1"/>
      <c r="AJN125" s="1"/>
      <c r="AJO125" s="1"/>
      <c r="AJP125" s="1"/>
      <c r="AJQ125" s="1"/>
      <c r="AJR125" s="1"/>
      <c r="AJS125" s="1"/>
      <c r="AJT125" s="1"/>
      <c r="AJU125" s="1"/>
      <c r="AJV125" s="1"/>
      <c r="AJW125" s="1"/>
      <c r="AJX125" s="1"/>
      <c r="AJY125" s="1"/>
      <c r="AJZ125" s="1"/>
      <c r="AKA125" s="1"/>
      <c r="AKB125" s="1"/>
      <c r="AKC125" s="1"/>
      <c r="AKD125" s="1"/>
      <c r="AKE125" s="1"/>
      <c r="AKF125" s="1"/>
      <c r="AKG125" s="1"/>
      <c r="AKH125" s="1"/>
      <c r="AKI125" s="1"/>
      <c r="AKJ125" s="1"/>
      <c r="AKK125" s="1"/>
      <c r="AKL125" s="1"/>
      <c r="AKM125" s="1"/>
      <c r="AKN125" s="1"/>
      <c r="AKO125" s="1"/>
      <c r="AKP125" s="1"/>
      <c r="AKQ125" s="1"/>
      <c r="AKR125" s="1"/>
      <c r="AKS125" s="1"/>
      <c r="AKT125" s="1"/>
      <c r="AKU125" s="1"/>
      <c r="AKV125" s="1"/>
      <c r="AKW125" s="1"/>
      <c r="AKX125" s="1"/>
      <c r="AKY125" s="1"/>
      <c r="AKZ125" s="1"/>
      <c r="ALA125" s="1"/>
      <c r="ALB125" s="1"/>
      <c r="ALC125" s="1"/>
      <c r="ALD125" s="1"/>
      <c r="ALE125" s="1"/>
      <c r="ALF125" s="1"/>
      <c r="ALG125" s="1"/>
      <c r="ALH125" s="1"/>
      <c r="ALI125" s="1"/>
      <c r="ALJ125" s="1"/>
      <c r="ALK125" s="1"/>
      <c r="ALL125" s="1"/>
      <c r="ALM125" s="1"/>
      <c r="ALN125" s="1"/>
      <c r="ALO125" s="1"/>
      <c r="ALP125" s="1"/>
      <c r="ALQ125" s="1"/>
      <c r="ALR125" s="1"/>
      <c r="ALS125" s="1"/>
      <c r="ALT125" s="1"/>
      <c r="ALU125" s="1"/>
      <c r="ALV125" s="1"/>
      <c r="ALW125" s="1"/>
      <c r="ALX125" s="1"/>
      <c r="ALY125" s="1"/>
      <c r="ALZ125" s="1"/>
      <c r="AMA125" s="1"/>
      <c r="AMB125" s="1"/>
      <c r="AMC125" s="1"/>
      <c r="AMD125" s="1"/>
      <c r="AME125" s="1"/>
      <c r="AMF125" s="1"/>
      <c r="AMG125" s="1"/>
      <c r="AMH125" s="1"/>
      <c r="AMI125" s="1"/>
      <c r="AMJ125" s="1"/>
      <c r="AMK125" s="1"/>
      <c r="AML125" s="1"/>
      <c r="AMM125" s="1"/>
      <c r="AMN125" s="1"/>
      <c r="AMO125" s="1"/>
      <c r="AMP125" s="1"/>
      <c r="AMQ125" s="1"/>
      <c r="AMR125" s="1"/>
      <c r="AMS125" s="1"/>
      <c r="AMT125" s="1"/>
      <c r="AMU125" s="1"/>
      <c r="AMV125" s="1"/>
      <c r="AMW125" s="1"/>
      <c r="AMX125" s="1"/>
      <c r="AMY125" s="1"/>
      <c r="AMZ125" s="1"/>
      <c r="ANA125" s="1"/>
      <c r="ANB125" s="1"/>
    </row>
    <row r="126" spans="1:1042" ht="13.8" outlineLevel="1" x14ac:dyDescent="0.25">
      <c r="A126" s="1"/>
      <c r="B126" s="204"/>
      <c r="C126" s="239" t="s">
        <v>140</v>
      </c>
      <c r="D126" s="27" t="s">
        <v>139</v>
      </c>
      <c r="E126" s="301">
        <f>Arkusz_odpowiedzi_oferenta!E58</f>
        <v>0</v>
      </c>
      <c r="F126" s="242"/>
      <c r="G126" s="301">
        <f>Arkusz_odpowiedzi_oferenta!G58</f>
        <v>0</v>
      </c>
      <c r="H126" s="242"/>
      <c r="I126" s="301">
        <f>Arkusz_odpowiedzi_oferenta!I58</f>
        <v>0</v>
      </c>
      <c r="J126" s="242"/>
      <c r="K126" s="301">
        <f>Arkusz_odpowiedzi_oferenta!K58</f>
        <v>0</v>
      </c>
      <c r="L126" s="242"/>
      <c r="M126" s="301">
        <f>Arkusz_odpowiedzi_oferenta!M58</f>
        <v>0</v>
      </c>
      <c r="N126" s="242"/>
      <c r="O126" s="301">
        <f>Arkusz_odpowiedzi_oferenta!O58</f>
        <v>0</v>
      </c>
      <c r="P126" s="242"/>
      <c r="Q126" s="301">
        <f>Arkusz_odpowiedzi_oferenta!Q58</f>
        <v>0</v>
      </c>
      <c r="R126" s="242"/>
      <c r="S126" s="301">
        <f>Arkusz_odpowiedzi_oferenta!S58</f>
        <v>0</v>
      </c>
      <c r="T126" s="242"/>
      <c r="U126" s="301">
        <f>Arkusz_odpowiedzi_oferenta!U58</f>
        <v>0</v>
      </c>
      <c r="V126" s="242"/>
      <c r="W126" s="301">
        <f>Arkusz_odpowiedzi_oferenta!W58</f>
        <v>0</v>
      </c>
      <c r="X126" s="49"/>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c r="LI126" s="1"/>
      <c r="LJ126" s="1"/>
      <c r="LK126" s="1"/>
      <c r="LL126" s="1"/>
      <c r="LM126" s="1"/>
      <c r="LN126" s="1"/>
      <c r="LO126" s="1"/>
      <c r="LP126" s="1"/>
      <c r="LQ126" s="1"/>
      <c r="LR126" s="1"/>
      <c r="LS126" s="1"/>
      <c r="LT126" s="1"/>
      <c r="LU126" s="1"/>
      <c r="LV126" s="1"/>
      <c r="LW126" s="1"/>
      <c r="LX126" s="1"/>
      <c r="LY126" s="1"/>
      <c r="LZ126" s="1"/>
      <c r="MA126" s="1"/>
      <c r="MB126" s="1"/>
      <c r="MC126" s="1"/>
      <c r="MD126" s="1"/>
      <c r="ME126" s="1"/>
      <c r="MF126" s="1"/>
      <c r="MG126" s="1"/>
      <c r="MH126" s="1"/>
      <c r="MI126" s="1"/>
      <c r="MJ126" s="1"/>
      <c r="MK126" s="1"/>
      <c r="ML126" s="1"/>
      <c r="MM126" s="1"/>
      <c r="MN126" s="1"/>
      <c r="MO126" s="1"/>
      <c r="MP126" s="1"/>
      <c r="MQ126" s="1"/>
      <c r="MR126" s="1"/>
      <c r="MS126" s="1"/>
      <c r="MT126" s="1"/>
      <c r="MU126" s="1"/>
      <c r="MV126" s="1"/>
      <c r="MW126" s="1"/>
      <c r="MX126" s="1"/>
      <c r="MY126" s="1"/>
      <c r="MZ126" s="1"/>
      <c r="NA126" s="1"/>
      <c r="NB126" s="1"/>
      <c r="NC126" s="1"/>
      <c r="ND126" s="1"/>
      <c r="NE126" s="1"/>
      <c r="NF126" s="1"/>
      <c r="NG126" s="1"/>
      <c r="NH126" s="1"/>
      <c r="NI126" s="1"/>
      <c r="NJ126" s="1"/>
      <c r="NK126" s="1"/>
      <c r="NL126" s="1"/>
      <c r="NM126" s="1"/>
      <c r="NN126" s="1"/>
      <c r="NO126" s="1"/>
      <c r="NP126" s="1"/>
      <c r="NQ126" s="1"/>
      <c r="NR126" s="1"/>
      <c r="NS126" s="1"/>
      <c r="NT126" s="1"/>
      <c r="NU126" s="1"/>
      <c r="NV126" s="1"/>
      <c r="NW126" s="1"/>
      <c r="NX126" s="1"/>
      <c r="NY126" s="1"/>
      <c r="NZ126" s="1"/>
      <c r="OA126" s="1"/>
      <c r="OB126" s="1"/>
      <c r="OC126" s="1"/>
      <c r="OD126" s="1"/>
      <c r="OE126" s="1"/>
      <c r="OF126" s="1"/>
      <c r="OG126" s="1"/>
      <c r="OH126" s="1"/>
      <c r="OI126" s="1"/>
      <c r="OJ126" s="1"/>
      <c r="OK126" s="1"/>
      <c r="OL126" s="1"/>
      <c r="OM126" s="1"/>
      <c r="ON126" s="1"/>
      <c r="OO126" s="1"/>
      <c r="OP126" s="1"/>
      <c r="OQ126" s="1"/>
      <c r="OR126" s="1"/>
      <c r="OS126" s="1"/>
      <c r="OT126" s="1"/>
      <c r="OU126" s="1"/>
      <c r="OV126" s="1"/>
      <c r="OW126" s="1"/>
      <c r="OX126" s="1"/>
      <c r="OY126" s="1"/>
      <c r="OZ126" s="1"/>
      <c r="PA126" s="1"/>
      <c r="PB126" s="1"/>
      <c r="PC126" s="1"/>
      <c r="PD126" s="1"/>
      <c r="PE126" s="1"/>
      <c r="PF126" s="1"/>
      <c r="PG126" s="1"/>
      <c r="PH126" s="1"/>
      <c r="PI126" s="1"/>
      <c r="PJ126" s="1"/>
      <c r="PK126" s="1"/>
      <c r="PL126" s="1"/>
      <c r="PM126" s="1"/>
      <c r="PN126" s="1"/>
      <c r="PO126" s="1"/>
      <c r="PP126" s="1"/>
      <c r="PQ126" s="1"/>
      <c r="PR126" s="1"/>
      <c r="PS126" s="1"/>
      <c r="PT126" s="1"/>
      <c r="PU126" s="1"/>
      <c r="PV126" s="1"/>
      <c r="PW126" s="1"/>
      <c r="PX126" s="1"/>
      <c r="PY126" s="1"/>
      <c r="PZ126" s="1"/>
      <c r="QA126" s="1"/>
      <c r="QB126" s="1"/>
      <c r="QC126" s="1"/>
      <c r="QD126" s="1"/>
      <c r="QE126" s="1"/>
      <c r="QF126" s="1"/>
      <c r="QG126" s="1"/>
      <c r="QH126" s="1"/>
      <c r="QI126" s="1"/>
      <c r="QJ126" s="1"/>
      <c r="QK126" s="1"/>
      <c r="QL126" s="1"/>
      <c r="QM126" s="1"/>
      <c r="QN126" s="1"/>
      <c r="QO126" s="1"/>
      <c r="QP126" s="1"/>
      <c r="QQ126" s="1"/>
      <c r="QR126" s="1"/>
      <c r="QS126" s="1"/>
      <c r="QT126" s="1"/>
      <c r="QU126" s="1"/>
      <c r="QV126" s="1"/>
      <c r="QW126" s="1"/>
      <c r="QX126" s="1"/>
      <c r="QY126" s="1"/>
      <c r="QZ126" s="1"/>
      <c r="RA126" s="1"/>
      <c r="RB126" s="1"/>
      <c r="RC126" s="1"/>
      <c r="RD126" s="1"/>
      <c r="RE126" s="1"/>
      <c r="RF126" s="1"/>
      <c r="RG126" s="1"/>
      <c r="RH126" s="1"/>
      <c r="RI126" s="1"/>
      <c r="RJ126" s="1"/>
      <c r="RK126" s="1"/>
      <c r="RL126" s="1"/>
      <c r="RM126" s="1"/>
      <c r="RN126" s="1"/>
      <c r="RO126" s="1"/>
      <c r="RP126" s="1"/>
      <c r="RQ126" s="1"/>
      <c r="RR126" s="1"/>
      <c r="RS126" s="1"/>
      <c r="RT126" s="1"/>
      <c r="RU126" s="1"/>
      <c r="RV126" s="1"/>
      <c r="RW126" s="1"/>
      <c r="RX126" s="1"/>
      <c r="RY126" s="1"/>
      <c r="RZ126" s="1"/>
      <c r="SA126" s="1"/>
      <c r="SB126" s="1"/>
      <c r="SC126" s="1"/>
      <c r="SD126" s="1"/>
      <c r="SE126" s="1"/>
      <c r="SF126" s="1"/>
      <c r="SG126" s="1"/>
      <c r="SH126" s="1"/>
      <c r="SI126" s="1"/>
      <c r="SJ126" s="1"/>
      <c r="SK126" s="1"/>
      <c r="SL126" s="1"/>
      <c r="SM126" s="1"/>
      <c r="SN126" s="1"/>
      <c r="SO126" s="1"/>
      <c r="SP126" s="1"/>
      <c r="SQ126" s="1"/>
      <c r="SR126" s="1"/>
      <c r="SS126" s="1"/>
      <c r="ST126" s="1"/>
      <c r="SU126" s="1"/>
      <c r="SV126" s="1"/>
      <c r="SW126" s="1"/>
      <c r="SX126" s="1"/>
      <c r="SY126" s="1"/>
      <c r="SZ126" s="1"/>
      <c r="TA126" s="1"/>
      <c r="TB126" s="1"/>
      <c r="TC126" s="1"/>
      <c r="TD126" s="1"/>
      <c r="TE126" s="1"/>
      <c r="TF126" s="1"/>
      <c r="TG126" s="1"/>
      <c r="TH126" s="1"/>
      <c r="TI126" s="1"/>
      <c r="TJ126" s="1"/>
      <c r="TK126" s="1"/>
      <c r="TL126" s="1"/>
      <c r="TM126" s="1"/>
      <c r="TN126" s="1"/>
      <c r="TO126" s="1"/>
      <c r="TP126" s="1"/>
      <c r="TQ126" s="1"/>
      <c r="TR126" s="1"/>
      <c r="TS126" s="1"/>
      <c r="TT126" s="1"/>
      <c r="TU126" s="1"/>
      <c r="TV126" s="1"/>
      <c r="TW126" s="1"/>
      <c r="TX126" s="1"/>
      <c r="TY126" s="1"/>
      <c r="TZ126" s="1"/>
      <c r="UA126" s="1"/>
      <c r="UB126" s="1"/>
      <c r="UC126" s="1"/>
      <c r="UD126" s="1"/>
      <c r="UE126" s="1"/>
      <c r="UF126" s="1"/>
      <c r="UG126" s="1"/>
      <c r="UH126" s="1"/>
      <c r="UI126" s="1"/>
      <c r="UJ126" s="1"/>
      <c r="UK126" s="1"/>
      <c r="UL126" s="1"/>
      <c r="UM126" s="1"/>
      <c r="UN126" s="1"/>
      <c r="UO126" s="1"/>
      <c r="UP126" s="1"/>
      <c r="UQ126" s="1"/>
      <c r="UR126" s="1"/>
      <c r="US126" s="1"/>
      <c r="UT126" s="1"/>
      <c r="UU126" s="1"/>
      <c r="UV126" s="1"/>
      <c r="UW126" s="1"/>
      <c r="UX126" s="1"/>
      <c r="UY126" s="1"/>
      <c r="UZ126" s="1"/>
      <c r="VA126" s="1"/>
      <c r="VB126" s="1"/>
      <c r="VC126" s="1"/>
      <c r="VD126" s="1"/>
      <c r="VE126" s="1"/>
      <c r="VF126" s="1"/>
      <c r="VG126" s="1"/>
      <c r="VH126" s="1"/>
      <c r="VI126" s="1"/>
      <c r="VJ126" s="1"/>
      <c r="VK126" s="1"/>
      <c r="VL126" s="1"/>
      <c r="VM126" s="1"/>
      <c r="VN126" s="1"/>
      <c r="VO126" s="1"/>
      <c r="VP126" s="1"/>
      <c r="VQ126" s="1"/>
      <c r="VR126" s="1"/>
      <c r="VS126" s="1"/>
      <c r="VT126" s="1"/>
      <c r="VU126" s="1"/>
      <c r="VV126" s="1"/>
      <c r="VW126" s="1"/>
      <c r="VX126" s="1"/>
      <c r="VY126" s="1"/>
      <c r="VZ126" s="1"/>
      <c r="WA126" s="1"/>
      <c r="WB126" s="1"/>
      <c r="WC126" s="1"/>
      <c r="WD126" s="1"/>
      <c r="WE126" s="1"/>
      <c r="WF126" s="1"/>
      <c r="WG126" s="1"/>
      <c r="WH126" s="1"/>
      <c r="WI126" s="1"/>
      <c r="WJ126" s="1"/>
      <c r="WK126" s="1"/>
      <c r="WL126" s="1"/>
      <c r="WM126" s="1"/>
      <c r="WN126" s="1"/>
      <c r="WO126" s="1"/>
      <c r="WP126" s="1"/>
      <c r="WQ126" s="1"/>
      <c r="WR126" s="1"/>
      <c r="WS126" s="1"/>
      <c r="WT126" s="1"/>
      <c r="WU126" s="1"/>
      <c r="WV126" s="1"/>
      <c r="WW126" s="1"/>
      <c r="WX126" s="1"/>
      <c r="WY126" s="1"/>
      <c r="WZ126" s="1"/>
      <c r="XA126" s="1"/>
      <c r="XB126" s="1"/>
      <c r="XC126" s="1"/>
      <c r="XD126" s="1"/>
      <c r="XE126" s="1"/>
      <c r="XF126" s="1"/>
      <c r="XG126" s="1"/>
      <c r="XH126" s="1"/>
      <c r="XI126" s="1"/>
      <c r="XJ126" s="1"/>
      <c r="XK126" s="1"/>
      <c r="XL126" s="1"/>
      <c r="XM126" s="1"/>
      <c r="XN126" s="1"/>
      <c r="XO126" s="1"/>
      <c r="XP126" s="1"/>
      <c r="XQ126" s="1"/>
      <c r="XR126" s="1"/>
      <c r="XS126" s="1"/>
      <c r="XT126" s="1"/>
      <c r="XU126" s="1"/>
      <c r="XV126" s="1"/>
      <c r="XW126" s="1"/>
      <c r="XX126" s="1"/>
      <c r="XY126" s="1"/>
      <c r="XZ126" s="1"/>
      <c r="YA126" s="1"/>
      <c r="YB126" s="1"/>
      <c r="YC126" s="1"/>
      <c r="YD126" s="1"/>
      <c r="YE126" s="1"/>
      <c r="YF126" s="1"/>
      <c r="YG126" s="1"/>
      <c r="YH126" s="1"/>
      <c r="YI126" s="1"/>
      <c r="YJ126" s="1"/>
      <c r="YK126" s="1"/>
      <c r="YL126" s="1"/>
      <c r="YM126" s="1"/>
      <c r="YN126" s="1"/>
      <c r="YO126" s="1"/>
      <c r="YP126" s="1"/>
      <c r="YQ126" s="1"/>
      <c r="YR126" s="1"/>
      <c r="YS126" s="1"/>
      <c r="YT126" s="1"/>
      <c r="YU126" s="1"/>
      <c r="YV126" s="1"/>
      <c r="YW126" s="1"/>
      <c r="YX126" s="1"/>
      <c r="YY126" s="1"/>
      <c r="YZ126" s="1"/>
      <c r="ZA126" s="1"/>
      <c r="ZB126" s="1"/>
      <c r="ZC126" s="1"/>
      <c r="ZD126" s="1"/>
      <c r="ZE126" s="1"/>
      <c r="ZF126" s="1"/>
      <c r="ZG126" s="1"/>
      <c r="ZH126" s="1"/>
      <c r="ZI126" s="1"/>
      <c r="ZJ126" s="1"/>
      <c r="ZK126" s="1"/>
      <c r="ZL126" s="1"/>
      <c r="ZM126" s="1"/>
      <c r="ZN126" s="1"/>
      <c r="ZO126" s="1"/>
      <c r="ZP126" s="1"/>
      <c r="ZQ126" s="1"/>
      <c r="ZR126" s="1"/>
      <c r="ZS126" s="1"/>
      <c r="ZT126" s="1"/>
      <c r="ZU126" s="1"/>
      <c r="ZV126" s="1"/>
      <c r="ZW126" s="1"/>
      <c r="ZX126" s="1"/>
      <c r="ZY126" s="1"/>
      <c r="ZZ126" s="1"/>
      <c r="AAA126" s="1"/>
      <c r="AAB126" s="1"/>
      <c r="AAC126" s="1"/>
      <c r="AAD126" s="1"/>
      <c r="AAE126" s="1"/>
      <c r="AAF126" s="1"/>
      <c r="AAG126" s="1"/>
      <c r="AAH126" s="1"/>
      <c r="AAI126" s="1"/>
      <c r="AAJ126" s="1"/>
      <c r="AAK126" s="1"/>
      <c r="AAL126" s="1"/>
      <c r="AAM126" s="1"/>
      <c r="AAN126" s="1"/>
      <c r="AAO126" s="1"/>
      <c r="AAP126" s="1"/>
      <c r="AAQ126" s="1"/>
      <c r="AAR126" s="1"/>
      <c r="AAS126" s="1"/>
      <c r="AAT126" s="1"/>
      <c r="AAU126" s="1"/>
      <c r="AAV126" s="1"/>
      <c r="AAW126" s="1"/>
      <c r="AAX126" s="1"/>
      <c r="AAY126" s="1"/>
      <c r="AAZ126" s="1"/>
      <c r="ABA126" s="1"/>
      <c r="ABB126" s="1"/>
      <c r="ABC126" s="1"/>
      <c r="ABD126" s="1"/>
      <c r="ABE126" s="1"/>
      <c r="ABF126" s="1"/>
      <c r="ABG126" s="1"/>
      <c r="ABH126" s="1"/>
      <c r="ABI126" s="1"/>
      <c r="ABJ126" s="1"/>
      <c r="ABK126" s="1"/>
      <c r="ABL126" s="1"/>
      <c r="ABM126" s="1"/>
      <c r="ABN126" s="1"/>
      <c r="ABO126" s="1"/>
      <c r="ABP126" s="1"/>
      <c r="ABQ126" s="1"/>
      <c r="ABR126" s="1"/>
      <c r="ABS126" s="1"/>
      <c r="ABT126" s="1"/>
      <c r="ABU126" s="1"/>
      <c r="ABV126" s="1"/>
      <c r="ABW126" s="1"/>
      <c r="ABX126" s="1"/>
      <c r="ABY126" s="1"/>
      <c r="ABZ126" s="1"/>
      <c r="ACA126" s="1"/>
      <c r="ACB126" s="1"/>
      <c r="ACC126" s="1"/>
      <c r="ACD126" s="1"/>
      <c r="ACE126" s="1"/>
      <c r="ACF126" s="1"/>
      <c r="ACG126" s="1"/>
      <c r="ACH126" s="1"/>
      <c r="ACI126" s="1"/>
      <c r="ACJ126" s="1"/>
      <c r="ACK126" s="1"/>
      <c r="ACL126" s="1"/>
      <c r="ACM126" s="1"/>
      <c r="ACN126" s="1"/>
      <c r="ACO126" s="1"/>
      <c r="ACP126" s="1"/>
      <c r="ACQ126" s="1"/>
      <c r="ACR126" s="1"/>
      <c r="ACS126" s="1"/>
      <c r="ACT126" s="1"/>
      <c r="ACU126" s="1"/>
      <c r="ACV126" s="1"/>
      <c r="ACW126" s="1"/>
      <c r="ACX126" s="1"/>
      <c r="ACY126" s="1"/>
      <c r="ACZ126" s="1"/>
      <c r="ADA126" s="1"/>
      <c r="ADB126" s="1"/>
      <c r="ADC126" s="1"/>
      <c r="ADD126" s="1"/>
      <c r="ADE126" s="1"/>
      <c r="ADF126" s="1"/>
      <c r="ADG126" s="1"/>
      <c r="ADH126" s="1"/>
      <c r="ADI126" s="1"/>
      <c r="ADJ126" s="1"/>
      <c r="ADK126" s="1"/>
      <c r="ADL126" s="1"/>
      <c r="ADM126" s="1"/>
      <c r="ADN126" s="1"/>
      <c r="ADO126" s="1"/>
      <c r="ADP126" s="1"/>
      <c r="ADQ126" s="1"/>
      <c r="ADR126" s="1"/>
      <c r="ADS126" s="1"/>
      <c r="ADT126" s="1"/>
      <c r="ADU126" s="1"/>
      <c r="ADV126" s="1"/>
      <c r="ADW126" s="1"/>
      <c r="ADX126" s="1"/>
      <c r="ADY126" s="1"/>
      <c r="ADZ126" s="1"/>
      <c r="AEA126" s="1"/>
      <c r="AEB126" s="1"/>
      <c r="AEC126" s="1"/>
      <c r="AED126" s="1"/>
      <c r="AEE126" s="1"/>
      <c r="AEF126" s="1"/>
      <c r="AEG126" s="1"/>
      <c r="AEH126" s="1"/>
      <c r="AEI126" s="1"/>
      <c r="AEJ126" s="1"/>
      <c r="AEK126" s="1"/>
      <c r="AEL126" s="1"/>
      <c r="AEM126" s="1"/>
      <c r="AEN126" s="1"/>
      <c r="AEO126" s="1"/>
      <c r="AEP126" s="1"/>
      <c r="AEQ126" s="1"/>
      <c r="AER126" s="1"/>
      <c r="AES126" s="1"/>
      <c r="AET126" s="1"/>
      <c r="AEU126" s="1"/>
      <c r="AEV126" s="1"/>
      <c r="AEW126" s="1"/>
      <c r="AEX126" s="1"/>
      <c r="AEY126" s="1"/>
      <c r="AEZ126" s="1"/>
      <c r="AFA126" s="1"/>
      <c r="AFB126" s="1"/>
      <c r="AFC126" s="1"/>
      <c r="AFD126" s="1"/>
      <c r="AFE126" s="1"/>
      <c r="AFF126" s="1"/>
      <c r="AFG126" s="1"/>
      <c r="AFH126" s="1"/>
      <c r="AFI126" s="1"/>
      <c r="AFJ126" s="1"/>
      <c r="AFK126" s="1"/>
      <c r="AFL126" s="1"/>
      <c r="AFM126" s="1"/>
      <c r="AFN126" s="1"/>
      <c r="AFO126" s="1"/>
      <c r="AFP126" s="1"/>
      <c r="AFQ126" s="1"/>
      <c r="AFR126" s="1"/>
      <c r="AFS126" s="1"/>
      <c r="AFT126" s="1"/>
      <c r="AFU126" s="1"/>
      <c r="AFV126" s="1"/>
      <c r="AFW126" s="1"/>
      <c r="AFX126" s="1"/>
      <c r="AFY126" s="1"/>
      <c r="AFZ126" s="1"/>
      <c r="AGA126" s="1"/>
      <c r="AGB126" s="1"/>
      <c r="AGC126" s="1"/>
      <c r="AGD126" s="1"/>
      <c r="AGE126" s="1"/>
      <c r="AGF126" s="1"/>
      <c r="AGG126" s="1"/>
      <c r="AGH126" s="1"/>
      <c r="AGI126" s="1"/>
      <c r="AGJ126" s="1"/>
      <c r="AGK126" s="1"/>
      <c r="AGL126" s="1"/>
      <c r="AGM126" s="1"/>
      <c r="AGN126" s="1"/>
      <c r="AGO126" s="1"/>
      <c r="AGP126" s="1"/>
      <c r="AGQ126" s="1"/>
      <c r="AGR126" s="1"/>
      <c r="AGS126" s="1"/>
      <c r="AGT126" s="1"/>
      <c r="AGU126" s="1"/>
      <c r="AGV126" s="1"/>
      <c r="AGW126" s="1"/>
      <c r="AGX126" s="1"/>
      <c r="AGY126" s="1"/>
      <c r="AGZ126" s="1"/>
      <c r="AHA126" s="1"/>
      <c r="AHB126" s="1"/>
      <c r="AHC126" s="1"/>
      <c r="AHD126" s="1"/>
      <c r="AHE126" s="1"/>
      <c r="AHF126" s="1"/>
      <c r="AHG126" s="1"/>
      <c r="AHH126" s="1"/>
      <c r="AHI126" s="1"/>
      <c r="AHJ126" s="1"/>
      <c r="AHK126" s="1"/>
      <c r="AHL126" s="1"/>
      <c r="AHM126" s="1"/>
      <c r="AHN126" s="1"/>
      <c r="AHO126" s="1"/>
      <c r="AHP126" s="1"/>
      <c r="AHQ126" s="1"/>
      <c r="AHR126" s="1"/>
      <c r="AHS126" s="1"/>
      <c r="AHT126" s="1"/>
      <c r="AHU126" s="1"/>
      <c r="AHV126" s="1"/>
      <c r="AHW126" s="1"/>
      <c r="AHX126" s="1"/>
      <c r="AHY126" s="1"/>
      <c r="AHZ126" s="1"/>
      <c r="AIA126" s="1"/>
      <c r="AIB126" s="1"/>
      <c r="AIC126" s="1"/>
      <c r="AID126" s="1"/>
      <c r="AIE126" s="1"/>
      <c r="AIF126" s="1"/>
      <c r="AIG126" s="1"/>
      <c r="AIH126" s="1"/>
      <c r="AII126" s="1"/>
      <c r="AIJ126" s="1"/>
      <c r="AIK126" s="1"/>
      <c r="AIL126" s="1"/>
      <c r="AIM126" s="1"/>
      <c r="AIN126" s="1"/>
      <c r="AIO126" s="1"/>
      <c r="AIP126" s="1"/>
      <c r="AIQ126" s="1"/>
      <c r="AIR126" s="1"/>
      <c r="AIS126" s="1"/>
      <c r="AIT126" s="1"/>
      <c r="AIU126" s="1"/>
      <c r="AIV126" s="1"/>
      <c r="AIW126" s="1"/>
      <c r="AIX126" s="1"/>
      <c r="AIY126" s="1"/>
      <c r="AIZ126" s="1"/>
      <c r="AJA126" s="1"/>
      <c r="AJB126" s="1"/>
      <c r="AJC126" s="1"/>
      <c r="AJD126" s="1"/>
      <c r="AJE126" s="1"/>
      <c r="AJF126" s="1"/>
      <c r="AJG126" s="1"/>
      <c r="AJH126" s="1"/>
      <c r="AJI126" s="1"/>
      <c r="AJJ126" s="1"/>
      <c r="AJK126" s="1"/>
      <c r="AJL126" s="1"/>
      <c r="AJM126" s="1"/>
      <c r="AJN126" s="1"/>
      <c r="AJO126" s="1"/>
      <c r="AJP126" s="1"/>
      <c r="AJQ126" s="1"/>
      <c r="AJR126" s="1"/>
      <c r="AJS126" s="1"/>
      <c r="AJT126" s="1"/>
      <c r="AJU126" s="1"/>
      <c r="AJV126" s="1"/>
      <c r="AJW126" s="1"/>
      <c r="AJX126" s="1"/>
      <c r="AJY126" s="1"/>
      <c r="AJZ126" s="1"/>
      <c r="AKA126" s="1"/>
      <c r="AKB126" s="1"/>
      <c r="AKC126" s="1"/>
      <c r="AKD126" s="1"/>
      <c r="AKE126" s="1"/>
      <c r="AKF126" s="1"/>
      <c r="AKG126" s="1"/>
      <c r="AKH126" s="1"/>
      <c r="AKI126" s="1"/>
      <c r="AKJ126" s="1"/>
      <c r="AKK126" s="1"/>
      <c r="AKL126" s="1"/>
      <c r="AKM126" s="1"/>
      <c r="AKN126" s="1"/>
      <c r="AKO126" s="1"/>
      <c r="AKP126" s="1"/>
      <c r="AKQ126" s="1"/>
      <c r="AKR126" s="1"/>
      <c r="AKS126" s="1"/>
      <c r="AKT126" s="1"/>
      <c r="AKU126" s="1"/>
      <c r="AKV126" s="1"/>
      <c r="AKW126" s="1"/>
      <c r="AKX126" s="1"/>
      <c r="AKY126" s="1"/>
      <c r="AKZ126" s="1"/>
      <c r="ALA126" s="1"/>
      <c r="ALB126" s="1"/>
      <c r="ALC126" s="1"/>
      <c r="ALD126" s="1"/>
      <c r="ALE126" s="1"/>
      <c r="ALF126" s="1"/>
      <c r="ALG126" s="1"/>
      <c r="ALH126" s="1"/>
      <c r="ALI126" s="1"/>
      <c r="ALJ126" s="1"/>
      <c r="ALK126" s="1"/>
      <c r="ALL126" s="1"/>
      <c r="ALM126" s="1"/>
      <c r="ALN126" s="1"/>
      <c r="ALO126" s="1"/>
      <c r="ALP126" s="1"/>
      <c r="ALQ126" s="1"/>
      <c r="ALR126" s="1"/>
      <c r="ALS126" s="1"/>
      <c r="ALT126" s="1"/>
      <c r="ALU126" s="1"/>
      <c r="ALV126" s="1"/>
      <c r="ALW126" s="1"/>
      <c r="ALX126" s="1"/>
      <c r="ALY126" s="1"/>
      <c r="ALZ126" s="1"/>
      <c r="AMA126" s="1"/>
      <c r="AMB126" s="1"/>
      <c r="AMC126" s="1"/>
      <c r="AMD126" s="1"/>
      <c r="AME126" s="1"/>
      <c r="AMF126" s="1"/>
      <c r="AMG126" s="1"/>
      <c r="AMH126" s="1"/>
      <c r="AMI126" s="1"/>
      <c r="AMJ126" s="1"/>
      <c r="AMK126" s="1"/>
      <c r="AML126" s="1"/>
      <c r="AMM126" s="1"/>
      <c r="AMN126" s="1"/>
      <c r="AMO126" s="1"/>
      <c r="AMP126" s="1"/>
      <c r="AMQ126" s="1"/>
      <c r="AMR126" s="1"/>
      <c r="AMS126" s="1"/>
      <c r="AMT126" s="1"/>
      <c r="AMU126" s="1"/>
      <c r="AMV126" s="1"/>
      <c r="AMW126" s="1"/>
      <c r="AMX126" s="1"/>
      <c r="AMY126" s="1"/>
      <c r="AMZ126" s="1"/>
      <c r="ANA126" s="1"/>
      <c r="ANB126" s="1"/>
    </row>
    <row r="127" spans="1:1042" ht="13.8" outlineLevel="1" x14ac:dyDescent="0.25">
      <c r="A127" s="1"/>
      <c r="B127" s="204"/>
      <c r="C127" s="239" t="s">
        <v>140</v>
      </c>
      <c r="D127" s="27" t="s">
        <v>139</v>
      </c>
      <c r="E127" s="301">
        <f>Arkusz_odpowiedzi_oferenta!E59</f>
        <v>0</v>
      </c>
      <c r="F127" s="242"/>
      <c r="G127" s="301">
        <f>Arkusz_odpowiedzi_oferenta!G59</f>
        <v>0</v>
      </c>
      <c r="H127" s="242"/>
      <c r="I127" s="301">
        <f>Arkusz_odpowiedzi_oferenta!I59</f>
        <v>0</v>
      </c>
      <c r="J127" s="242"/>
      <c r="K127" s="301">
        <f>Arkusz_odpowiedzi_oferenta!K59</f>
        <v>0</v>
      </c>
      <c r="L127" s="242"/>
      <c r="M127" s="301">
        <f>Arkusz_odpowiedzi_oferenta!M59</f>
        <v>0</v>
      </c>
      <c r="N127" s="242"/>
      <c r="O127" s="301">
        <f>Arkusz_odpowiedzi_oferenta!O59</f>
        <v>0</v>
      </c>
      <c r="P127" s="242"/>
      <c r="Q127" s="301">
        <f>Arkusz_odpowiedzi_oferenta!Q59</f>
        <v>0</v>
      </c>
      <c r="R127" s="242"/>
      <c r="S127" s="301">
        <f>Arkusz_odpowiedzi_oferenta!S59</f>
        <v>0</v>
      </c>
      <c r="T127" s="242"/>
      <c r="U127" s="301">
        <f>Arkusz_odpowiedzi_oferenta!U59</f>
        <v>0</v>
      </c>
      <c r="V127" s="242"/>
      <c r="W127" s="301">
        <f>Arkusz_odpowiedzi_oferenta!W59</f>
        <v>0</v>
      </c>
      <c r="X127" s="49"/>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c r="LI127" s="1"/>
      <c r="LJ127" s="1"/>
      <c r="LK127" s="1"/>
      <c r="LL127" s="1"/>
      <c r="LM127" s="1"/>
      <c r="LN127" s="1"/>
      <c r="LO127" s="1"/>
      <c r="LP127" s="1"/>
      <c r="LQ127" s="1"/>
      <c r="LR127" s="1"/>
      <c r="LS127" s="1"/>
      <c r="LT127" s="1"/>
      <c r="LU127" s="1"/>
      <c r="LV127" s="1"/>
      <c r="LW127" s="1"/>
      <c r="LX127" s="1"/>
      <c r="LY127" s="1"/>
      <c r="LZ127" s="1"/>
      <c r="MA127" s="1"/>
      <c r="MB127" s="1"/>
      <c r="MC127" s="1"/>
      <c r="MD127" s="1"/>
      <c r="ME127" s="1"/>
      <c r="MF127" s="1"/>
      <c r="MG127" s="1"/>
      <c r="MH127" s="1"/>
      <c r="MI127" s="1"/>
      <c r="MJ127" s="1"/>
      <c r="MK127" s="1"/>
      <c r="ML127" s="1"/>
      <c r="MM127" s="1"/>
      <c r="MN127" s="1"/>
      <c r="MO127" s="1"/>
      <c r="MP127" s="1"/>
      <c r="MQ127" s="1"/>
      <c r="MR127" s="1"/>
      <c r="MS127" s="1"/>
      <c r="MT127" s="1"/>
      <c r="MU127" s="1"/>
      <c r="MV127" s="1"/>
      <c r="MW127" s="1"/>
      <c r="MX127" s="1"/>
      <c r="MY127" s="1"/>
      <c r="MZ127" s="1"/>
      <c r="NA127" s="1"/>
      <c r="NB127" s="1"/>
      <c r="NC127" s="1"/>
      <c r="ND127" s="1"/>
      <c r="NE127" s="1"/>
      <c r="NF127" s="1"/>
      <c r="NG127" s="1"/>
      <c r="NH127" s="1"/>
      <c r="NI127" s="1"/>
      <c r="NJ127" s="1"/>
      <c r="NK127" s="1"/>
      <c r="NL127" s="1"/>
      <c r="NM127" s="1"/>
      <c r="NN127" s="1"/>
      <c r="NO127" s="1"/>
      <c r="NP127" s="1"/>
      <c r="NQ127" s="1"/>
      <c r="NR127" s="1"/>
      <c r="NS127" s="1"/>
      <c r="NT127" s="1"/>
      <c r="NU127" s="1"/>
      <c r="NV127" s="1"/>
      <c r="NW127" s="1"/>
      <c r="NX127" s="1"/>
      <c r="NY127" s="1"/>
      <c r="NZ127" s="1"/>
      <c r="OA127" s="1"/>
      <c r="OB127" s="1"/>
      <c r="OC127" s="1"/>
      <c r="OD127" s="1"/>
      <c r="OE127" s="1"/>
      <c r="OF127" s="1"/>
      <c r="OG127" s="1"/>
      <c r="OH127" s="1"/>
      <c r="OI127" s="1"/>
      <c r="OJ127" s="1"/>
      <c r="OK127" s="1"/>
      <c r="OL127" s="1"/>
      <c r="OM127" s="1"/>
      <c r="ON127" s="1"/>
      <c r="OO127" s="1"/>
      <c r="OP127" s="1"/>
      <c r="OQ127" s="1"/>
      <c r="OR127" s="1"/>
      <c r="OS127" s="1"/>
      <c r="OT127" s="1"/>
      <c r="OU127" s="1"/>
      <c r="OV127" s="1"/>
      <c r="OW127" s="1"/>
      <c r="OX127" s="1"/>
      <c r="OY127" s="1"/>
      <c r="OZ127" s="1"/>
      <c r="PA127" s="1"/>
      <c r="PB127" s="1"/>
      <c r="PC127" s="1"/>
      <c r="PD127" s="1"/>
      <c r="PE127" s="1"/>
      <c r="PF127" s="1"/>
      <c r="PG127" s="1"/>
      <c r="PH127" s="1"/>
      <c r="PI127" s="1"/>
      <c r="PJ127" s="1"/>
      <c r="PK127" s="1"/>
      <c r="PL127" s="1"/>
      <c r="PM127" s="1"/>
      <c r="PN127" s="1"/>
      <c r="PO127" s="1"/>
      <c r="PP127" s="1"/>
      <c r="PQ127" s="1"/>
      <c r="PR127" s="1"/>
      <c r="PS127" s="1"/>
      <c r="PT127" s="1"/>
      <c r="PU127" s="1"/>
      <c r="PV127" s="1"/>
      <c r="PW127" s="1"/>
      <c r="PX127" s="1"/>
      <c r="PY127" s="1"/>
      <c r="PZ127" s="1"/>
      <c r="QA127" s="1"/>
      <c r="QB127" s="1"/>
      <c r="QC127" s="1"/>
      <c r="QD127" s="1"/>
      <c r="QE127" s="1"/>
      <c r="QF127" s="1"/>
      <c r="QG127" s="1"/>
      <c r="QH127" s="1"/>
      <c r="QI127" s="1"/>
      <c r="QJ127" s="1"/>
      <c r="QK127" s="1"/>
      <c r="QL127" s="1"/>
      <c r="QM127" s="1"/>
      <c r="QN127" s="1"/>
      <c r="QO127" s="1"/>
      <c r="QP127" s="1"/>
      <c r="QQ127" s="1"/>
      <c r="QR127" s="1"/>
      <c r="QS127" s="1"/>
      <c r="QT127" s="1"/>
      <c r="QU127" s="1"/>
      <c r="QV127" s="1"/>
      <c r="QW127" s="1"/>
      <c r="QX127" s="1"/>
      <c r="QY127" s="1"/>
      <c r="QZ127" s="1"/>
      <c r="RA127" s="1"/>
      <c r="RB127" s="1"/>
      <c r="RC127" s="1"/>
      <c r="RD127" s="1"/>
      <c r="RE127" s="1"/>
      <c r="RF127" s="1"/>
      <c r="RG127" s="1"/>
      <c r="RH127" s="1"/>
      <c r="RI127" s="1"/>
      <c r="RJ127" s="1"/>
      <c r="RK127" s="1"/>
      <c r="RL127" s="1"/>
      <c r="RM127" s="1"/>
      <c r="RN127" s="1"/>
      <c r="RO127" s="1"/>
      <c r="RP127" s="1"/>
      <c r="RQ127" s="1"/>
      <c r="RR127" s="1"/>
      <c r="RS127" s="1"/>
      <c r="RT127" s="1"/>
      <c r="RU127" s="1"/>
      <c r="RV127" s="1"/>
      <c r="RW127" s="1"/>
      <c r="RX127" s="1"/>
      <c r="RY127" s="1"/>
      <c r="RZ127" s="1"/>
      <c r="SA127" s="1"/>
      <c r="SB127" s="1"/>
      <c r="SC127" s="1"/>
      <c r="SD127" s="1"/>
      <c r="SE127" s="1"/>
      <c r="SF127" s="1"/>
      <c r="SG127" s="1"/>
      <c r="SH127" s="1"/>
      <c r="SI127" s="1"/>
      <c r="SJ127" s="1"/>
      <c r="SK127" s="1"/>
      <c r="SL127" s="1"/>
      <c r="SM127" s="1"/>
      <c r="SN127" s="1"/>
      <c r="SO127" s="1"/>
      <c r="SP127" s="1"/>
      <c r="SQ127" s="1"/>
      <c r="SR127" s="1"/>
      <c r="SS127" s="1"/>
      <c r="ST127" s="1"/>
      <c r="SU127" s="1"/>
      <c r="SV127" s="1"/>
      <c r="SW127" s="1"/>
      <c r="SX127" s="1"/>
      <c r="SY127" s="1"/>
      <c r="SZ127" s="1"/>
      <c r="TA127" s="1"/>
      <c r="TB127" s="1"/>
      <c r="TC127" s="1"/>
      <c r="TD127" s="1"/>
      <c r="TE127" s="1"/>
      <c r="TF127" s="1"/>
      <c r="TG127" s="1"/>
      <c r="TH127" s="1"/>
      <c r="TI127" s="1"/>
      <c r="TJ127" s="1"/>
      <c r="TK127" s="1"/>
      <c r="TL127" s="1"/>
      <c r="TM127" s="1"/>
      <c r="TN127" s="1"/>
      <c r="TO127" s="1"/>
      <c r="TP127" s="1"/>
      <c r="TQ127" s="1"/>
      <c r="TR127" s="1"/>
      <c r="TS127" s="1"/>
      <c r="TT127" s="1"/>
      <c r="TU127" s="1"/>
      <c r="TV127" s="1"/>
      <c r="TW127" s="1"/>
      <c r="TX127" s="1"/>
      <c r="TY127" s="1"/>
      <c r="TZ127" s="1"/>
      <c r="UA127" s="1"/>
      <c r="UB127" s="1"/>
      <c r="UC127" s="1"/>
      <c r="UD127" s="1"/>
      <c r="UE127" s="1"/>
      <c r="UF127" s="1"/>
      <c r="UG127" s="1"/>
      <c r="UH127" s="1"/>
      <c r="UI127" s="1"/>
      <c r="UJ127" s="1"/>
      <c r="UK127" s="1"/>
      <c r="UL127" s="1"/>
      <c r="UM127" s="1"/>
      <c r="UN127" s="1"/>
      <c r="UO127" s="1"/>
      <c r="UP127" s="1"/>
      <c r="UQ127" s="1"/>
      <c r="UR127" s="1"/>
      <c r="US127" s="1"/>
      <c r="UT127" s="1"/>
      <c r="UU127" s="1"/>
      <c r="UV127" s="1"/>
      <c r="UW127" s="1"/>
      <c r="UX127" s="1"/>
      <c r="UY127" s="1"/>
      <c r="UZ127" s="1"/>
      <c r="VA127" s="1"/>
      <c r="VB127" s="1"/>
      <c r="VC127" s="1"/>
      <c r="VD127" s="1"/>
      <c r="VE127" s="1"/>
      <c r="VF127" s="1"/>
      <c r="VG127" s="1"/>
      <c r="VH127" s="1"/>
      <c r="VI127" s="1"/>
      <c r="VJ127" s="1"/>
      <c r="VK127" s="1"/>
      <c r="VL127" s="1"/>
      <c r="VM127" s="1"/>
      <c r="VN127" s="1"/>
      <c r="VO127" s="1"/>
      <c r="VP127" s="1"/>
      <c r="VQ127" s="1"/>
      <c r="VR127" s="1"/>
      <c r="VS127" s="1"/>
      <c r="VT127" s="1"/>
      <c r="VU127" s="1"/>
      <c r="VV127" s="1"/>
      <c r="VW127" s="1"/>
      <c r="VX127" s="1"/>
      <c r="VY127" s="1"/>
      <c r="VZ127" s="1"/>
      <c r="WA127" s="1"/>
      <c r="WB127" s="1"/>
      <c r="WC127" s="1"/>
      <c r="WD127" s="1"/>
      <c r="WE127" s="1"/>
      <c r="WF127" s="1"/>
      <c r="WG127" s="1"/>
      <c r="WH127" s="1"/>
      <c r="WI127" s="1"/>
      <c r="WJ127" s="1"/>
      <c r="WK127" s="1"/>
      <c r="WL127" s="1"/>
      <c r="WM127" s="1"/>
      <c r="WN127" s="1"/>
      <c r="WO127" s="1"/>
      <c r="WP127" s="1"/>
      <c r="WQ127" s="1"/>
      <c r="WR127" s="1"/>
      <c r="WS127" s="1"/>
      <c r="WT127" s="1"/>
      <c r="WU127" s="1"/>
      <c r="WV127" s="1"/>
      <c r="WW127" s="1"/>
      <c r="WX127" s="1"/>
      <c r="WY127" s="1"/>
      <c r="WZ127" s="1"/>
      <c r="XA127" s="1"/>
      <c r="XB127" s="1"/>
      <c r="XC127" s="1"/>
      <c r="XD127" s="1"/>
      <c r="XE127" s="1"/>
      <c r="XF127" s="1"/>
      <c r="XG127" s="1"/>
      <c r="XH127" s="1"/>
      <c r="XI127" s="1"/>
      <c r="XJ127" s="1"/>
      <c r="XK127" s="1"/>
      <c r="XL127" s="1"/>
      <c r="XM127" s="1"/>
      <c r="XN127" s="1"/>
      <c r="XO127" s="1"/>
      <c r="XP127" s="1"/>
      <c r="XQ127" s="1"/>
      <c r="XR127" s="1"/>
      <c r="XS127" s="1"/>
      <c r="XT127" s="1"/>
      <c r="XU127" s="1"/>
      <c r="XV127" s="1"/>
      <c r="XW127" s="1"/>
      <c r="XX127" s="1"/>
      <c r="XY127" s="1"/>
      <c r="XZ127" s="1"/>
      <c r="YA127" s="1"/>
      <c r="YB127" s="1"/>
      <c r="YC127" s="1"/>
      <c r="YD127" s="1"/>
      <c r="YE127" s="1"/>
      <c r="YF127" s="1"/>
      <c r="YG127" s="1"/>
      <c r="YH127" s="1"/>
      <c r="YI127" s="1"/>
      <c r="YJ127" s="1"/>
      <c r="YK127" s="1"/>
      <c r="YL127" s="1"/>
      <c r="YM127" s="1"/>
      <c r="YN127" s="1"/>
      <c r="YO127" s="1"/>
      <c r="YP127" s="1"/>
      <c r="YQ127" s="1"/>
      <c r="YR127" s="1"/>
      <c r="YS127" s="1"/>
      <c r="YT127" s="1"/>
      <c r="YU127" s="1"/>
      <c r="YV127" s="1"/>
      <c r="YW127" s="1"/>
      <c r="YX127" s="1"/>
      <c r="YY127" s="1"/>
      <c r="YZ127" s="1"/>
      <c r="ZA127" s="1"/>
      <c r="ZB127" s="1"/>
      <c r="ZC127" s="1"/>
      <c r="ZD127" s="1"/>
      <c r="ZE127" s="1"/>
      <c r="ZF127" s="1"/>
      <c r="ZG127" s="1"/>
      <c r="ZH127" s="1"/>
      <c r="ZI127" s="1"/>
      <c r="ZJ127" s="1"/>
      <c r="ZK127" s="1"/>
      <c r="ZL127" s="1"/>
      <c r="ZM127" s="1"/>
      <c r="ZN127" s="1"/>
      <c r="ZO127" s="1"/>
      <c r="ZP127" s="1"/>
      <c r="ZQ127" s="1"/>
      <c r="ZR127" s="1"/>
      <c r="ZS127" s="1"/>
      <c r="ZT127" s="1"/>
      <c r="ZU127" s="1"/>
      <c r="ZV127" s="1"/>
      <c r="ZW127" s="1"/>
      <c r="ZX127" s="1"/>
      <c r="ZY127" s="1"/>
      <c r="ZZ127" s="1"/>
      <c r="AAA127" s="1"/>
      <c r="AAB127" s="1"/>
      <c r="AAC127" s="1"/>
      <c r="AAD127" s="1"/>
      <c r="AAE127" s="1"/>
      <c r="AAF127" s="1"/>
      <c r="AAG127" s="1"/>
      <c r="AAH127" s="1"/>
      <c r="AAI127" s="1"/>
      <c r="AAJ127" s="1"/>
      <c r="AAK127" s="1"/>
      <c r="AAL127" s="1"/>
      <c r="AAM127" s="1"/>
      <c r="AAN127" s="1"/>
      <c r="AAO127" s="1"/>
      <c r="AAP127" s="1"/>
      <c r="AAQ127" s="1"/>
      <c r="AAR127" s="1"/>
      <c r="AAS127" s="1"/>
      <c r="AAT127" s="1"/>
      <c r="AAU127" s="1"/>
      <c r="AAV127" s="1"/>
      <c r="AAW127" s="1"/>
      <c r="AAX127" s="1"/>
      <c r="AAY127" s="1"/>
      <c r="AAZ127" s="1"/>
      <c r="ABA127" s="1"/>
      <c r="ABB127" s="1"/>
      <c r="ABC127" s="1"/>
      <c r="ABD127" s="1"/>
      <c r="ABE127" s="1"/>
      <c r="ABF127" s="1"/>
      <c r="ABG127" s="1"/>
      <c r="ABH127" s="1"/>
      <c r="ABI127" s="1"/>
      <c r="ABJ127" s="1"/>
      <c r="ABK127" s="1"/>
      <c r="ABL127" s="1"/>
      <c r="ABM127" s="1"/>
      <c r="ABN127" s="1"/>
      <c r="ABO127" s="1"/>
      <c r="ABP127" s="1"/>
      <c r="ABQ127" s="1"/>
      <c r="ABR127" s="1"/>
      <c r="ABS127" s="1"/>
      <c r="ABT127" s="1"/>
      <c r="ABU127" s="1"/>
      <c r="ABV127" s="1"/>
      <c r="ABW127" s="1"/>
      <c r="ABX127" s="1"/>
      <c r="ABY127" s="1"/>
      <c r="ABZ127" s="1"/>
      <c r="ACA127" s="1"/>
      <c r="ACB127" s="1"/>
      <c r="ACC127" s="1"/>
      <c r="ACD127" s="1"/>
      <c r="ACE127" s="1"/>
      <c r="ACF127" s="1"/>
      <c r="ACG127" s="1"/>
      <c r="ACH127" s="1"/>
      <c r="ACI127" s="1"/>
      <c r="ACJ127" s="1"/>
      <c r="ACK127" s="1"/>
      <c r="ACL127" s="1"/>
      <c r="ACM127" s="1"/>
      <c r="ACN127" s="1"/>
      <c r="ACO127" s="1"/>
      <c r="ACP127" s="1"/>
      <c r="ACQ127" s="1"/>
      <c r="ACR127" s="1"/>
      <c r="ACS127" s="1"/>
      <c r="ACT127" s="1"/>
      <c r="ACU127" s="1"/>
      <c r="ACV127" s="1"/>
      <c r="ACW127" s="1"/>
      <c r="ACX127" s="1"/>
      <c r="ACY127" s="1"/>
      <c r="ACZ127" s="1"/>
      <c r="ADA127" s="1"/>
      <c r="ADB127" s="1"/>
      <c r="ADC127" s="1"/>
      <c r="ADD127" s="1"/>
      <c r="ADE127" s="1"/>
      <c r="ADF127" s="1"/>
      <c r="ADG127" s="1"/>
      <c r="ADH127" s="1"/>
      <c r="ADI127" s="1"/>
      <c r="ADJ127" s="1"/>
      <c r="ADK127" s="1"/>
      <c r="ADL127" s="1"/>
      <c r="ADM127" s="1"/>
      <c r="ADN127" s="1"/>
      <c r="ADO127" s="1"/>
      <c r="ADP127" s="1"/>
      <c r="ADQ127" s="1"/>
      <c r="ADR127" s="1"/>
      <c r="ADS127" s="1"/>
      <c r="ADT127" s="1"/>
      <c r="ADU127" s="1"/>
      <c r="ADV127" s="1"/>
      <c r="ADW127" s="1"/>
      <c r="ADX127" s="1"/>
      <c r="ADY127" s="1"/>
      <c r="ADZ127" s="1"/>
      <c r="AEA127" s="1"/>
      <c r="AEB127" s="1"/>
      <c r="AEC127" s="1"/>
      <c r="AED127" s="1"/>
      <c r="AEE127" s="1"/>
      <c r="AEF127" s="1"/>
      <c r="AEG127" s="1"/>
      <c r="AEH127" s="1"/>
      <c r="AEI127" s="1"/>
      <c r="AEJ127" s="1"/>
      <c r="AEK127" s="1"/>
      <c r="AEL127" s="1"/>
      <c r="AEM127" s="1"/>
      <c r="AEN127" s="1"/>
      <c r="AEO127" s="1"/>
      <c r="AEP127" s="1"/>
      <c r="AEQ127" s="1"/>
      <c r="AER127" s="1"/>
      <c r="AES127" s="1"/>
      <c r="AET127" s="1"/>
      <c r="AEU127" s="1"/>
      <c r="AEV127" s="1"/>
      <c r="AEW127" s="1"/>
      <c r="AEX127" s="1"/>
      <c r="AEY127" s="1"/>
      <c r="AEZ127" s="1"/>
      <c r="AFA127" s="1"/>
      <c r="AFB127" s="1"/>
      <c r="AFC127" s="1"/>
      <c r="AFD127" s="1"/>
      <c r="AFE127" s="1"/>
      <c r="AFF127" s="1"/>
      <c r="AFG127" s="1"/>
      <c r="AFH127" s="1"/>
      <c r="AFI127" s="1"/>
      <c r="AFJ127" s="1"/>
      <c r="AFK127" s="1"/>
      <c r="AFL127" s="1"/>
      <c r="AFM127" s="1"/>
      <c r="AFN127" s="1"/>
      <c r="AFO127" s="1"/>
      <c r="AFP127" s="1"/>
      <c r="AFQ127" s="1"/>
      <c r="AFR127" s="1"/>
      <c r="AFS127" s="1"/>
      <c r="AFT127" s="1"/>
      <c r="AFU127" s="1"/>
      <c r="AFV127" s="1"/>
      <c r="AFW127" s="1"/>
      <c r="AFX127" s="1"/>
      <c r="AFY127" s="1"/>
      <c r="AFZ127" s="1"/>
      <c r="AGA127" s="1"/>
      <c r="AGB127" s="1"/>
      <c r="AGC127" s="1"/>
      <c r="AGD127" s="1"/>
      <c r="AGE127" s="1"/>
      <c r="AGF127" s="1"/>
      <c r="AGG127" s="1"/>
      <c r="AGH127" s="1"/>
      <c r="AGI127" s="1"/>
      <c r="AGJ127" s="1"/>
      <c r="AGK127" s="1"/>
      <c r="AGL127" s="1"/>
      <c r="AGM127" s="1"/>
      <c r="AGN127" s="1"/>
      <c r="AGO127" s="1"/>
      <c r="AGP127" s="1"/>
      <c r="AGQ127" s="1"/>
      <c r="AGR127" s="1"/>
      <c r="AGS127" s="1"/>
      <c r="AGT127" s="1"/>
      <c r="AGU127" s="1"/>
      <c r="AGV127" s="1"/>
      <c r="AGW127" s="1"/>
      <c r="AGX127" s="1"/>
      <c r="AGY127" s="1"/>
      <c r="AGZ127" s="1"/>
      <c r="AHA127" s="1"/>
      <c r="AHB127" s="1"/>
      <c r="AHC127" s="1"/>
      <c r="AHD127" s="1"/>
      <c r="AHE127" s="1"/>
      <c r="AHF127" s="1"/>
      <c r="AHG127" s="1"/>
      <c r="AHH127" s="1"/>
      <c r="AHI127" s="1"/>
      <c r="AHJ127" s="1"/>
      <c r="AHK127" s="1"/>
      <c r="AHL127" s="1"/>
      <c r="AHM127" s="1"/>
      <c r="AHN127" s="1"/>
      <c r="AHO127" s="1"/>
      <c r="AHP127" s="1"/>
      <c r="AHQ127" s="1"/>
      <c r="AHR127" s="1"/>
      <c r="AHS127" s="1"/>
      <c r="AHT127" s="1"/>
      <c r="AHU127" s="1"/>
      <c r="AHV127" s="1"/>
      <c r="AHW127" s="1"/>
      <c r="AHX127" s="1"/>
      <c r="AHY127" s="1"/>
      <c r="AHZ127" s="1"/>
      <c r="AIA127" s="1"/>
      <c r="AIB127" s="1"/>
      <c r="AIC127" s="1"/>
      <c r="AID127" s="1"/>
      <c r="AIE127" s="1"/>
      <c r="AIF127" s="1"/>
      <c r="AIG127" s="1"/>
      <c r="AIH127" s="1"/>
      <c r="AII127" s="1"/>
      <c r="AIJ127" s="1"/>
      <c r="AIK127" s="1"/>
      <c r="AIL127" s="1"/>
      <c r="AIM127" s="1"/>
      <c r="AIN127" s="1"/>
      <c r="AIO127" s="1"/>
      <c r="AIP127" s="1"/>
      <c r="AIQ127" s="1"/>
      <c r="AIR127" s="1"/>
      <c r="AIS127" s="1"/>
      <c r="AIT127" s="1"/>
      <c r="AIU127" s="1"/>
      <c r="AIV127" s="1"/>
      <c r="AIW127" s="1"/>
      <c r="AIX127" s="1"/>
      <c r="AIY127" s="1"/>
      <c r="AIZ127" s="1"/>
      <c r="AJA127" s="1"/>
      <c r="AJB127" s="1"/>
      <c r="AJC127" s="1"/>
      <c r="AJD127" s="1"/>
      <c r="AJE127" s="1"/>
      <c r="AJF127" s="1"/>
      <c r="AJG127" s="1"/>
      <c r="AJH127" s="1"/>
      <c r="AJI127" s="1"/>
      <c r="AJJ127" s="1"/>
      <c r="AJK127" s="1"/>
      <c r="AJL127" s="1"/>
      <c r="AJM127" s="1"/>
      <c r="AJN127" s="1"/>
      <c r="AJO127" s="1"/>
      <c r="AJP127" s="1"/>
      <c r="AJQ127" s="1"/>
      <c r="AJR127" s="1"/>
      <c r="AJS127" s="1"/>
      <c r="AJT127" s="1"/>
      <c r="AJU127" s="1"/>
      <c r="AJV127" s="1"/>
      <c r="AJW127" s="1"/>
      <c r="AJX127" s="1"/>
      <c r="AJY127" s="1"/>
      <c r="AJZ127" s="1"/>
      <c r="AKA127" s="1"/>
      <c r="AKB127" s="1"/>
      <c r="AKC127" s="1"/>
      <c r="AKD127" s="1"/>
      <c r="AKE127" s="1"/>
      <c r="AKF127" s="1"/>
      <c r="AKG127" s="1"/>
      <c r="AKH127" s="1"/>
      <c r="AKI127" s="1"/>
      <c r="AKJ127" s="1"/>
      <c r="AKK127" s="1"/>
      <c r="AKL127" s="1"/>
      <c r="AKM127" s="1"/>
      <c r="AKN127" s="1"/>
      <c r="AKO127" s="1"/>
      <c r="AKP127" s="1"/>
      <c r="AKQ127" s="1"/>
      <c r="AKR127" s="1"/>
      <c r="AKS127" s="1"/>
      <c r="AKT127" s="1"/>
      <c r="AKU127" s="1"/>
      <c r="AKV127" s="1"/>
      <c r="AKW127" s="1"/>
      <c r="AKX127" s="1"/>
      <c r="AKY127" s="1"/>
      <c r="AKZ127" s="1"/>
      <c r="ALA127" s="1"/>
      <c r="ALB127" s="1"/>
      <c r="ALC127" s="1"/>
      <c r="ALD127" s="1"/>
      <c r="ALE127" s="1"/>
      <c r="ALF127" s="1"/>
      <c r="ALG127" s="1"/>
      <c r="ALH127" s="1"/>
      <c r="ALI127" s="1"/>
      <c r="ALJ127" s="1"/>
      <c r="ALK127" s="1"/>
      <c r="ALL127" s="1"/>
      <c r="ALM127" s="1"/>
      <c r="ALN127" s="1"/>
      <c r="ALO127" s="1"/>
      <c r="ALP127" s="1"/>
      <c r="ALQ127" s="1"/>
      <c r="ALR127" s="1"/>
      <c r="ALS127" s="1"/>
      <c r="ALT127" s="1"/>
      <c r="ALU127" s="1"/>
      <c r="ALV127" s="1"/>
      <c r="ALW127" s="1"/>
      <c r="ALX127" s="1"/>
      <c r="ALY127" s="1"/>
      <c r="ALZ127" s="1"/>
      <c r="AMA127" s="1"/>
      <c r="AMB127" s="1"/>
      <c r="AMC127" s="1"/>
      <c r="AMD127" s="1"/>
      <c r="AME127" s="1"/>
      <c r="AMF127" s="1"/>
      <c r="AMG127" s="1"/>
      <c r="AMH127" s="1"/>
      <c r="AMI127" s="1"/>
      <c r="AMJ127" s="1"/>
      <c r="AMK127" s="1"/>
      <c r="AML127" s="1"/>
      <c r="AMM127" s="1"/>
      <c r="AMN127" s="1"/>
      <c r="AMO127" s="1"/>
      <c r="AMP127" s="1"/>
      <c r="AMQ127" s="1"/>
      <c r="AMR127" s="1"/>
      <c r="AMS127" s="1"/>
      <c r="AMT127" s="1"/>
      <c r="AMU127" s="1"/>
      <c r="AMV127" s="1"/>
      <c r="AMW127" s="1"/>
      <c r="AMX127" s="1"/>
      <c r="AMY127" s="1"/>
      <c r="AMZ127" s="1"/>
      <c r="ANA127" s="1"/>
      <c r="ANB127" s="1"/>
    </row>
    <row r="128" spans="1:1042" ht="13.8" outlineLevel="1" x14ac:dyDescent="0.25">
      <c r="A128" s="1"/>
      <c r="B128" s="204"/>
      <c r="C128" s="239" t="s">
        <v>140</v>
      </c>
      <c r="D128" s="27" t="s">
        <v>139</v>
      </c>
      <c r="E128" s="301">
        <f>Arkusz_odpowiedzi_oferenta!E60</f>
        <v>0</v>
      </c>
      <c r="F128" s="242"/>
      <c r="G128" s="301">
        <f>Arkusz_odpowiedzi_oferenta!G60</f>
        <v>0</v>
      </c>
      <c r="H128" s="242"/>
      <c r="I128" s="301">
        <f>Arkusz_odpowiedzi_oferenta!I60</f>
        <v>0</v>
      </c>
      <c r="J128" s="242"/>
      <c r="K128" s="301">
        <f>Arkusz_odpowiedzi_oferenta!K60</f>
        <v>0</v>
      </c>
      <c r="L128" s="242"/>
      <c r="M128" s="301">
        <f>Arkusz_odpowiedzi_oferenta!M60</f>
        <v>0</v>
      </c>
      <c r="N128" s="242"/>
      <c r="O128" s="301">
        <f>Arkusz_odpowiedzi_oferenta!O60</f>
        <v>0</v>
      </c>
      <c r="P128" s="242"/>
      <c r="Q128" s="301">
        <f>Arkusz_odpowiedzi_oferenta!Q60</f>
        <v>0</v>
      </c>
      <c r="R128" s="242"/>
      <c r="S128" s="301">
        <f>Arkusz_odpowiedzi_oferenta!S60</f>
        <v>0</v>
      </c>
      <c r="T128" s="242"/>
      <c r="U128" s="301">
        <f>Arkusz_odpowiedzi_oferenta!U60</f>
        <v>0</v>
      </c>
      <c r="V128" s="242"/>
      <c r="W128" s="301">
        <f>Arkusz_odpowiedzi_oferenta!W60</f>
        <v>0</v>
      </c>
      <c r="X128" s="49"/>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c r="PU128" s="1"/>
      <c r="PV128" s="1"/>
      <c r="PW128" s="1"/>
      <c r="PX128" s="1"/>
      <c r="PY128" s="1"/>
      <c r="PZ128" s="1"/>
      <c r="QA128" s="1"/>
      <c r="QB128" s="1"/>
      <c r="QC128" s="1"/>
      <c r="QD128" s="1"/>
      <c r="QE128" s="1"/>
      <c r="QF128" s="1"/>
      <c r="QG128" s="1"/>
      <c r="QH128" s="1"/>
      <c r="QI128" s="1"/>
      <c r="QJ128" s="1"/>
      <c r="QK128" s="1"/>
      <c r="QL128" s="1"/>
      <c r="QM128" s="1"/>
      <c r="QN128" s="1"/>
      <c r="QO128" s="1"/>
      <c r="QP128" s="1"/>
      <c r="QQ128" s="1"/>
      <c r="QR128" s="1"/>
      <c r="QS128" s="1"/>
      <c r="QT128" s="1"/>
      <c r="QU128" s="1"/>
      <c r="QV128" s="1"/>
      <c r="QW128" s="1"/>
      <c r="QX128" s="1"/>
      <c r="QY128" s="1"/>
      <c r="QZ128" s="1"/>
      <c r="RA128" s="1"/>
      <c r="RB128" s="1"/>
      <c r="RC128" s="1"/>
      <c r="RD128" s="1"/>
      <c r="RE128" s="1"/>
      <c r="RF128" s="1"/>
      <c r="RG128" s="1"/>
      <c r="RH128" s="1"/>
      <c r="RI128" s="1"/>
      <c r="RJ128" s="1"/>
      <c r="RK128" s="1"/>
      <c r="RL128" s="1"/>
      <c r="RM128" s="1"/>
      <c r="RN128" s="1"/>
      <c r="RO128" s="1"/>
      <c r="RP128" s="1"/>
      <c r="RQ128" s="1"/>
      <c r="RR128" s="1"/>
      <c r="RS128" s="1"/>
      <c r="RT128" s="1"/>
      <c r="RU128" s="1"/>
      <c r="RV128" s="1"/>
      <c r="RW128" s="1"/>
      <c r="RX128" s="1"/>
      <c r="RY128" s="1"/>
      <c r="RZ128" s="1"/>
      <c r="SA128" s="1"/>
      <c r="SB128" s="1"/>
      <c r="SC128" s="1"/>
      <c r="SD128" s="1"/>
      <c r="SE128" s="1"/>
      <c r="SF128" s="1"/>
      <c r="SG128" s="1"/>
      <c r="SH128" s="1"/>
      <c r="SI128" s="1"/>
      <c r="SJ128" s="1"/>
      <c r="SK128" s="1"/>
      <c r="SL128" s="1"/>
      <c r="SM128" s="1"/>
      <c r="SN128" s="1"/>
      <c r="SO128" s="1"/>
      <c r="SP128" s="1"/>
      <c r="SQ128" s="1"/>
      <c r="SR128" s="1"/>
      <c r="SS128" s="1"/>
      <c r="ST128" s="1"/>
      <c r="SU128" s="1"/>
      <c r="SV128" s="1"/>
      <c r="SW128" s="1"/>
      <c r="SX128" s="1"/>
      <c r="SY128" s="1"/>
      <c r="SZ128" s="1"/>
      <c r="TA128" s="1"/>
      <c r="TB128" s="1"/>
      <c r="TC128" s="1"/>
      <c r="TD128" s="1"/>
      <c r="TE128" s="1"/>
      <c r="TF128" s="1"/>
      <c r="TG128" s="1"/>
      <c r="TH128" s="1"/>
      <c r="TI128" s="1"/>
      <c r="TJ128" s="1"/>
      <c r="TK128" s="1"/>
      <c r="TL128" s="1"/>
      <c r="TM128" s="1"/>
      <c r="TN128" s="1"/>
      <c r="TO128" s="1"/>
      <c r="TP128" s="1"/>
      <c r="TQ128" s="1"/>
      <c r="TR128" s="1"/>
      <c r="TS128" s="1"/>
      <c r="TT128" s="1"/>
      <c r="TU128" s="1"/>
      <c r="TV128" s="1"/>
      <c r="TW128" s="1"/>
      <c r="TX128" s="1"/>
      <c r="TY128" s="1"/>
      <c r="TZ128" s="1"/>
      <c r="UA128" s="1"/>
      <c r="UB128" s="1"/>
      <c r="UC128" s="1"/>
      <c r="UD128" s="1"/>
      <c r="UE128" s="1"/>
      <c r="UF128" s="1"/>
      <c r="UG128" s="1"/>
      <c r="UH128" s="1"/>
      <c r="UI128" s="1"/>
      <c r="UJ128" s="1"/>
      <c r="UK128" s="1"/>
      <c r="UL128" s="1"/>
      <c r="UM128" s="1"/>
      <c r="UN128" s="1"/>
      <c r="UO128" s="1"/>
      <c r="UP128" s="1"/>
      <c r="UQ128" s="1"/>
      <c r="UR128" s="1"/>
      <c r="US128" s="1"/>
      <c r="UT128" s="1"/>
      <c r="UU128" s="1"/>
      <c r="UV128" s="1"/>
      <c r="UW128" s="1"/>
      <c r="UX128" s="1"/>
      <c r="UY128" s="1"/>
      <c r="UZ128" s="1"/>
      <c r="VA128" s="1"/>
      <c r="VB128" s="1"/>
      <c r="VC128" s="1"/>
      <c r="VD128" s="1"/>
      <c r="VE128" s="1"/>
      <c r="VF128" s="1"/>
      <c r="VG128" s="1"/>
      <c r="VH128" s="1"/>
      <c r="VI128" s="1"/>
      <c r="VJ128" s="1"/>
      <c r="VK128" s="1"/>
      <c r="VL128" s="1"/>
      <c r="VM128" s="1"/>
      <c r="VN128" s="1"/>
      <c r="VO128" s="1"/>
      <c r="VP128" s="1"/>
      <c r="VQ128" s="1"/>
      <c r="VR128" s="1"/>
      <c r="VS128" s="1"/>
      <c r="VT128" s="1"/>
      <c r="VU128" s="1"/>
      <c r="VV128" s="1"/>
      <c r="VW128" s="1"/>
      <c r="VX128" s="1"/>
      <c r="VY128" s="1"/>
      <c r="VZ128" s="1"/>
      <c r="WA128" s="1"/>
      <c r="WB128" s="1"/>
      <c r="WC128" s="1"/>
      <c r="WD128" s="1"/>
      <c r="WE128" s="1"/>
      <c r="WF128" s="1"/>
      <c r="WG128" s="1"/>
      <c r="WH128" s="1"/>
      <c r="WI128" s="1"/>
      <c r="WJ128" s="1"/>
      <c r="WK128" s="1"/>
      <c r="WL128" s="1"/>
      <c r="WM128" s="1"/>
      <c r="WN128" s="1"/>
      <c r="WO128" s="1"/>
      <c r="WP128" s="1"/>
      <c r="WQ128" s="1"/>
      <c r="WR128" s="1"/>
      <c r="WS128" s="1"/>
      <c r="WT128" s="1"/>
      <c r="WU128" s="1"/>
      <c r="WV128" s="1"/>
      <c r="WW128" s="1"/>
      <c r="WX128" s="1"/>
      <c r="WY128" s="1"/>
      <c r="WZ128" s="1"/>
      <c r="XA128" s="1"/>
      <c r="XB128" s="1"/>
      <c r="XC128" s="1"/>
      <c r="XD128" s="1"/>
      <c r="XE128" s="1"/>
      <c r="XF128" s="1"/>
      <c r="XG128" s="1"/>
      <c r="XH128" s="1"/>
      <c r="XI128" s="1"/>
      <c r="XJ128" s="1"/>
      <c r="XK128" s="1"/>
      <c r="XL128" s="1"/>
      <c r="XM128" s="1"/>
      <c r="XN128" s="1"/>
      <c r="XO128" s="1"/>
      <c r="XP128" s="1"/>
      <c r="XQ128" s="1"/>
      <c r="XR128" s="1"/>
      <c r="XS128" s="1"/>
      <c r="XT128" s="1"/>
      <c r="XU128" s="1"/>
      <c r="XV128" s="1"/>
      <c r="XW128" s="1"/>
      <c r="XX128" s="1"/>
      <c r="XY128" s="1"/>
      <c r="XZ128" s="1"/>
      <c r="YA128" s="1"/>
      <c r="YB128" s="1"/>
      <c r="YC128" s="1"/>
      <c r="YD128" s="1"/>
      <c r="YE128" s="1"/>
      <c r="YF128" s="1"/>
      <c r="YG128" s="1"/>
      <c r="YH128" s="1"/>
      <c r="YI128" s="1"/>
      <c r="YJ128" s="1"/>
      <c r="YK128" s="1"/>
      <c r="YL128" s="1"/>
      <c r="YM128" s="1"/>
      <c r="YN128" s="1"/>
      <c r="YO128" s="1"/>
      <c r="YP128" s="1"/>
      <c r="YQ128" s="1"/>
      <c r="YR128" s="1"/>
      <c r="YS128" s="1"/>
      <c r="YT128" s="1"/>
      <c r="YU128" s="1"/>
      <c r="YV128" s="1"/>
      <c r="YW128" s="1"/>
      <c r="YX128" s="1"/>
      <c r="YY128" s="1"/>
      <c r="YZ128" s="1"/>
      <c r="ZA128" s="1"/>
      <c r="ZB128" s="1"/>
      <c r="ZC128" s="1"/>
      <c r="ZD128" s="1"/>
      <c r="ZE128" s="1"/>
      <c r="ZF128" s="1"/>
      <c r="ZG128" s="1"/>
      <c r="ZH128" s="1"/>
      <c r="ZI128" s="1"/>
      <c r="ZJ128" s="1"/>
      <c r="ZK128" s="1"/>
      <c r="ZL128" s="1"/>
      <c r="ZM128" s="1"/>
      <c r="ZN128" s="1"/>
      <c r="ZO128" s="1"/>
      <c r="ZP128" s="1"/>
      <c r="ZQ128" s="1"/>
      <c r="ZR128" s="1"/>
      <c r="ZS128" s="1"/>
      <c r="ZT128" s="1"/>
      <c r="ZU128" s="1"/>
      <c r="ZV128" s="1"/>
      <c r="ZW128" s="1"/>
      <c r="ZX128" s="1"/>
      <c r="ZY128" s="1"/>
      <c r="ZZ128" s="1"/>
      <c r="AAA128" s="1"/>
      <c r="AAB128" s="1"/>
      <c r="AAC128" s="1"/>
      <c r="AAD128" s="1"/>
      <c r="AAE128" s="1"/>
      <c r="AAF128" s="1"/>
      <c r="AAG128" s="1"/>
      <c r="AAH128" s="1"/>
      <c r="AAI128" s="1"/>
      <c r="AAJ128" s="1"/>
      <c r="AAK128" s="1"/>
      <c r="AAL128" s="1"/>
      <c r="AAM128" s="1"/>
      <c r="AAN128" s="1"/>
      <c r="AAO128" s="1"/>
      <c r="AAP128" s="1"/>
      <c r="AAQ128" s="1"/>
      <c r="AAR128" s="1"/>
      <c r="AAS128" s="1"/>
      <c r="AAT128" s="1"/>
      <c r="AAU128" s="1"/>
      <c r="AAV128" s="1"/>
      <c r="AAW128" s="1"/>
      <c r="AAX128" s="1"/>
      <c r="AAY128" s="1"/>
      <c r="AAZ128" s="1"/>
      <c r="ABA128" s="1"/>
      <c r="ABB128" s="1"/>
      <c r="ABC128" s="1"/>
      <c r="ABD128" s="1"/>
      <c r="ABE128" s="1"/>
      <c r="ABF128" s="1"/>
      <c r="ABG128" s="1"/>
      <c r="ABH128" s="1"/>
      <c r="ABI128" s="1"/>
      <c r="ABJ128" s="1"/>
      <c r="ABK128" s="1"/>
      <c r="ABL128" s="1"/>
      <c r="ABM128" s="1"/>
      <c r="ABN128" s="1"/>
      <c r="ABO128" s="1"/>
      <c r="ABP128" s="1"/>
      <c r="ABQ128" s="1"/>
      <c r="ABR128" s="1"/>
      <c r="ABS128" s="1"/>
      <c r="ABT128" s="1"/>
      <c r="ABU128" s="1"/>
      <c r="ABV128" s="1"/>
      <c r="ABW128" s="1"/>
      <c r="ABX128" s="1"/>
      <c r="ABY128" s="1"/>
      <c r="ABZ128" s="1"/>
      <c r="ACA128" s="1"/>
      <c r="ACB128" s="1"/>
      <c r="ACC128" s="1"/>
      <c r="ACD128" s="1"/>
      <c r="ACE128" s="1"/>
      <c r="ACF128" s="1"/>
      <c r="ACG128" s="1"/>
      <c r="ACH128" s="1"/>
      <c r="ACI128" s="1"/>
      <c r="ACJ128" s="1"/>
      <c r="ACK128" s="1"/>
      <c r="ACL128" s="1"/>
      <c r="ACM128" s="1"/>
      <c r="ACN128" s="1"/>
      <c r="ACO128" s="1"/>
      <c r="ACP128" s="1"/>
      <c r="ACQ128" s="1"/>
      <c r="ACR128" s="1"/>
      <c r="ACS128" s="1"/>
      <c r="ACT128" s="1"/>
      <c r="ACU128" s="1"/>
      <c r="ACV128" s="1"/>
      <c r="ACW128" s="1"/>
      <c r="ACX128" s="1"/>
      <c r="ACY128" s="1"/>
      <c r="ACZ128" s="1"/>
      <c r="ADA128" s="1"/>
      <c r="ADB128" s="1"/>
      <c r="ADC128" s="1"/>
      <c r="ADD128" s="1"/>
      <c r="ADE128" s="1"/>
      <c r="ADF128" s="1"/>
      <c r="ADG128" s="1"/>
      <c r="ADH128" s="1"/>
      <c r="ADI128" s="1"/>
      <c r="ADJ128" s="1"/>
      <c r="ADK128" s="1"/>
      <c r="ADL128" s="1"/>
      <c r="ADM128" s="1"/>
      <c r="ADN128" s="1"/>
      <c r="ADO128" s="1"/>
      <c r="ADP128" s="1"/>
      <c r="ADQ128" s="1"/>
      <c r="ADR128" s="1"/>
      <c r="ADS128" s="1"/>
      <c r="ADT128" s="1"/>
      <c r="ADU128" s="1"/>
      <c r="ADV128" s="1"/>
      <c r="ADW128" s="1"/>
      <c r="ADX128" s="1"/>
      <c r="ADY128" s="1"/>
      <c r="ADZ128" s="1"/>
      <c r="AEA128" s="1"/>
      <c r="AEB128" s="1"/>
      <c r="AEC128" s="1"/>
      <c r="AED128" s="1"/>
      <c r="AEE128" s="1"/>
      <c r="AEF128" s="1"/>
      <c r="AEG128" s="1"/>
      <c r="AEH128" s="1"/>
      <c r="AEI128" s="1"/>
      <c r="AEJ128" s="1"/>
      <c r="AEK128" s="1"/>
      <c r="AEL128" s="1"/>
      <c r="AEM128" s="1"/>
      <c r="AEN128" s="1"/>
      <c r="AEO128" s="1"/>
      <c r="AEP128" s="1"/>
      <c r="AEQ128" s="1"/>
      <c r="AER128" s="1"/>
      <c r="AES128" s="1"/>
      <c r="AET128" s="1"/>
      <c r="AEU128" s="1"/>
      <c r="AEV128" s="1"/>
      <c r="AEW128" s="1"/>
      <c r="AEX128" s="1"/>
      <c r="AEY128" s="1"/>
      <c r="AEZ128" s="1"/>
      <c r="AFA128" s="1"/>
      <c r="AFB128" s="1"/>
      <c r="AFC128" s="1"/>
      <c r="AFD128" s="1"/>
      <c r="AFE128" s="1"/>
      <c r="AFF128" s="1"/>
      <c r="AFG128" s="1"/>
      <c r="AFH128" s="1"/>
      <c r="AFI128" s="1"/>
      <c r="AFJ128" s="1"/>
      <c r="AFK128" s="1"/>
      <c r="AFL128" s="1"/>
      <c r="AFM128" s="1"/>
      <c r="AFN128" s="1"/>
      <c r="AFO128" s="1"/>
      <c r="AFP128" s="1"/>
      <c r="AFQ128" s="1"/>
      <c r="AFR128" s="1"/>
      <c r="AFS128" s="1"/>
      <c r="AFT128" s="1"/>
      <c r="AFU128" s="1"/>
      <c r="AFV128" s="1"/>
      <c r="AFW128" s="1"/>
      <c r="AFX128" s="1"/>
      <c r="AFY128" s="1"/>
      <c r="AFZ128" s="1"/>
      <c r="AGA128" s="1"/>
      <c r="AGB128" s="1"/>
      <c r="AGC128" s="1"/>
      <c r="AGD128" s="1"/>
      <c r="AGE128" s="1"/>
      <c r="AGF128" s="1"/>
      <c r="AGG128" s="1"/>
      <c r="AGH128" s="1"/>
      <c r="AGI128" s="1"/>
      <c r="AGJ128" s="1"/>
      <c r="AGK128" s="1"/>
      <c r="AGL128" s="1"/>
      <c r="AGM128" s="1"/>
      <c r="AGN128" s="1"/>
      <c r="AGO128" s="1"/>
      <c r="AGP128" s="1"/>
      <c r="AGQ128" s="1"/>
      <c r="AGR128" s="1"/>
      <c r="AGS128" s="1"/>
      <c r="AGT128" s="1"/>
      <c r="AGU128" s="1"/>
      <c r="AGV128" s="1"/>
      <c r="AGW128" s="1"/>
      <c r="AGX128" s="1"/>
      <c r="AGY128" s="1"/>
      <c r="AGZ128" s="1"/>
      <c r="AHA128" s="1"/>
      <c r="AHB128" s="1"/>
      <c r="AHC128" s="1"/>
      <c r="AHD128" s="1"/>
      <c r="AHE128" s="1"/>
      <c r="AHF128" s="1"/>
      <c r="AHG128" s="1"/>
      <c r="AHH128" s="1"/>
      <c r="AHI128" s="1"/>
      <c r="AHJ128" s="1"/>
      <c r="AHK128" s="1"/>
      <c r="AHL128" s="1"/>
      <c r="AHM128" s="1"/>
      <c r="AHN128" s="1"/>
      <c r="AHO128" s="1"/>
      <c r="AHP128" s="1"/>
      <c r="AHQ128" s="1"/>
      <c r="AHR128" s="1"/>
      <c r="AHS128" s="1"/>
      <c r="AHT128" s="1"/>
      <c r="AHU128" s="1"/>
      <c r="AHV128" s="1"/>
      <c r="AHW128" s="1"/>
      <c r="AHX128" s="1"/>
      <c r="AHY128" s="1"/>
      <c r="AHZ128" s="1"/>
      <c r="AIA128" s="1"/>
      <c r="AIB128" s="1"/>
      <c r="AIC128" s="1"/>
      <c r="AID128" s="1"/>
      <c r="AIE128" s="1"/>
      <c r="AIF128" s="1"/>
      <c r="AIG128" s="1"/>
      <c r="AIH128" s="1"/>
      <c r="AII128" s="1"/>
      <c r="AIJ128" s="1"/>
      <c r="AIK128" s="1"/>
      <c r="AIL128" s="1"/>
      <c r="AIM128" s="1"/>
      <c r="AIN128" s="1"/>
      <c r="AIO128" s="1"/>
      <c r="AIP128" s="1"/>
      <c r="AIQ128" s="1"/>
      <c r="AIR128" s="1"/>
      <c r="AIS128" s="1"/>
      <c r="AIT128" s="1"/>
      <c r="AIU128" s="1"/>
      <c r="AIV128" s="1"/>
      <c r="AIW128" s="1"/>
      <c r="AIX128" s="1"/>
      <c r="AIY128" s="1"/>
      <c r="AIZ128" s="1"/>
      <c r="AJA128" s="1"/>
      <c r="AJB128" s="1"/>
      <c r="AJC128" s="1"/>
      <c r="AJD128" s="1"/>
      <c r="AJE128" s="1"/>
      <c r="AJF128" s="1"/>
      <c r="AJG128" s="1"/>
      <c r="AJH128" s="1"/>
      <c r="AJI128" s="1"/>
      <c r="AJJ128" s="1"/>
      <c r="AJK128" s="1"/>
      <c r="AJL128" s="1"/>
      <c r="AJM128" s="1"/>
      <c r="AJN128" s="1"/>
      <c r="AJO128" s="1"/>
      <c r="AJP128" s="1"/>
      <c r="AJQ128" s="1"/>
      <c r="AJR128" s="1"/>
      <c r="AJS128" s="1"/>
      <c r="AJT128" s="1"/>
      <c r="AJU128" s="1"/>
      <c r="AJV128" s="1"/>
      <c r="AJW128" s="1"/>
      <c r="AJX128" s="1"/>
      <c r="AJY128" s="1"/>
      <c r="AJZ128" s="1"/>
      <c r="AKA128" s="1"/>
      <c r="AKB128" s="1"/>
      <c r="AKC128" s="1"/>
      <c r="AKD128" s="1"/>
      <c r="AKE128" s="1"/>
      <c r="AKF128" s="1"/>
      <c r="AKG128" s="1"/>
      <c r="AKH128" s="1"/>
      <c r="AKI128" s="1"/>
      <c r="AKJ128" s="1"/>
      <c r="AKK128" s="1"/>
      <c r="AKL128" s="1"/>
      <c r="AKM128" s="1"/>
      <c r="AKN128" s="1"/>
      <c r="AKO128" s="1"/>
      <c r="AKP128" s="1"/>
      <c r="AKQ128" s="1"/>
      <c r="AKR128" s="1"/>
      <c r="AKS128" s="1"/>
      <c r="AKT128" s="1"/>
      <c r="AKU128" s="1"/>
      <c r="AKV128" s="1"/>
      <c r="AKW128" s="1"/>
      <c r="AKX128" s="1"/>
      <c r="AKY128" s="1"/>
      <c r="AKZ128" s="1"/>
      <c r="ALA128" s="1"/>
      <c r="ALB128" s="1"/>
      <c r="ALC128" s="1"/>
      <c r="ALD128" s="1"/>
      <c r="ALE128" s="1"/>
      <c r="ALF128" s="1"/>
      <c r="ALG128" s="1"/>
      <c r="ALH128" s="1"/>
      <c r="ALI128" s="1"/>
      <c r="ALJ128" s="1"/>
      <c r="ALK128" s="1"/>
      <c r="ALL128" s="1"/>
      <c r="ALM128" s="1"/>
      <c r="ALN128" s="1"/>
      <c r="ALO128" s="1"/>
      <c r="ALP128" s="1"/>
      <c r="ALQ128" s="1"/>
      <c r="ALR128" s="1"/>
      <c r="ALS128" s="1"/>
      <c r="ALT128" s="1"/>
      <c r="ALU128" s="1"/>
      <c r="ALV128" s="1"/>
      <c r="ALW128" s="1"/>
      <c r="ALX128" s="1"/>
      <c r="ALY128" s="1"/>
      <c r="ALZ128" s="1"/>
      <c r="AMA128" s="1"/>
      <c r="AMB128" s="1"/>
      <c r="AMC128" s="1"/>
      <c r="AMD128" s="1"/>
      <c r="AME128" s="1"/>
      <c r="AMF128" s="1"/>
      <c r="AMG128" s="1"/>
      <c r="AMH128" s="1"/>
      <c r="AMI128" s="1"/>
      <c r="AMJ128" s="1"/>
      <c r="AMK128" s="1"/>
      <c r="AML128" s="1"/>
      <c r="AMM128" s="1"/>
      <c r="AMN128" s="1"/>
      <c r="AMO128" s="1"/>
      <c r="AMP128" s="1"/>
      <c r="AMQ128" s="1"/>
      <c r="AMR128" s="1"/>
      <c r="AMS128" s="1"/>
      <c r="AMT128" s="1"/>
      <c r="AMU128" s="1"/>
      <c r="AMV128" s="1"/>
      <c r="AMW128" s="1"/>
      <c r="AMX128" s="1"/>
      <c r="AMY128" s="1"/>
      <c r="AMZ128" s="1"/>
      <c r="ANA128" s="1"/>
      <c r="ANB128" s="1"/>
    </row>
    <row r="129" spans="1:1042" ht="13.8" outlineLevel="1" x14ac:dyDescent="0.25">
      <c r="A129" s="1"/>
      <c r="B129" s="204"/>
      <c r="C129" s="239" t="s">
        <v>140</v>
      </c>
      <c r="D129" s="27" t="s">
        <v>139</v>
      </c>
      <c r="E129" s="301">
        <f>Arkusz_odpowiedzi_oferenta!E61</f>
        <v>0</v>
      </c>
      <c r="F129" s="242"/>
      <c r="G129" s="301">
        <f>Arkusz_odpowiedzi_oferenta!G61</f>
        <v>0</v>
      </c>
      <c r="H129" s="242"/>
      <c r="I129" s="301">
        <f>Arkusz_odpowiedzi_oferenta!I61</f>
        <v>0</v>
      </c>
      <c r="J129" s="242"/>
      <c r="K129" s="301">
        <f>Arkusz_odpowiedzi_oferenta!K61</f>
        <v>0</v>
      </c>
      <c r="L129" s="242"/>
      <c r="M129" s="301">
        <f>Arkusz_odpowiedzi_oferenta!M61</f>
        <v>0</v>
      </c>
      <c r="N129" s="242"/>
      <c r="O129" s="301">
        <f>Arkusz_odpowiedzi_oferenta!O61</f>
        <v>0</v>
      </c>
      <c r="P129" s="242"/>
      <c r="Q129" s="301">
        <f>Arkusz_odpowiedzi_oferenta!Q61</f>
        <v>0</v>
      </c>
      <c r="R129" s="242"/>
      <c r="S129" s="301">
        <f>Arkusz_odpowiedzi_oferenta!S61</f>
        <v>0</v>
      </c>
      <c r="T129" s="242"/>
      <c r="U129" s="301">
        <f>Arkusz_odpowiedzi_oferenta!U61</f>
        <v>0</v>
      </c>
      <c r="V129" s="242"/>
      <c r="W129" s="301">
        <f>Arkusz_odpowiedzi_oferenta!W61</f>
        <v>0</v>
      </c>
      <c r="X129" s="49"/>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c r="LI129" s="1"/>
      <c r="LJ129" s="1"/>
      <c r="LK129" s="1"/>
      <c r="LL129" s="1"/>
      <c r="LM129" s="1"/>
      <c r="LN129" s="1"/>
      <c r="LO129" s="1"/>
      <c r="LP129" s="1"/>
      <c r="LQ129" s="1"/>
      <c r="LR129" s="1"/>
      <c r="LS129" s="1"/>
      <c r="LT129" s="1"/>
      <c r="LU129" s="1"/>
      <c r="LV129" s="1"/>
      <c r="LW129" s="1"/>
      <c r="LX129" s="1"/>
      <c r="LY129" s="1"/>
      <c r="LZ129" s="1"/>
      <c r="MA129" s="1"/>
      <c r="MB129" s="1"/>
      <c r="MC129" s="1"/>
      <c r="MD129" s="1"/>
      <c r="ME129" s="1"/>
      <c r="MF129" s="1"/>
      <c r="MG129" s="1"/>
      <c r="MH129" s="1"/>
      <c r="MI129" s="1"/>
      <c r="MJ129" s="1"/>
      <c r="MK129" s="1"/>
      <c r="ML129" s="1"/>
      <c r="MM129" s="1"/>
      <c r="MN129" s="1"/>
      <c r="MO129" s="1"/>
      <c r="MP129" s="1"/>
      <c r="MQ129" s="1"/>
      <c r="MR129" s="1"/>
      <c r="MS129" s="1"/>
      <c r="MT129" s="1"/>
      <c r="MU129" s="1"/>
      <c r="MV129" s="1"/>
      <c r="MW129" s="1"/>
      <c r="MX129" s="1"/>
      <c r="MY129" s="1"/>
      <c r="MZ129" s="1"/>
      <c r="NA129" s="1"/>
      <c r="NB129" s="1"/>
      <c r="NC129" s="1"/>
      <c r="ND129" s="1"/>
      <c r="NE129" s="1"/>
      <c r="NF129" s="1"/>
      <c r="NG129" s="1"/>
      <c r="NH129" s="1"/>
      <c r="NI129" s="1"/>
      <c r="NJ129" s="1"/>
      <c r="NK129" s="1"/>
      <c r="NL129" s="1"/>
      <c r="NM129" s="1"/>
      <c r="NN129" s="1"/>
      <c r="NO129" s="1"/>
      <c r="NP129" s="1"/>
      <c r="NQ129" s="1"/>
      <c r="NR129" s="1"/>
      <c r="NS129" s="1"/>
      <c r="NT129" s="1"/>
      <c r="NU129" s="1"/>
      <c r="NV129" s="1"/>
      <c r="NW129" s="1"/>
      <c r="NX129" s="1"/>
      <c r="NY129" s="1"/>
      <c r="NZ129" s="1"/>
      <c r="OA129" s="1"/>
      <c r="OB129" s="1"/>
      <c r="OC129" s="1"/>
      <c r="OD129" s="1"/>
      <c r="OE129" s="1"/>
      <c r="OF129" s="1"/>
      <c r="OG129" s="1"/>
      <c r="OH129" s="1"/>
      <c r="OI129" s="1"/>
      <c r="OJ129" s="1"/>
      <c r="OK129" s="1"/>
      <c r="OL129" s="1"/>
      <c r="OM129" s="1"/>
      <c r="ON129" s="1"/>
      <c r="OO129" s="1"/>
      <c r="OP129" s="1"/>
      <c r="OQ129" s="1"/>
      <c r="OR129" s="1"/>
      <c r="OS129" s="1"/>
      <c r="OT129" s="1"/>
      <c r="OU129" s="1"/>
      <c r="OV129" s="1"/>
      <c r="OW129" s="1"/>
      <c r="OX129" s="1"/>
      <c r="OY129" s="1"/>
      <c r="OZ129" s="1"/>
      <c r="PA129" s="1"/>
      <c r="PB129" s="1"/>
      <c r="PC129" s="1"/>
      <c r="PD129" s="1"/>
      <c r="PE129" s="1"/>
      <c r="PF129" s="1"/>
      <c r="PG129" s="1"/>
      <c r="PH129" s="1"/>
      <c r="PI129" s="1"/>
      <c r="PJ129" s="1"/>
      <c r="PK129" s="1"/>
      <c r="PL129" s="1"/>
      <c r="PM129" s="1"/>
      <c r="PN129" s="1"/>
      <c r="PO129" s="1"/>
      <c r="PP129" s="1"/>
      <c r="PQ129" s="1"/>
      <c r="PR129" s="1"/>
      <c r="PS129" s="1"/>
      <c r="PT129" s="1"/>
      <c r="PU129" s="1"/>
      <c r="PV129" s="1"/>
      <c r="PW129" s="1"/>
      <c r="PX129" s="1"/>
      <c r="PY129" s="1"/>
      <c r="PZ129" s="1"/>
      <c r="QA129" s="1"/>
      <c r="QB129" s="1"/>
      <c r="QC129" s="1"/>
      <c r="QD129" s="1"/>
      <c r="QE129" s="1"/>
      <c r="QF129" s="1"/>
      <c r="QG129" s="1"/>
      <c r="QH129" s="1"/>
      <c r="QI129" s="1"/>
      <c r="QJ129" s="1"/>
      <c r="QK129" s="1"/>
      <c r="QL129" s="1"/>
      <c r="QM129" s="1"/>
      <c r="QN129" s="1"/>
      <c r="QO129" s="1"/>
      <c r="QP129" s="1"/>
      <c r="QQ129" s="1"/>
      <c r="QR129" s="1"/>
      <c r="QS129" s="1"/>
      <c r="QT129" s="1"/>
      <c r="QU129" s="1"/>
      <c r="QV129" s="1"/>
      <c r="QW129" s="1"/>
      <c r="QX129" s="1"/>
      <c r="QY129" s="1"/>
      <c r="QZ129" s="1"/>
      <c r="RA129" s="1"/>
      <c r="RB129" s="1"/>
      <c r="RC129" s="1"/>
      <c r="RD129" s="1"/>
      <c r="RE129" s="1"/>
      <c r="RF129" s="1"/>
      <c r="RG129" s="1"/>
      <c r="RH129" s="1"/>
      <c r="RI129" s="1"/>
      <c r="RJ129" s="1"/>
      <c r="RK129" s="1"/>
      <c r="RL129" s="1"/>
      <c r="RM129" s="1"/>
      <c r="RN129" s="1"/>
      <c r="RO129" s="1"/>
      <c r="RP129" s="1"/>
      <c r="RQ129" s="1"/>
      <c r="RR129" s="1"/>
      <c r="RS129" s="1"/>
      <c r="RT129" s="1"/>
      <c r="RU129" s="1"/>
      <c r="RV129" s="1"/>
      <c r="RW129" s="1"/>
      <c r="RX129" s="1"/>
      <c r="RY129" s="1"/>
      <c r="RZ129" s="1"/>
      <c r="SA129" s="1"/>
      <c r="SB129" s="1"/>
      <c r="SC129" s="1"/>
      <c r="SD129" s="1"/>
      <c r="SE129" s="1"/>
      <c r="SF129" s="1"/>
      <c r="SG129" s="1"/>
      <c r="SH129" s="1"/>
      <c r="SI129" s="1"/>
      <c r="SJ129" s="1"/>
      <c r="SK129" s="1"/>
      <c r="SL129" s="1"/>
      <c r="SM129" s="1"/>
      <c r="SN129" s="1"/>
      <c r="SO129" s="1"/>
      <c r="SP129" s="1"/>
      <c r="SQ129" s="1"/>
      <c r="SR129" s="1"/>
      <c r="SS129" s="1"/>
      <c r="ST129" s="1"/>
      <c r="SU129" s="1"/>
      <c r="SV129" s="1"/>
      <c r="SW129" s="1"/>
      <c r="SX129" s="1"/>
      <c r="SY129" s="1"/>
      <c r="SZ129" s="1"/>
      <c r="TA129" s="1"/>
      <c r="TB129" s="1"/>
      <c r="TC129" s="1"/>
      <c r="TD129" s="1"/>
      <c r="TE129" s="1"/>
      <c r="TF129" s="1"/>
      <c r="TG129" s="1"/>
      <c r="TH129" s="1"/>
      <c r="TI129" s="1"/>
      <c r="TJ129" s="1"/>
      <c r="TK129" s="1"/>
      <c r="TL129" s="1"/>
      <c r="TM129" s="1"/>
      <c r="TN129" s="1"/>
      <c r="TO129" s="1"/>
      <c r="TP129" s="1"/>
      <c r="TQ129" s="1"/>
      <c r="TR129" s="1"/>
      <c r="TS129" s="1"/>
      <c r="TT129" s="1"/>
      <c r="TU129" s="1"/>
      <c r="TV129" s="1"/>
      <c r="TW129" s="1"/>
      <c r="TX129" s="1"/>
      <c r="TY129" s="1"/>
      <c r="TZ129" s="1"/>
      <c r="UA129" s="1"/>
      <c r="UB129" s="1"/>
      <c r="UC129" s="1"/>
      <c r="UD129" s="1"/>
      <c r="UE129" s="1"/>
      <c r="UF129" s="1"/>
      <c r="UG129" s="1"/>
      <c r="UH129" s="1"/>
      <c r="UI129" s="1"/>
      <c r="UJ129" s="1"/>
      <c r="UK129" s="1"/>
      <c r="UL129" s="1"/>
      <c r="UM129" s="1"/>
      <c r="UN129" s="1"/>
      <c r="UO129" s="1"/>
      <c r="UP129" s="1"/>
      <c r="UQ129" s="1"/>
      <c r="UR129" s="1"/>
      <c r="US129" s="1"/>
      <c r="UT129" s="1"/>
      <c r="UU129" s="1"/>
      <c r="UV129" s="1"/>
      <c r="UW129" s="1"/>
      <c r="UX129" s="1"/>
      <c r="UY129" s="1"/>
      <c r="UZ129" s="1"/>
      <c r="VA129" s="1"/>
      <c r="VB129" s="1"/>
      <c r="VC129" s="1"/>
      <c r="VD129" s="1"/>
      <c r="VE129" s="1"/>
      <c r="VF129" s="1"/>
      <c r="VG129" s="1"/>
      <c r="VH129" s="1"/>
      <c r="VI129" s="1"/>
      <c r="VJ129" s="1"/>
      <c r="VK129" s="1"/>
      <c r="VL129" s="1"/>
      <c r="VM129" s="1"/>
      <c r="VN129" s="1"/>
      <c r="VO129" s="1"/>
      <c r="VP129" s="1"/>
      <c r="VQ129" s="1"/>
      <c r="VR129" s="1"/>
      <c r="VS129" s="1"/>
      <c r="VT129" s="1"/>
      <c r="VU129" s="1"/>
      <c r="VV129" s="1"/>
      <c r="VW129" s="1"/>
      <c r="VX129" s="1"/>
      <c r="VY129" s="1"/>
      <c r="VZ129" s="1"/>
      <c r="WA129" s="1"/>
      <c r="WB129" s="1"/>
      <c r="WC129" s="1"/>
      <c r="WD129" s="1"/>
      <c r="WE129" s="1"/>
      <c r="WF129" s="1"/>
      <c r="WG129" s="1"/>
      <c r="WH129" s="1"/>
      <c r="WI129" s="1"/>
      <c r="WJ129" s="1"/>
      <c r="WK129" s="1"/>
      <c r="WL129" s="1"/>
      <c r="WM129" s="1"/>
      <c r="WN129" s="1"/>
      <c r="WO129" s="1"/>
      <c r="WP129" s="1"/>
      <c r="WQ129" s="1"/>
      <c r="WR129" s="1"/>
      <c r="WS129" s="1"/>
      <c r="WT129" s="1"/>
      <c r="WU129" s="1"/>
      <c r="WV129" s="1"/>
      <c r="WW129" s="1"/>
      <c r="WX129" s="1"/>
      <c r="WY129" s="1"/>
      <c r="WZ129" s="1"/>
      <c r="XA129" s="1"/>
      <c r="XB129" s="1"/>
      <c r="XC129" s="1"/>
      <c r="XD129" s="1"/>
      <c r="XE129" s="1"/>
      <c r="XF129" s="1"/>
      <c r="XG129" s="1"/>
      <c r="XH129" s="1"/>
      <c r="XI129" s="1"/>
      <c r="XJ129" s="1"/>
      <c r="XK129" s="1"/>
      <c r="XL129" s="1"/>
      <c r="XM129" s="1"/>
      <c r="XN129" s="1"/>
      <c r="XO129" s="1"/>
      <c r="XP129" s="1"/>
      <c r="XQ129" s="1"/>
      <c r="XR129" s="1"/>
      <c r="XS129" s="1"/>
      <c r="XT129" s="1"/>
      <c r="XU129" s="1"/>
      <c r="XV129" s="1"/>
      <c r="XW129" s="1"/>
      <c r="XX129" s="1"/>
      <c r="XY129" s="1"/>
      <c r="XZ129" s="1"/>
      <c r="YA129" s="1"/>
      <c r="YB129" s="1"/>
      <c r="YC129" s="1"/>
      <c r="YD129" s="1"/>
      <c r="YE129" s="1"/>
      <c r="YF129" s="1"/>
      <c r="YG129" s="1"/>
      <c r="YH129" s="1"/>
      <c r="YI129" s="1"/>
      <c r="YJ129" s="1"/>
      <c r="YK129" s="1"/>
      <c r="YL129" s="1"/>
      <c r="YM129" s="1"/>
      <c r="YN129" s="1"/>
      <c r="YO129" s="1"/>
      <c r="YP129" s="1"/>
      <c r="YQ129" s="1"/>
      <c r="YR129" s="1"/>
      <c r="YS129" s="1"/>
      <c r="YT129" s="1"/>
      <c r="YU129" s="1"/>
      <c r="YV129" s="1"/>
      <c r="YW129" s="1"/>
      <c r="YX129" s="1"/>
      <c r="YY129" s="1"/>
      <c r="YZ129" s="1"/>
      <c r="ZA129" s="1"/>
      <c r="ZB129" s="1"/>
      <c r="ZC129" s="1"/>
      <c r="ZD129" s="1"/>
      <c r="ZE129" s="1"/>
      <c r="ZF129" s="1"/>
      <c r="ZG129" s="1"/>
      <c r="ZH129" s="1"/>
      <c r="ZI129" s="1"/>
      <c r="ZJ129" s="1"/>
      <c r="ZK129" s="1"/>
      <c r="ZL129" s="1"/>
      <c r="ZM129" s="1"/>
      <c r="ZN129" s="1"/>
      <c r="ZO129" s="1"/>
      <c r="ZP129" s="1"/>
      <c r="ZQ129" s="1"/>
      <c r="ZR129" s="1"/>
      <c r="ZS129" s="1"/>
      <c r="ZT129" s="1"/>
      <c r="ZU129" s="1"/>
      <c r="ZV129" s="1"/>
      <c r="ZW129" s="1"/>
      <c r="ZX129" s="1"/>
      <c r="ZY129" s="1"/>
      <c r="ZZ129" s="1"/>
      <c r="AAA129" s="1"/>
      <c r="AAB129" s="1"/>
      <c r="AAC129" s="1"/>
      <c r="AAD129" s="1"/>
      <c r="AAE129" s="1"/>
      <c r="AAF129" s="1"/>
      <c r="AAG129" s="1"/>
      <c r="AAH129" s="1"/>
      <c r="AAI129" s="1"/>
      <c r="AAJ129" s="1"/>
      <c r="AAK129" s="1"/>
      <c r="AAL129" s="1"/>
      <c r="AAM129" s="1"/>
      <c r="AAN129" s="1"/>
      <c r="AAO129" s="1"/>
      <c r="AAP129" s="1"/>
      <c r="AAQ129" s="1"/>
      <c r="AAR129" s="1"/>
      <c r="AAS129" s="1"/>
      <c r="AAT129" s="1"/>
      <c r="AAU129" s="1"/>
      <c r="AAV129" s="1"/>
      <c r="AAW129" s="1"/>
      <c r="AAX129" s="1"/>
      <c r="AAY129" s="1"/>
      <c r="AAZ129" s="1"/>
      <c r="ABA129" s="1"/>
      <c r="ABB129" s="1"/>
      <c r="ABC129" s="1"/>
      <c r="ABD129" s="1"/>
      <c r="ABE129" s="1"/>
      <c r="ABF129" s="1"/>
      <c r="ABG129" s="1"/>
      <c r="ABH129" s="1"/>
      <c r="ABI129" s="1"/>
      <c r="ABJ129" s="1"/>
      <c r="ABK129" s="1"/>
      <c r="ABL129" s="1"/>
      <c r="ABM129" s="1"/>
      <c r="ABN129" s="1"/>
      <c r="ABO129" s="1"/>
      <c r="ABP129" s="1"/>
      <c r="ABQ129" s="1"/>
      <c r="ABR129" s="1"/>
      <c r="ABS129" s="1"/>
      <c r="ABT129" s="1"/>
      <c r="ABU129" s="1"/>
      <c r="ABV129" s="1"/>
      <c r="ABW129" s="1"/>
      <c r="ABX129" s="1"/>
      <c r="ABY129" s="1"/>
      <c r="ABZ129" s="1"/>
      <c r="ACA129" s="1"/>
      <c r="ACB129" s="1"/>
      <c r="ACC129" s="1"/>
      <c r="ACD129" s="1"/>
      <c r="ACE129" s="1"/>
      <c r="ACF129" s="1"/>
      <c r="ACG129" s="1"/>
      <c r="ACH129" s="1"/>
      <c r="ACI129" s="1"/>
      <c r="ACJ129" s="1"/>
      <c r="ACK129" s="1"/>
      <c r="ACL129" s="1"/>
      <c r="ACM129" s="1"/>
      <c r="ACN129" s="1"/>
      <c r="ACO129" s="1"/>
      <c r="ACP129" s="1"/>
      <c r="ACQ129" s="1"/>
      <c r="ACR129" s="1"/>
      <c r="ACS129" s="1"/>
      <c r="ACT129" s="1"/>
      <c r="ACU129" s="1"/>
      <c r="ACV129" s="1"/>
      <c r="ACW129" s="1"/>
      <c r="ACX129" s="1"/>
      <c r="ACY129" s="1"/>
      <c r="ACZ129" s="1"/>
      <c r="ADA129" s="1"/>
      <c r="ADB129" s="1"/>
      <c r="ADC129" s="1"/>
      <c r="ADD129" s="1"/>
      <c r="ADE129" s="1"/>
      <c r="ADF129" s="1"/>
      <c r="ADG129" s="1"/>
      <c r="ADH129" s="1"/>
      <c r="ADI129" s="1"/>
      <c r="ADJ129" s="1"/>
      <c r="ADK129" s="1"/>
      <c r="ADL129" s="1"/>
      <c r="ADM129" s="1"/>
      <c r="ADN129" s="1"/>
      <c r="ADO129" s="1"/>
      <c r="ADP129" s="1"/>
      <c r="ADQ129" s="1"/>
      <c r="ADR129" s="1"/>
      <c r="ADS129" s="1"/>
      <c r="ADT129" s="1"/>
      <c r="ADU129" s="1"/>
      <c r="ADV129" s="1"/>
      <c r="ADW129" s="1"/>
      <c r="ADX129" s="1"/>
      <c r="ADY129" s="1"/>
      <c r="ADZ129" s="1"/>
      <c r="AEA129" s="1"/>
      <c r="AEB129" s="1"/>
      <c r="AEC129" s="1"/>
      <c r="AED129" s="1"/>
      <c r="AEE129" s="1"/>
      <c r="AEF129" s="1"/>
      <c r="AEG129" s="1"/>
      <c r="AEH129" s="1"/>
      <c r="AEI129" s="1"/>
      <c r="AEJ129" s="1"/>
      <c r="AEK129" s="1"/>
      <c r="AEL129" s="1"/>
      <c r="AEM129" s="1"/>
      <c r="AEN129" s="1"/>
      <c r="AEO129" s="1"/>
      <c r="AEP129" s="1"/>
      <c r="AEQ129" s="1"/>
      <c r="AER129" s="1"/>
      <c r="AES129" s="1"/>
      <c r="AET129" s="1"/>
      <c r="AEU129" s="1"/>
      <c r="AEV129" s="1"/>
      <c r="AEW129" s="1"/>
      <c r="AEX129" s="1"/>
      <c r="AEY129" s="1"/>
      <c r="AEZ129" s="1"/>
      <c r="AFA129" s="1"/>
      <c r="AFB129" s="1"/>
      <c r="AFC129" s="1"/>
      <c r="AFD129" s="1"/>
      <c r="AFE129" s="1"/>
      <c r="AFF129" s="1"/>
      <c r="AFG129" s="1"/>
      <c r="AFH129" s="1"/>
      <c r="AFI129" s="1"/>
      <c r="AFJ129" s="1"/>
      <c r="AFK129" s="1"/>
      <c r="AFL129" s="1"/>
      <c r="AFM129" s="1"/>
      <c r="AFN129" s="1"/>
      <c r="AFO129" s="1"/>
      <c r="AFP129" s="1"/>
      <c r="AFQ129" s="1"/>
      <c r="AFR129" s="1"/>
      <c r="AFS129" s="1"/>
      <c r="AFT129" s="1"/>
      <c r="AFU129" s="1"/>
      <c r="AFV129" s="1"/>
      <c r="AFW129" s="1"/>
      <c r="AFX129" s="1"/>
      <c r="AFY129" s="1"/>
      <c r="AFZ129" s="1"/>
      <c r="AGA129" s="1"/>
      <c r="AGB129" s="1"/>
      <c r="AGC129" s="1"/>
      <c r="AGD129" s="1"/>
      <c r="AGE129" s="1"/>
      <c r="AGF129" s="1"/>
      <c r="AGG129" s="1"/>
      <c r="AGH129" s="1"/>
      <c r="AGI129" s="1"/>
      <c r="AGJ129" s="1"/>
      <c r="AGK129" s="1"/>
      <c r="AGL129" s="1"/>
      <c r="AGM129" s="1"/>
      <c r="AGN129" s="1"/>
      <c r="AGO129" s="1"/>
      <c r="AGP129" s="1"/>
      <c r="AGQ129" s="1"/>
      <c r="AGR129" s="1"/>
      <c r="AGS129" s="1"/>
      <c r="AGT129" s="1"/>
      <c r="AGU129" s="1"/>
      <c r="AGV129" s="1"/>
      <c r="AGW129" s="1"/>
      <c r="AGX129" s="1"/>
      <c r="AGY129" s="1"/>
      <c r="AGZ129" s="1"/>
      <c r="AHA129" s="1"/>
      <c r="AHB129" s="1"/>
      <c r="AHC129" s="1"/>
      <c r="AHD129" s="1"/>
      <c r="AHE129" s="1"/>
      <c r="AHF129" s="1"/>
      <c r="AHG129" s="1"/>
      <c r="AHH129" s="1"/>
      <c r="AHI129" s="1"/>
      <c r="AHJ129" s="1"/>
      <c r="AHK129" s="1"/>
      <c r="AHL129" s="1"/>
      <c r="AHM129" s="1"/>
      <c r="AHN129" s="1"/>
      <c r="AHO129" s="1"/>
      <c r="AHP129" s="1"/>
      <c r="AHQ129" s="1"/>
      <c r="AHR129" s="1"/>
      <c r="AHS129" s="1"/>
      <c r="AHT129" s="1"/>
      <c r="AHU129" s="1"/>
      <c r="AHV129" s="1"/>
      <c r="AHW129" s="1"/>
      <c r="AHX129" s="1"/>
      <c r="AHY129" s="1"/>
      <c r="AHZ129" s="1"/>
      <c r="AIA129" s="1"/>
      <c r="AIB129" s="1"/>
      <c r="AIC129" s="1"/>
      <c r="AID129" s="1"/>
      <c r="AIE129" s="1"/>
      <c r="AIF129" s="1"/>
      <c r="AIG129" s="1"/>
      <c r="AIH129" s="1"/>
      <c r="AII129" s="1"/>
      <c r="AIJ129" s="1"/>
      <c r="AIK129" s="1"/>
      <c r="AIL129" s="1"/>
      <c r="AIM129" s="1"/>
      <c r="AIN129" s="1"/>
      <c r="AIO129" s="1"/>
      <c r="AIP129" s="1"/>
      <c r="AIQ129" s="1"/>
      <c r="AIR129" s="1"/>
      <c r="AIS129" s="1"/>
      <c r="AIT129" s="1"/>
      <c r="AIU129" s="1"/>
      <c r="AIV129" s="1"/>
      <c r="AIW129" s="1"/>
      <c r="AIX129" s="1"/>
      <c r="AIY129" s="1"/>
      <c r="AIZ129" s="1"/>
      <c r="AJA129" s="1"/>
      <c r="AJB129" s="1"/>
      <c r="AJC129" s="1"/>
      <c r="AJD129" s="1"/>
      <c r="AJE129" s="1"/>
      <c r="AJF129" s="1"/>
      <c r="AJG129" s="1"/>
      <c r="AJH129" s="1"/>
      <c r="AJI129" s="1"/>
      <c r="AJJ129" s="1"/>
      <c r="AJK129" s="1"/>
      <c r="AJL129" s="1"/>
      <c r="AJM129" s="1"/>
      <c r="AJN129" s="1"/>
      <c r="AJO129" s="1"/>
      <c r="AJP129" s="1"/>
      <c r="AJQ129" s="1"/>
      <c r="AJR129" s="1"/>
      <c r="AJS129" s="1"/>
      <c r="AJT129" s="1"/>
      <c r="AJU129" s="1"/>
      <c r="AJV129" s="1"/>
      <c r="AJW129" s="1"/>
      <c r="AJX129" s="1"/>
      <c r="AJY129" s="1"/>
      <c r="AJZ129" s="1"/>
      <c r="AKA129" s="1"/>
      <c r="AKB129" s="1"/>
      <c r="AKC129" s="1"/>
      <c r="AKD129" s="1"/>
      <c r="AKE129" s="1"/>
      <c r="AKF129" s="1"/>
      <c r="AKG129" s="1"/>
      <c r="AKH129" s="1"/>
      <c r="AKI129" s="1"/>
      <c r="AKJ129" s="1"/>
      <c r="AKK129" s="1"/>
      <c r="AKL129" s="1"/>
      <c r="AKM129" s="1"/>
      <c r="AKN129" s="1"/>
      <c r="AKO129" s="1"/>
      <c r="AKP129" s="1"/>
      <c r="AKQ129" s="1"/>
      <c r="AKR129" s="1"/>
      <c r="AKS129" s="1"/>
      <c r="AKT129" s="1"/>
      <c r="AKU129" s="1"/>
      <c r="AKV129" s="1"/>
      <c r="AKW129" s="1"/>
      <c r="AKX129" s="1"/>
      <c r="AKY129" s="1"/>
      <c r="AKZ129" s="1"/>
      <c r="ALA129" s="1"/>
      <c r="ALB129" s="1"/>
      <c r="ALC129" s="1"/>
      <c r="ALD129" s="1"/>
      <c r="ALE129" s="1"/>
      <c r="ALF129" s="1"/>
      <c r="ALG129" s="1"/>
      <c r="ALH129" s="1"/>
      <c r="ALI129" s="1"/>
      <c r="ALJ129" s="1"/>
      <c r="ALK129" s="1"/>
      <c r="ALL129" s="1"/>
      <c r="ALM129" s="1"/>
      <c r="ALN129" s="1"/>
      <c r="ALO129" s="1"/>
      <c r="ALP129" s="1"/>
      <c r="ALQ129" s="1"/>
      <c r="ALR129" s="1"/>
      <c r="ALS129" s="1"/>
      <c r="ALT129" s="1"/>
      <c r="ALU129" s="1"/>
      <c r="ALV129" s="1"/>
      <c r="ALW129" s="1"/>
      <c r="ALX129" s="1"/>
      <c r="ALY129" s="1"/>
      <c r="ALZ129" s="1"/>
      <c r="AMA129" s="1"/>
      <c r="AMB129" s="1"/>
      <c r="AMC129" s="1"/>
      <c r="AMD129" s="1"/>
      <c r="AME129" s="1"/>
      <c r="AMF129" s="1"/>
      <c r="AMG129" s="1"/>
      <c r="AMH129" s="1"/>
      <c r="AMI129" s="1"/>
      <c r="AMJ129" s="1"/>
      <c r="AMK129" s="1"/>
      <c r="AML129" s="1"/>
      <c r="AMM129" s="1"/>
      <c r="AMN129" s="1"/>
      <c r="AMO129" s="1"/>
      <c r="AMP129" s="1"/>
      <c r="AMQ129" s="1"/>
      <c r="AMR129" s="1"/>
      <c r="AMS129" s="1"/>
      <c r="AMT129" s="1"/>
      <c r="AMU129" s="1"/>
      <c r="AMV129" s="1"/>
      <c r="AMW129" s="1"/>
      <c r="AMX129" s="1"/>
      <c r="AMY129" s="1"/>
      <c r="AMZ129" s="1"/>
      <c r="ANA129" s="1"/>
      <c r="ANB129" s="1"/>
    </row>
    <row r="130" spans="1:1042" ht="13.8" outlineLevel="1" x14ac:dyDescent="0.25">
      <c r="A130" s="1"/>
      <c r="B130" s="204"/>
      <c r="C130" s="239" t="s">
        <v>140</v>
      </c>
      <c r="D130" s="27" t="s">
        <v>139</v>
      </c>
      <c r="E130" s="301">
        <f>Arkusz_odpowiedzi_oferenta!E62</f>
        <v>0</v>
      </c>
      <c r="F130" s="242"/>
      <c r="G130" s="301">
        <f>Arkusz_odpowiedzi_oferenta!G62</f>
        <v>0</v>
      </c>
      <c r="H130" s="242"/>
      <c r="I130" s="301">
        <f>Arkusz_odpowiedzi_oferenta!I62</f>
        <v>0</v>
      </c>
      <c r="J130" s="242"/>
      <c r="K130" s="301">
        <f>Arkusz_odpowiedzi_oferenta!K62</f>
        <v>0</v>
      </c>
      <c r="L130" s="242"/>
      <c r="M130" s="301">
        <f>Arkusz_odpowiedzi_oferenta!M62</f>
        <v>0</v>
      </c>
      <c r="N130" s="242"/>
      <c r="O130" s="301">
        <f>Arkusz_odpowiedzi_oferenta!O62</f>
        <v>0</v>
      </c>
      <c r="P130" s="242"/>
      <c r="Q130" s="301">
        <f>Arkusz_odpowiedzi_oferenta!Q62</f>
        <v>0</v>
      </c>
      <c r="R130" s="242"/>
      <c r="S130" s="301">
        <f>Arkusz_odpowiedzi_oferenta!S62</f>
        <v>0</v>
      </c>
      <c r="T130" s="242"/>
      <c r="U130" s="301">
        <f>Arkusz_odpowiedzi_oferenta!U62</f>
        <v>0</v>
      </c>
      <c r="V130" s="242"/>
      <c r="W130" s="301">
        <f>Arkusz_odpowiedzi_oferenta!W62</f>
        <v>0</v>
      </c>
      <c r="X130" s="49"/>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c r="KH130" s="1"/>
      <c r="KI130" s="1"/>
      <c r="KJ130" s="1"/>
      <c r="KK130" s="1"/>
      <c r="KL130" s="1"/>
      <c r="KM130" s="1"/>
      <c r="KN130" s="1"/>
      <c r="KO130" s="1"/>
      <c r="KP130" s="1"/>
      <c r="KQ130" s="1"/>
      <c r="KR130" s="1"/>
      <c r="KS130" s="1"/>
      <c r="KT130" s="1"/>
      <c r="KU130" s="1"/>
      <c r="KV130" s="1"/>
      <c r="KW130" s="1"/>
      <c r="KX130" s="1"/>
      <c r="KY130" s="1"/>
      <c r="KZ130" s="1"/>
      <c r="LA130" s="1"/>
      <c r="LB130" s="1"/>
      <c r="LC130" s="1"/>
      <c r="LD130" s="1"/>
      <c r="LE130" s="1"/>
      <c r="LF130" s="1"/>
      <c r="LG130" s="1"/>
      <c r="LH130" s="1"/>
      <c r="LI130" s="1"/>
      <c r="LJ130" s="1"/>
      <c r="LK130" s="1"/>
      <c r="LL130" s="1"/>
      <c r="LM130" s="1"/>
      <c r="LN130" s="1"/>
      <c r="LO130" s="1"/>
      <c r="LP130" s="1"/>
      <c r="LQ130" s="1"/>
      <c r="LR130" s="1"/>
      <c r="LS130" s="1"/>
      <c r="LT130" s="1"/>
      <c r="LU130" s="1"/>
      <c r="LV130" s="1"/>
      <c r="LW130" s="1"/>
      <c r="LX130" s="1"/>
      <c r="LY130" s="1"/>
      <c r="LZ130" s="1"/>
      <c r="MA130" s="1"/>
      <c r="MB130" s="1"/>
      <c r="MC130" s="1"/>
      <c r="MD130" s="1"/>
      <c r="ME130" s="1"/>
      <c r="MF130" s="1"/>
      <c r="MG130" s="1"/>
      <c r="MH130" s="1"/>
      <c r="MI130" s="1"/>
      <c r="MJ130" s="1"/>
      <c r="MK130" s="1"/>
      <c r="ML130" s="1"/>
      <c r="MM130" s="1"/>
      <c r="MN130" s="1"/>
      <c r="MO130" s="1"/>
      <c r="MP130" s="1"/>
      <c r="MQ130" s="1"/>
      <c r="MR130" s="1"/>
      <c r="MS130" s="1"/>
      <c r="MT130" s="1"/>
      <c r="MU130" s="1"/>
      <c r="MV130" s="1"/>
      <c r="MW130" s="1"/>
      <c r="MX130" s="1"/>
      <c r="MY130" s="1"/>
      <c r="MZ130" s="1"/>
      <c r="NA130" s="1"/>
      <c r="NB130" s="1"/>
      <c r="NC130" s="1"/>
      <c r="ND130" s="1"/>
      <c r="NE130" s="1"/>
      <c r="NF130" s="1"/>
      <c r="NG130" s="1"/>
      <c r="NH130" s="1"/>
      <c r="NI130" s="1"/>
      <c r="NJ130" s="1"/>
      <c r="NK130" s="1"/>
      <c r="NL130" s="1"/>
      <c r="NM130" s="1"/>
      <c r="NN130" s="1"/>
      <c r="NO130" s="1"/>
      <c r="NP130" s="1"/>
      <c r="NQ130" s="1"/>
      <c r="NR130" s="1"/>
      <c r="NS130" s="1"/>
      <c r="NT130" s="1"/>
      <c r="NU130" s="1"/>
      <c r="NV130" s="1"/>
      <c r="NW130" s="1"/>
      <c r="NX130" s="1"/>
      <c r="NY130" s="1"/>
      <c r="NZ130" s="1"/>
      <c r="OA130" s="1"/>
      <c r="OB130" s="1"/>
      <c r="OC130" s="1"/>
      <c r="OD130" s="1"/>
      <c r="OE130" s="1"/>
      <c r="OF130" s="1"/>
      <c r="OG130" s="1"/>
      <c r="OH130" s="1"/>
      <c r="OI130" s="1"/>
      <c r="OJ130" s="1"/>
      <c r="OK130" s="1"/>
      <c r="OL130" s="1"/>
      <c r="OM130" s="1"/>
      <c r="ON130" s="1"/>
      <c r="OO130" s="1"/>
      <c r="OP130" s="1"/>
      <c r="OQ130" s="1"/>
      <c r="OR130" s="1"/>
      <c r="OS130" s="1"/>
      <c r="OT130" s="1"/>
      <c r="OU130" s="1"/>
      <c r="OV130" s="1"/>
      <c r="OW130" s="1"/>
      <c r="OX130" s="1"/>
      <c r="OY130" s="1"/>
      <c r="OZ130" s="1"/>
      <c r="PA130" s="1"/>
      <c r="PB130" s="1"/>
      <c r="PC130" s="1"/>
      <c r="PD130" s="1"/>
      <c r="PE130" s="1"/>
      <c r="PF130" s="1"/>
      <c r="PG130" s="1"/>
      <c r="PH130" s="1"/>
      <c r="PI130" s="1"/>
      <c r="PJ130" s="1"/>
      <c r="PK130" s="1"/>
      <c r="PL130" s="1"/>
      <c r="PM130" s="1"/>
      <c r="PN130" s="1"/>
      <c r="PO130" s="1"/>
      <c r="PP130" s="1"/>
      <c r="PQ130" s="1"/>
      <c r="PR130" s="1"/>
      <c r="PS130" s="1"/>
      <c r="PT130" s="1"/>
      <c r="PU130" s="1"/>
      <c r="PV130" s="1"/>
      <c r="PW130" s="1"/>
      <c r="PX130" s="1"/>
      <c r="PY130" s="1"/>
      <c r="PZ130" s="1"/>
      <c r="QA130" s="1"/>
      <c r="QB130" s="1"/>
      <c r="QC130" s="1"/>
      <c r="QD130" s="1"/>
      <c r="QE130" s="1"/>
      <c r="QF130" s="1"/>
      <c r="QG130" s="1"/>
      <c r="QH130" s="1"/>
      <c r="QI130" s="1"/>
      <c r="QJ130" s="1"/>
      <c r="QK130" s="1"/>
      <c r="QL130" s="1"/>
      <c r="QM130" s="1"/>
      <c r="QN130" s="1"/>
      <c r="QO130" s="1"/>
      <c r="QP130" s="1"/>
      <c r="QQ130" s="1"/>
      <c r="QR130" s="1"/>
      <c r="QS130" s="1"/>
      <c r="QT130" s="1"/>
      <c r="QU130" s="1"/>
      <c r="QV130" s="1"/>
      <c r="QW130" s="1"/>
      <c r="QX130" s="1"/>
      <c r="QY130" s="1"/>
      <c r="QZ130" s="1"/>
      <c r="RA130" s="1"/>
      <c r="RB130" s="1"/>
      <c r="RC130" s="1"/>
      <c r="RD130" s="1"/>
      <c r="RE130" s="1"/>
      <c r="RF130" s="1"/>
      <c r="RG130" s="1"/>
      <c r="RH130" s="1"/>
      <c r="RI130" s="1"/>
      <c r="RJ130" s="1"/>
      <c r="RK130" s="1"/>
      <c r="RL130" s="1"/>
      <c r="RM130" s="1"/>
      <c r="RN130" s="1"/>
      <c r="RO130" s="1"/>
      <c r="RP130" s="1"/>
      <c r="RQ130" s="1"/>
      <c r="RR130" s="1"/>
      <c r="RS130" s="1"/>
      <c r="RT130" s="1"/>
      <c r="RU130" s="1"/>
      <c r="RV130" s="1"/>
      <c r="RW130" s="1"/>
      <c r="RX130" s="1"/>
      <c r="RY130" s="1"/>
      <c r="RZ130" s="1"/>
      <c r="SA130" s="1"/>
      <c r="SB130" s="1"/>
      <c r="SC130" s="1"/>
      <c r="SD130" s="1"/>
      <c r="SE130" s="1"/>
      <c r="SF130" s="1"/>
      <c r="SG130" s="1"/>
      <c r="SH130" s="1"/>
      <c r="SI130" s="1"/>
      <c r="SJ130" s="1"/>
      <c r="SK130" s="1"/>
      <c r="SL130" s="1"/>
      <c r="SM130" s="1"/>
      <c r="SN130" s="1"/>
      <c r="SO130" s="1"/>
      <c r="SP130" s="1"/>
      <c r="SQ130" s="1"/>
      <c r="SR130" s="1"/>
      <c r="SS130" s="1"/>
      <c r="ST130" s="1"/>
      <c r="SU130" s="1"/>
      <c r="SV130" s="1"/>
      <c r="SW130" s="1"/>
      <c r="SX130" s="1"/>
      <c r="SY130" s="1"/>
      <c r="SZ130" s="1"/>
      <c r="TA130" s="1"/>
      <c r="TB130" s="1"/>
      <c r="TC130" s="1"/>
      <c r="TD130" s="1"/>
      <c r="TE130" s="1"/>
      <c r="TF130" s="1"/>
      <c r="TG130" s="1"/>
      <c r="TH130" s="1"/>
      <c r="TI130" s="1"/>
      <c r="TJ130" s="1"/>
      <c r="TK130" s="1"/>
      <c r="TL130" s="1"/>
      <c r="TM130" s="1"/>
      <c r="TN130" s="1"/>
      <c r="TO130" s="1"/>
      <c r="TP130" s="1"/>
      <c r="TQ130" s="1"/>
      <c r="TR130" s="1"/>
      <c r="TS130" s="1"/>
      <c r="TT130" s="1"/>
      <c r="TU130" s="1"/>
      <c r="TV130" s="1"/>
      <c r="TW130" s="1"/>
      <c r="TX130" s="1"/>
      <c r="TY130" s="1"/>
      <c r="TZ130" s="1"/>
      <c r="UA130" s="1"/>
      <c r="UB130" s="1"/>
      <c r="UC130" s="1"/>
      <c r="UD130" s="1"/>
      <c r="UE130" s="1"/>
      <c r="UF130" s="1"/>
      <c r="UG130" s="1"/>
      <c r="UH130" s="1"/>
      <c r="UI130" s="1"/>
      <c r="UJ130" s="1"/>
      <c r="UK130" s="1"/>
      <c r="UL130" s="1"/>
      <c r="UM130" s="1"/>
      <c r="UN130" s="1"/>
      <c r="UO130" s="1"/>
      <c r="UP130" s="1"/>
      <c r="UQ130" s="1"/>
      <c r="UR130" s="1"/>
      <c r="US130" s="1"/>
      <c r="UT130" s="1"/>
      <c r="UU130" s="1"/>
      <c r="UV130" s="1"/>
      <c r="UW130" s="1"/>
      <c r="UX130" s="1"/>
      <c r="UY130" s="1"/>
      <c r="UZ130" s="1"/>
      <c r="VA130" s="1"/>
      <c r="VB130" s="1"/>
      <c r="VC130" s="1"/>
      <c r="VD130" s="1"/>
      <c r="VE130" s="1"/>
      <c r="VF130" s="1"/>
      <c r="VG130" s="1"/>
      <c r="VH130" s="1"/>
      <c r="VI130" s="1"/>
      <c r="VJ130" s="1"/>
      <c r="VK130" s="1"/>
      <c r="VL130" s="1"/>
      <c r="VM130" s="1"/>
      <c r="VN130" s="1"/>
      <c r="VO130" s="1"/>
      <c r="VP130" s="1"/>
      <c r="VQ130" s="1"/>
      <c r="VR130" s="1"/>
      <c r="VS130" s="1"/>
      <c r="VT130" s="1"/>
      <c r="VU130" s="1"/>
      <c r="VV130" s="1"/>
      <c r="VW130" s="1"/>
      <c r="VX130" s="1"/>
      <c r="VY130" s="1"/>
      <c r="VZ130" s="1"/>
      <c r="WA130" s="1"/>
      <c r="WB130" s="1"/>
      <c r="WC130" s="1"/>
      <c r="WD130" s="1"/>
      <c r="WE130" s="1"/>
      <c r="WF130" s="1"/>
      <c r="WG130" s="1"/>
      <c r="WH130" s="1"/>
      <c r="WI130" s="1"/>
      <c r="WJ130" s="1"/>
      <c r="WK130" s="1"/>
      <c r="WL130" s="1"/>
      <c r="WM130" s="1"/>
      <c r="WN130" s="1"/>
      <c r="WO130" s="1"/>
      <c r="WP130" s="1"/>
      <c r="WQ130" s="1"/>
      <c r="WR130" s="1"/>
      <c r="WS130" s="1"/>
      <c r="WT130" s="1"/>
      <c r="WU130" s="1"/>
      <c r="WV130" s="1"/>
      <c r="WW130" s="1"/>
      <c r="WX130" s="1"/>
      <c r="WY130" s="1"/>
      <c r="WZ130" s="1"/>
      <c r="XA130" s="1"/>
      <c r="XB130" s="1"/>
      <c r="XC130" s="1"/>
      <c r="XD130" s="1"/>
      <c r="XE130" s="1"/>
      <c r="XF130" s="1"/>
      <c r="XG130" s="1"/>
      <c r="XH130" s="1"/>
      <c r="XI130" s="1"/>
      <c r="XJ130" s="1"/>
      <c r="XK130" s="1"/>
      <c r="XL130" s="1"/>
      <c r="XM130" s="1"/>
      <c r="XN130" s="1"/>
      <c r="XO130" s="1"/>
      <c r="XP130" s="1"/>
      <c r="XQ130" s="1"/>
      <c r="XR130" s="1"/>
      <c r="XS130" s="1"/>
      <c r="XT130" s="1"/>
      <c r="XU130" s="1"/>
      <c r="XV130" s="1"/>
      <c r="XW130" s="1"/>
      <c r="XX130" s="1"/>
      <c r="XY130" s="1"/>
      <c r="XZ130" s="1"/>
      <c r="YA130" s="1"/>
      <c r="YB130" s="1"/>
      <c r="YC130" s="1"/>
      <c r="YD130" s="1"/>
      <c r="YE130" s="1"/>
      <c r="YF130" s="1"/>
      <c r="YG130" s="1"/>
      <c r="YH130" s="1"/>
      <c r="YI130" s="1"/>
      <c r="YJ130" s="1"/>
      <c r="YK130" s="1"/>
      <c r="YL130" s="1"/>
      <c r="YM130" s="1"/>
      <c r="YN130" s="1"/>
      <c r="YO130" s="1"/>
      <c r="YP130" s="1"/>
      <c r="YQ130" s="1"/>
      <c r="YR130" s="1"/>
      <c r="YS130" s="1"/>
      <c r="YT130" s="1"/>
      <c r="YU130" s="1"/>
      <c r="YV130" s="1"/>
      <c r="YW130" s="1"/>
      <c r="YX130" s="1"/>
      <c r="YY130" s="1"/>
      <c r="YZ130" s="1"/>
      <c r="ZA130" s="1"/>
      <c r="ZB130" s="1"/>
      <c r="ZC130" s="1"/>
      <c r="ZD130" s="1"/>
      <c r="ZE130" s="1"/>
      <c r="ZF130" s="1"/>
      <c r="ZG130" s="1"/>
      <c r="ZH130" s="1"/>
      <c r="ZI130" s="1"/>
      <c r="ZJ130" s="1"/>
      <c r="ZK130" s="1"/>
      <c r="ZL130" s="1"/>
      <c r="ZM130" s="1"/>
      <c r="ZN130" s="1"/>
      <c r="ZO130" s="1"/>
      <c r="ZP130" s="1"/>
      <c r="ZQ130" s="1"/>
      <c r="ZR130" s="1"/>
      <c r="ZS130" s="1"/>
      <c r="ZT130" s="1"/>
      <c r="ZU130" s="1"/>
      <c r="ZV130" s="1"/>
      <c r="ZW130" s="1"/>
      <c r="ZX130" s="1"/>
      <c r="ZY130" s="1"/>
      <c r="ZZ130" s="1"/>
      <c r="AAA130" s="1"/>
      <c r="AAB130" s="1"/>
      <c r="AAC130" s="1"/>
      <c r="AAD130" s="1"/>
      <c r="AAE130" s="1"/>
      <c r="AAF130" s="1"/>
      <c r="AAG130" s="1"/>
      <c r="AAH130" s="1"/>
      <c r="AAI130" s="1"/>
      <c r="AAJ130" s="1"/>
      <c r="AAK130" s="1"/>
      <c r="AAL130" s="1"/>
      <c r="AAM130" s="1"/>
      <c r="AAN130" s="1"/>
      <c r="AAO130" s="1"/>
      <c r="AAP130" s="1"/>
      <c r="AAQ130" s="1"/>
      <c r="AAR130" s="1"/>
      <c r="AAS130" s="1"/>
      <c r="AAT130" s="1"/>
      <c r="AAU130" s="1"/>
      <c r="AAV130" s="1"/>
      <c r="AAW130" s="1"/>
      <c r="AAX130" s="1"/>
      <c r="AAY130" s="1"/>
      <c r="AAZ130" s="1"/>
      <c r="ABA130" s="1"/>
      <c r="ABB130" s="1"/>
      <c r="ABC130" s="1"/>
      <c r="ABD130" s="1"/>
      <c r="ABE130" s="1"/>
      <c r="ABF130" s="1"/>
      <c r="ABG130" s="1"/>
      <c r="ABH130" s="1"/>
      <c r="ABI130" s="1"/>
      <c r="ABJ130" s="1"/>
      <c r="ABK130" s="1"/>
      <c r="ABL130" s="1"/>
      <c r="ABM130" s="1"/>
      <c r="ABN130" s="1"/>
      <c r="ABO130" s="1"/>
      <c r="ABP130" s="1"/>
      <c r="ABQ130" s="1"/>
      <c r="ABR130" s="1"/>
      <c r="ABS130" s="1"/>
      <c r="ABT130" s="1"/>
      <c r="ABU130" s="1"/>
      <c r="ABV130" s="1"/>
      <c r="ABW130" s="1"/>
      <c r="ABX130" s="1"/>
      <c r="ABY130" s="1"/>
      <c r="ABZ130" s="1"/>
      <c r="ACA130" s="1"/>
      <c r="ACB130" s="1"/>
      <c r="ACC130" s="1"/>
      <c r="ACD130" s="1"/>
      <c r="ACE130" s="1"/>
      <c r="ACF130" s="1"/>
      <c r="ACG130" s="1"/>
      <c r="ACH130" s="1"/>
      <c r="ACI130" s="1"/>
      <c r="ACJ130" s="1"/>
      <c r="ACK130" s="1"/>
      <c r="ACL130" s="1"/>
      <c r="ACM130" s="1"/>
      <c r="ACN130" s="1"/>
      <c r="ACO130" s="1"/>
      <c r="ACP130" s="1"/>
      <c r="ACQ130" s="1"/>
      <c r="ACR130" s="1"/>
      <c r="ACS130" s="1"/>
      <c r="ACT130" s="1"/>
      <c r="ACU130" s="1"/>
      <c r="ACV130" s="1"/>
      <c r="ACW130" s="1"/>
      <c r="ACX130" s="1"/>
      <c r="ACY130" s="1"/>
      <c r="ACZ130" s="1"/>
      <c r="ADA130" s="1"/>
      <c r="ADB130" s="1"/>
      <c r="ADC130" s="1"/>
      <c r="ADD130" s="1"/>
      <c r="ADE130" s="1"/>
      <c r="ADF130" s="1"/>
      <c r="ADG130" s="1"/>
      <c r="ADH130" s="1"/>
      <c r="ADI130" s="1"/>
      <c r="ADJ130" s="1"/>
      <c r="ADK130" s="1"/>
      <c r="ADL130" s="1"/>
      <c r="ADM130" s="1"/>
      <c r="ADN130" s="1"/>
      <c r="ADO130" s="1"/>
      <c r="ADP130" s="1"/>
      <c r="ADQ130" s="1"/>
      <c r="ADR130" s="1"/>
      <c r="ADS130" s="1"/>
      <c r="ADT130" s="1"/>
      <c r="ADU130" s="1"/>
      <c r="ADV130" s="1"/>
      <c r="ADW130" s="1"/>
      <c r="ADX130" s="1"/>
      <c r="ADY130" s="1"/>
      <c r="ADZ130" s="1"/>
      <c r="AEA130" s="1"/>
      <c r="AEB130" s="1"/>
      <c r="AEC130" s="1"/>
      <c r="AED130" s="1"/>
      <c r="AEE130" s="1"/>
      <c r="AEF130" s="1"/>
      <c r="AEG130" s="1"/>
      <c r="AEH130" s="1"/>
      <c r="AEI130" s="1"/>
      <c r="AEJ130" s="1"/>
      <c r="AEK130" s="1"/>
      <c r="AEL130" s="1"/>
      <c r="AEM130" s="1"/>
      <c r="AEN130" s="1"/>
      <c r="AEO130" s="1"/>
      <c r="AEP130" s="1"/>
      <c r="AEQ130" s="1"/>
      <c r="AER130" s="1"/>
      <c r="AES130" s="1"/>
      <c r="AET130" s="1"/>
      <c r="AEU130" s="1"/>
      <c r="AEV130" s="1"/>
      <c r="AEW130" s="1"/>
      <c r="AEX130" s="1"/>
      <c r="AEY130" s="1"/>
      <c r="AEZ130" s="1"/>
      <c r="AFA130" s="1"/>
      <c r="AFB130" s="1"/>
      <c r="AFC130" s="1"/>
      <c r="AFD130" s="1"/>
      <c r="AFE130" s="1"/>
      <c r="AFF130" s="1"/>
      <c r="AFG130" s="1"/>
      <c r="AFH130" s="1"/>
      <c r="AFI130" s="1"/>
      <c r="AFJ130" s="1"/>
      <c r="AFK130" s="1"/>
      <c r="AFL130" s="1"/>
      <c r="AFM130" s="1"/>
      <c r="AFN130" s="1"/>
      <c r="AFO130" s="1"/>
      <c r="AFP130" s="1"/>
      <c r="AFQ130" s="1"/>
      <c r="AFR130" s="1"/>
      <c r="AFS130" s="1"/>
      <c r="AFT130" s="1"/>
      <c r="AFU130" s="1"/>
      <c r="AFV130" s="1"/>
      <c r="AFW130" s="1"/>
      <c r="AFX130" s="1"/>
      <c r="AFY130" s="1"/>
      <c r="AFZ130" s="1"/>
      <c r="AGA130" s="1"/>
      <c r="AGB130" s="1"/>
      <c r="AGC130" s="1"/>
      <c r="AGD130" s="1"/>
      <c r="AGE130" s="1"/>
      <c r="AGF130" s="1"/>
      <c r="AGG130" s="1"/>
      <c r="AGH130" s="1"/>
      <c r="AGI130" s="1"/>
      <c r="AGJ130" s="1"/>
      <c r="AGK130" s="1"/>
      <c r="AGL130" s="1"/>
      <c r="AGM130" s="1"/>
      <c r="AGN130" s="1"/>
      <c r="AGO130" s="1"/>
      <c r="AGP130" s="1"/>
      <c r="AGQ130" s="1"/>
      <c r="AGR130" s="1"/>
      <c r="AGS130" s="1"/>
      <c r="AGT130" s="1"/>
      <c r="AGU130" s="1"/>
      <c r="AGV130" s="1"/>
      <c r="AGW130" s="1"/>
      <c r="AGX130" s="1"/>
      <c r="AGY130" s="1"/>
      <c r="AGZ130" s="1"/>
      <c r="AHA130" s="1"/>
      <c r="AHB130" s="1"/>
      <c r="AHC130" s="1"/>
      <c r="AHD130" s="1"/>
      <c r="AHE130" s="1"/>
      <c r="AHF130" s="1"/>
      <c r="AHG130" s="1"/>
      <c r="AHH130" s="1"/>
      <c r="AHI130" s="1"/>
      <c r="AHJ130" s="1"/>
      <c r="AHK130" s="1"/>
      <c r="AHL130" s="1"/>
      <c r="AHM130" s="1"/>
      <c r="AHN130" s="1"/>
      <c r="AHO130" s="1"/>
      <c r="AHP130" s="1"/>
      <c r="AHQ130" s="1"/>
      <c r="AHR130" s="1"/>
      <c r="AHS130" s="1"/>
      <c r="AHT130" s="1"/>
      <c r="AHU130" s="1"/>
      <c r="AHV130" s="1"/>
      <c r="AHW130" s="1"/>
      <c r="AHX130" s="1"/>
      <c r="AHY130" s="1"/>
      <c r="AHZ130" s="1"/>
      <c r="AIA130" s="1"/>
      <c r="AIB130" s="1"/>
      <c r="AIC130" s="1"/>
      <c r="AID130" s="1"/>
      <c r="AIE130" s="1"/>
      <c r="AIF130" s="1"/>
      <c r="AIG130" s="1"/>
      <c r="AIH130" s="1"/>
      <c r="AII130" s="1"/>
      <c r="AIJ130" s="1"/>
      <c r="AIK130" s="1"/>
      <c r="AIL130" s="1"/>
      <c r="AIM130" s="1"/>
      <c r="AIN130" s="1"/>
      <c r="AIO130" s="1"/>
      <c r="AIP130" s="1"/>
      <c r="AIQ130" s="1"/>
      <c r="AIR130" s="1"/>
      <c r="AIS130" s="1"/>
      <c r="AIT130" s="1"/>
      <c r="AIU130" s="1"/>
      <c r="AIV130" s="1"/>
      <c r="AIW130" s="1"/>
      <c r="AIX130" s="1"/>
      <c r="AIY130" s="1"/>
      <c r="AIZ130" s="1"/>
      <c r="AJA130" s="1"/>
      <c r="AJB130" s="1"/>
      <c r="AJC130" s="1"/>
      <c r="AJD130" s="1"/>
      <c r="AJE130" s="1"/>
      <c r="AJF130" s="1"/>
      <c r="AJG130" s="1"/>
      <c r="AJH130" s="1"/>
      <c r="AJI130" s="1"/>
      <c r="AJJ130" s="1"/>
      <c r="AJK130" s="1"/>
      <c r="AJL130" s="1"/>
      <c r="AJM130" s="1"/>
      <c r="AJN130" s="1"/>
      <c r="AJO130" s="1"/>
      <c r="AJP130" s="1"/>
      <c r="AJQ130" s="1"/>
      <c r="AJR130" s="1"/>
      <c r="AJS130" s="1"/>
      <c r="AJT130" s="1"/>
      <c r="AJU130" s="1"/>
      <c r="AJV130" s="1"/>
      <c r="AJW130" s="1"/>
      <c r="AJX130" s="1"/>
      <c r="AJY130" s="1"/>
      <c r="AJZ130" s="1"/>
      <c r="AKA130" s="1"/>
      <c r="AKB130" s="1"/>
      <c r="AKC130" s="1"/>
      <c r="AKD130" s="1"/>
      <c r="AKE130" s="1"/>
      <c r="AKF130" s="1"/>
      <c r="AKG130" s="1"/>
      <c r="AKH130" s="1"/>
      <c r="AKI130" s="1"/>
      <c r="AKJ130" s="1"/>
      <c r="AKK130" s="1"/>
      <c r="AKL130" s="1"/>
      <c r="AKM130" s="1"/>
      <c r="AKN130" s="1"/>
      <c r="AKO130" s="1"/>
      <c r="AKP130" s="1"/>
      <c r="AKQ130" s="1"/>
      <c r="AKR130" s="1"/>
      <c r="AKS130" s="1"/>
      <c r="AKT130" s="1"/>
      <c r="AKU130" s="1"/>
      <c r="AKV130" s="1"/>
      <c r="AKW130" s="1"/>
      <c r="AKX130" s="1"/>
      <c r="AKY130" s="1"/>
      <c r="AKZ130" s="1"/>
      <c r="ALA130" s="1"/>
      <c r="ALB130" s="1"/>
      <c r="ALC130" s="1"/>
      <c r="ALD130" s="1"/>
      <c r="ALE130" s="1"/>
      <c r="ALF130" s="1"/>
      <c r="ALG130" s="1"/>
      <c r="ALH130" s="1"/>
      <c r="ALI130" s="1"/>
      <c r="ALJ130" s="1"/>
      <c r="ALK130" s="1"/>
      <c r="ALL130" s="1"/>
      <c r="ALM130" s="1"/>
      <c r="ALN130" s="1"/>
      <c r="ALO130" s="1"/>
      <c r="ALP130" s="1"/>
      <c r="ALQ130" s="1"/>
      <c r="ALR130" s="1"/>
      <c r="ALS130" s="1"/>
      <c r="ALT130" s="1"/>
      <c r="ALU130" s="1"/>
      <c r="ALV130" s="1"/>
      <c r="ALW130" s="1"/>
      <c r="ALX130" s="1"/>
      <c r="ALY130" s="1"/>
      <c r="ALZ130" s="1"/>
      <c r="AMA130" s="1"/>
      <c r="AMB130" s="1"/>
      <c r="AMC130" s="1"/>
      <c r="AMD130" s="1"/>
      <c r="AME130" s="1"/>
      <c r="AMF130" s="1"/>
      <c r="AMG130" s="1"/>
      <c r="AMH130" s="1"/>
      <c r="AMI130" s="1"/>
      <c r="AMJ130" s="1"/>
      <c r="AMK130" s="1"/>
      <c r="AML130" s="1"/>
      <c r="AMM130" s="1"/>
      <c r="AMN130" s="1"/>
      <c r="AMO130" s="1"/>
      <c r="AMP130" s="1"/>
      <c r="AMQ130" s="1"/>
      <c r="AMR130" s="1"/>
      <c r="AMS130" s="1"/>
      <c r="AMT130" s="1"/>
      <c r="AMU130" s="1"/>
      <c r="AMV130" s="1"/>
      <c r="AMW130" s="1"/>
      <c r="AMX130" s="1"/>
      <c r="AMY130" s="1"/>
      <c r="AMZ130" s="1"/>
      <c r="ANA130" s="1"/>
      <c r="ANB130" s="1"/>
    </row>
    <row r="131" spans="1:1042" ht="13.8" outlineLevel="1" x14ac:dyDescent="0.25">
      <c r="A131" s="1"/>
      <c r="B131" s="204"/>
      <c r="C131" s="239" t="s">
        <v>140</v>
      </c>
      <c r="D131" s="27" t="s">
        <v>139</v>
      </c>
      <c r="E131" s="301">
        <f>Arkusz_odpowiedzi_oferenta!E63</f>
        <v>0</v>
      </c>
      <c r="F131" s="242"/>
      <c r="G131" s="301">
        <f>Arkusz_odpowiedzi_oferenta!G63</f>
        <v>0</v>
      </c>
      <c r="H131" s="242"/>
      <c r="I131" s="301">
        <f>Arkusz_odpowiedzi_oferenta!I63</f>
        <v>0</v>
      </c>
      <c r="J131" s="242"/>
      <c r="K131" s="301">
        <f>Arkusz_odpowiedzi_oferenta!K63</f>
        <v>0</v>
      </c>
      <c r="L131" s="242"/>
      <c r="M131" s="301">
        <f>Arkusz_odpowiedzi_oferenta!M63</f>
        <v>0</v>
      </c>
      <c r="N131" s="242"/>
      <c r="O131" s="301">
        <f>Arkusz_odpowiedzi_oferenta!O63</f>
        <v>0</v>
      </c>
      <c r="P131" s="242"/>
      <c r="Q131" s="301">
        <f>Arkusz_odpowiedzi_oferenta!Q63</f>
        <v>0</v>
      </c>
      <c r="R131" s="242"/>
      <c r="S131" s="301">
        <f>Arkusz_odpowiedzi_oferenta!S63</f>
        <v>0</v>
      </c>
      <c r="T131" s="242"/>
      <c r="U131" s="301">
        <f>Arkusz_odpowiedzi_oferenta!U63</f>
        <v>0</v>
      </c>
      <c r="V131" s="242"/>
      <c r="W131" s="301">
        <f>Arkusz_odpowiedzi_oferenta!W63</f>
        <v>0</v>
      </c>
      <c r="X131" s="49"/>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c r="LI131" s="1"/>
      <c r="LJ131" s="1"/>
      <c r="LK131" s="1"/>
      <c r="LL131" s="1"/>
      <c r="LM131" s="1"/>
      <c r="LN131" s="1"/>
      <c r="LO131" s="1"/>
      <c r="LP131" s="1"/>
      <c r="LQ131" s="1"/>
      <c r="LR131" s="1"/>
      <c r="LS131" s="1"/>
      <c r="LT131" s="1"/>
      <c r="LU131" s="1"/>
      <c r="LV131" s="1"/>
      <c r="LW131" s="1"/>
      <c r="LX131" s="1"/>
      <c r="LY131" s="1"/>
      <c r="LZ131" s="1"/>
      <c r="MA131" s="1"/>
      <c r="MB131" s="1"/>
      <c r="MC131" s="1"/>
      <c r="MD131" s="1"/>
      <c r="ME131" s="1"/>
      <c r="MF131" s="1"/>
      <c r="MG131" s="1"/>
      <c r="MH131" s="1"/>
      <c r="MI131" s="1"/>
      <c r="MJ131" s="1"/>
      <c r="MK131" s="1"/>
      <c r="ML131" s="1"/>
      <c r="MM131" s="1"/>
      <c r="MN131" s="1"/>
      <c r="MO131" s="1"/>
      <c r="MP131" s="1"/>
      <c r="MQ131" s="1"/>
      <c r="MR131" s="1"/>
      <c r="MS131" s="1"/>
      <c r="MT131" s="1"/>
      <c r="MU131" s="1"/>
      <c r="MV131" s="1"/>
      <c r="MW131" s="1"/>
      <c r="MX131" s="1"/>
      <c r="MY131" s="1"/>
      <c r="MZ131" s="1"/>
      <c r="NA131" s="1"/>
      <c r="NB131" s="1"/>
      <c r="NC131" s="1"/>
      <c r="ND131" s="1"/>
      <c r="NE131" s="1"/>
      <c r="NF131" s="1"/>
      <c r="NG131" s="1"/>
      <c r="NH131" s="1"/>
      <c r="NI131" s="1"/>
      <c r="NJ131" s="1"/>
      <c r="NK131" s="1"/>
      <c r="NL131" s="1"/>
      <c r="NM131" s="1"/>
      <c r="NN131" s="1"/>
      <c r="NO131" s="1"/>
      <c r="NP131" s="1"/>
      <c r="NQ131" s="1"/>
      <c r="NR131" s="1"/>
      <c r="NS131" s="1"/>
      <c r="NT131" s="1"/>
      <c r="NU131" s="1"/>
      <c r="NV131" s="1"/>
      <c r="NW131" s="1"/>
      <c r="NX131" s="1"/>
      <c r="NY131" s="1"/>
      <c r="NZ131" s="1"/>
      <c r="OA131" s="1"/>
      <c r="OB131" s="1"/>
      <c r="OC131" s="1"/>
      <c r="OD131" s="1"/>
      <c r="OE131" s="1"/>
      <c r="OF131" s="1"/>
      <c r="OG131" s="1"/>
      <c r="OH131" s="1"/>
      <c r="OI131" s="1"/>
      <c r="OJ131" s="1"/>
      <c r="OK131" s="1"/>
      <c r="OL131" s="1"/>
      <c r="OM131" s="1"/>
      <c r="ON131" s="1"/>
      <c r="OO131" s="1"/>
      <c r="OP131" s="1"/>
      <c r="OQ131" s="1"/>
      <c r="OR131" s="1"/>
      <c r="OS131" s="1"/>
      <c r="OT131" s="1"/>
      <c r="OU131" s="1"/>
      <c r="OV131" s="1"/>
      <c r="OW131" s="1"/>
      <c r="OX131" s="1"/>
      <c r="OY131" s="1"/>
      <c r="OZ131" s="1"/>
      <c r="PA131" s="1"/>
      <c r="PB131" s="1"/>
      <c r="PC131" s="1"/>
      <c r="PD131" s="1"/>
      <c r="PE131" s="1"/>
      <c r="PF131" s="1"/>
      <c r="PG131" s="1"/>
      <c r="PH131" s="1"/>
      <c r="PI131" s="1"/>
      <c r="PJ131" s="1"/>
      <c r="PK131" s="1"/>
      <c r="PL131" s="1"/>
      <c r="PM131" s="1"/>
      <c r="PN131" s="1"/>
      <c r="PO131" s="1"/>
      <c r="PP131" s="1"/>
      <c r="PQ131" s="1"/>
      <c r="PR131" s="1"/>
      <c r="PS131" s="1"/>
      <c r="PT131" s="1"/>
      <c r="PU131" s="1"/>
      <c r="PV131" s="1"/>
      <c r="PW131" s="1"/>
      <c r="PX131" s="1"/>
      <c r="PY131" s="1"/>
      <c r="PZ131" s="1"/>
      <c r="QA131" s="1"/>
      <c r="QB131" s="1"/>
      <c r="QC131" s="1"/>
      <c r="QD131" s="1"/>
      <c r="QE131" s="1"/>
      <c r="QF131" s="1"/>
      <c r="QG131" s="1"/>
      <c r="QH131" s="1"/>
      <c r="QI131" s="1"/>
      <c r="QJ131" s="1"/>
      <c r="QK131" s="1"/>
      <c r="QL131" s="1"/>
      <c r="QM131" s="1"/>
      <c r="QN131" s="1"/>
      <c r="QO131" s="1"/>
      <c r="QP131" s="1"/>
      <c r="QQ131" s="1"/>
      <c r="QR131" s="1"/>
      <c r="QS131" s="1"/>
      <c r="QT131" s="1"/>
      <c r="QU131" s="1"/>
      <c r="QV131" s="1"/>
      <c r="QW131" s="1"/>
      <c r="QX131" s="1"/>
      <c r="QY131" s="1"/>
      <c r="QZ131" s="1"/>
      <c r="RA131" s="1"/>
      <c r="RB131" s="1"/>
      <c r="RC131" s="1"/>
      <c r="RD131" s="1"/>
      <c r="RE131" s="1"/>
      <c r="RF131" s="1"/>
      <c r="RG131" s="1"/>
      <c r="RH131" s="1"/>
      <c r="RI131" s="1"/>
      <c r="RJ131" s="1"/>
      <c r="RK131" s="1"/>
      <c r="RL131" s="1"/>
      <c r="RM131" s="1"/>
      <c r="RN131" s="1"/>
      <c r="RO131" s="1"/>
      <c r="RP131" s="1"/>
      <c r="RQ131" s="1"/>
      <c r="RR131" s="1"/>
      <c r="RS131" s="1"/>
      <c r="RT131" s="1"/>
      <c r="RU131" s="1"/>
      <c r="RV131" s="1"/>
      <c r="RW131" s="1"/>
      <c r="RX131" s="1"/>
      <c r="RY131" s="1"/>
      <c r="RZ131" s="1"/>
      <c r="SA131" s="1"/>
      <c r="SB131" s="1"/>
      <c r="SC131" s="1"/>
      <c r="SD131" s="1"/>
      <c r="SE131" s="1"/>
      <c r="SF131" s="1"/>
      <c r="SG131" s="1"/>
      <c r="SH131" s="1"/>
      <c r="SI131" s="1"/>
      <c r="SJ131" s="1"/>
      <c r="SK131" s="1"/>
      <c r="SL131" s="1"/>
      <c r="SM131" s="1"/>
      <c r="SN131" s="1"/>
      <c r="SO131" s="1"/>
      <c r="SP131" s="1"/>
      <c r="SQ131" s="1"/>
      <c r="SR131" s="1"/>
      <c r="SS131" s="1"/>
      <c r="ST131" s="1"/>
      <c r="SU131" s="1"/>
      <c r="SV131" s="1"/>
      <c r="SW131" s="1"/>
      <c r="SX131" s="1"/>
      <c r="SY131" s="1"/>
      <c r="SZ131" s="1"/>
      <c r="TA131" s="1"/>
      <c r="TB131" s="1"/>
      <c r="TC131" s="1"/>
      <c r="TD131" s="1"/>
      <c r="TE131" s="1"/>
      <c r="TF131" s="1"/>
      <c r="TG131" s="1"/>
      <c r="TH131" s="1"/>
      <c r="TI131" s="1"/>
      <c r="TJ131" s="1"/>
      <c r="TK131" s="1"/>
      <c r="TL131" s="1"/>
      <c r="TM131" s="1"/>
      <c r="TN131" s="1"/>
      <c r="TO131" s="1"/>
      <c r="TP131" s="1"/>
      <c r="TQ131" s="1"/>
      <c r="TR131" s="1"/>
      <c r="TS131" s="1"/>
      <c r="TT131" s="1"/>
      <c r="TU131" s="1"/>
      <c r="TV131" s="1"/>
      <c r="TW131" s="1"/>
      <c r="TX131" s="1"/>
      <c r="TY131" s="1"/>
      <c r="TZ131" s="1"/>
      <c r="UA131" s="1"/>
      <c r="UB131" s="1"/>
      <c r="UC131" s="1"/>
      <c r="UD131" s="1"/>
      <c r="UE131" s="1"/>
      <c r="UF131" s="1"/>
      <c r="UG131" s="1"/>
      <c r="UH131" s="1"/>
      <c r="UI131" s="1"/>
      <c r="UJ131" s="1"/>
      <c r="UK131" s="1"/>
      <c r="UL131" s="1"/>
      <c r="UM131" s="1"/>
      <c r="UN131" s="1"/>
      <c r="UO131" s="1"/>
      <c r="UP131" s="1"/>
      <c r="UQ131" s="1"/>
      <c r="UR131" s="1"/>
      <c r="US131" s="1"/>
      <c r="UT131" s="1"/>
      <c r="UU131" s="1"/>
      <c r="UV131" s="1"/>
      <c r="UW131" s="1"/>
      <c r="UX131" s="1"/>
      <c r="UY131" s="1"/>
      <c r="UZ131" s="1"/>
      <c r="VA131" s="1"/>
      <c r="VB131" s="1"/>
      <c r="VC131" s="1"/>
      <c r="VD131" s="1"/>
      <c r="VE131" s="1"/>
      <c r="VF131" s="1"/>
      <c r="VG131" s="1"/>
      <c r="VH131" s="1"/>
      <c r="VI131" s="1"/>
      <c r="VJ131" s="1"/>
      <c r="VK131" s="1"/>
      <c r="VL131" s="1"/>
      <c r="VM131" s="1"/>
      <c r="VN131" s="1"/>
      <c r="VO131" s="1"/>
      <c r="VP131" s="1"/>
      <c r="VQ131" s="1"/>
      <c r="VR131" s="1"/>
      <c r="VS131" s="1"/>
      <c r="VT131" s="1"/>
      <c r="VU131" s="1"/>
      <c r="VV131" s="1"/>
      <c r="VW131" s="1"/>
      <c r="VX131" s="1"/>
      <c r="VY131" s="1"/>
      <c r="VZ131" s="1"/>
      <c r="WA131" s="1"/>
      <c r="WB131" s="1"/>
      <c r="WC131" s="1"/>
      <c r="WD131" s="1"/>
      <c r="WE131" s="1"/>
      <c r="WF131" s="1"/>
      <c r="WG131" s="1"/>
      <c r="WH131" s="1"/>
      <c r="WI131" s="1"/>
      <c r="WJ131" s="1"/>
      <c r="WK131" s="1"/>
      <c r="WL131" s="1"/>
      <c r="WM131" s="1"/>
      <c r="WN131" s="1"/>
      <c r="WO131" s="1"/>
      <c r="WP131" s="1"/>
      <c r="WQ131" s="1"/>
      <c r="WR131" s="1"/>
      <c r="WS131" s="1"/>
      <c r="WT131" s="1"/>
      <c r="WU131" s="1"/>
      <c r="WV131" s="1"/>
      <c r="WW131" s="1"/>
      <c r="WX131" s="1"/>
      <c r="WY131" s="1"/>
      <c r="WZ131" s="1"/>
      <c r="XA131" s="1"/>
      <c r="XB131" s="1"/>
      <c r="XC131" s="1"/>
      <c r="XD131" s="1"/>
      <c r="XE131" s="1"/>
      <c r="XF131" s="1"/>
      <c r="XG131" s="1"/>
      <c r="XH131" s="1"/>
      <c r="XI131" s="1"/>
      <c r="XJ131" s="1"/>
      <c r="XK131" s="1"/>
      <c r="XL131" s="1"/>
      <c r="XM131" s="1"/>
      <c r="XN131" s="1"/>
      <c r="XO131" s="1"/>
      <c r="XP131" s="1"/>
      <c r="XQ131" s="1"/>
      <c r="XR131" s="1"/>
      <c r="XS131" s="1"/>
      <c r="XT131" s="1"/>
      <c r="XU131" s="1"/>
      <c r="XV131" s="1"/>
      <c r="XW131" s="1"/>
      <c r="XX131" s="1"/>
      <c r="XY131" s="1"/>
      <c r="XZ131" s="1"/>
      <c r="YA131" s="1"/>
      <c r="YB131" s="1"/>
      <c r="YC131" s="1"/>
      <c r="YD131" s="1"/>
      <c r="YE131" s="1"/>
      <c r="YF131" s="1"/>
      <c r="YG131" s="1"/>
      <c r="YH131" s="1"/>
      <c r="YI131" s="1"/>
      <c r="YJ131" s="1"/>
      <c r="YK131" s="1"/>
      <c r="YL131" s="1"/>
      <c r="YM131" s="1"/>
      <c r="YN131" s="1"/>
      <c r="YO131" s="1"/>
      <c r="YP131" s="1"/>
      <c r="YQ131" s="1"/>
      <c r="YR131" s="1"/>
      <c r="YS131" s="1"/>
      <c r="YT131" s="1"/>
      <c r="YU131" s="1"/>
      <c r="YV131" s="1"/>
      <c r="YW131" s="1"/>
      <c r="YX131" s="1"/>
      <c r="YY131" s="1"/>
      <c r="YZ131" s="1"/>
      <c r="ZA131" s="1"/>
      <c r="ZB131" s="1"/>
      <c r="ZC131" s="1"/>
      <c r="ZD131" s="1"/>
      <c r="ZE131" s="1"/>
      <c r="ZF131" s="1"/>
      <c r="ZG131" s="1"/>
      <c r="ZH131" s="1"/>
      <c r="ZI131" s="1"/>
      <c r="ZJ131" s="1"/>
      <c r="ZK131" s="1"/>
      <c r="ZL131" s="1"/>
      <c r="ZM131" s="1"/>
      <c r="ZN131" s="1"/>
      <c r="ZO131" s="1"/>
      <c r="ZP131" s="1"/>
      <c r="ZQ131" s="1"/>
      <c r="ZR131" s="1"/>
      <c r="ZS131" s="1"/>
      <c r="ZT131" s="1"/>
      <c r="ZU131" s="1"/>
      <c r="ZV131" s="1"/>
      <c r="ZW131" s="1"/>
      <c r="ZX131" s="1"/>
      <c r="ZY131" s="1"/>
      <c r="ZZ131" s="1"/>
      <c r="AAA131" s="1"/>
      <c r="AAB131" s="1"/>
      <c r="AAC131" s="1"/>
      <c r="AAD131" s="1"/>
      <c r="AAE131" s="1"/>
      <c r="AAF131" s="1"/>
      <c r="AAG131" s="1"/>
      <c r="AAH131" s="1"/>
      <c r="AAI131" s="1"/>
      <c r="AAJ131" s="1"/>
      <c r="AAK131" s="1"/>
      <c r="AAL131" s="1"/>
      <c r="AAM131" s="1"/>
      <c r="AAN131" s="1"/>
      <c r="AAO131" s="1"/>
      <c r="AAP131" s="1"/>
      <c r="AAQ131" s="1"/>
      <c r="AAR131" s="1"/>
      <c r="AAS131" s="1"/>
      <c r="AAT131" s="1"/>
      <c r="AAU131" s="1"/>
      <c r="AAV131" s="1"/>
      <c r="AAW131" s="1"/>
      <c r="AAX131" s="1"/>
      <c r="AAY131" s="1"/>
      <c r="AAZ131" s="1"/>
      <c r="ABA131" s="1"/>
      <c r="ABB131" s="1"/>
      <c r="ABC131" s="1"/>
      <c r="ABD131" s="1"/>
      <c r="ABE131" s="1"/>
      <c r="ABF131" s="1"/>
      <c r="ABG131" s="1"/>
      <c r="ABH131" s="1"/>
      <c r="ABI131" s="1"/>
      <c r="ABJ131" s="1"/>
      <c r="ABK131" s="1"/>
      <c r="ABL131" s="1"/>
      <c r="ABM131" s="1"/>
      <c r="ABN131" s="1"/>
      <c r="ABO131" s="1"/>
      <c r="ABP131" s="1"/>
      <c r="ABQ131" s="1"/>
      <c r="ABR131" s="1"/>
      <c r="ABS131" s="1"/>
      <c r="ABT131" s="1"/>
      <c r="ABU131" s="1"/>
      <c r="ABV131" s="1"/>
      <c r="ABW131" s="1"/>
      <c r="ABX131" s="1"/>
      <c r="ABY131" s="1"/>
      <c r="ABZ131" s="1"/>
      <c r="ACA131" s="1"/>
      <c r="ACB131" s="1"/>
      <c r="ACC131" s="1"/>
      <c r="ACD131" s="1"/>
      <c r="ACE131" s="1"/>
      <c r="ACF131" s="1"/>
      <c r="ACG131" s="1"/>
      <c r="ACH131" s="1"/>
      <c r="ACI131" s="1"/>
      <c r="ACJ131" s="1"/>
      <c r="ACK131" s="1"/>
      <c r="ACL131" s="1"/>
      <c r="ACM131" s="1"/>
      <c r="ACN131" s="1"/>
      <c r="ACO131" s="1"/>
      <c r="ACP131" s="1"/>
      <c r="ACQ131" s="1"/>
      <c r="ACR131" s="1"/>
      <c r="ACS131" s="1"/>
      <c r="ACT131" s="1"/>
      <c r="ACU131" s="1"/>
      <c r="ACV131" s="1"/>
      <c r="ACW131" s="1"/>
      <c r="ACX131" s="1"/>
      <c r="ACY131" s="1"/>
      <c r="ACZ131" s="1"/>
      <c r="ADA131" s="1"/>
      <c r="ADB131" s="1"/>
      <c r="ADC131" s="1"/>
      <c r="ADD131" s="1"/>
      <c r="ADE131" s="1"/>
      <c r="ADF131" s="1"/>
      <c r="ADG131" s="1"/>
      <c r="ADH131" s="1"/>
      <c r="ADI131" s="1"/>
      <c r="ADJ131" s="1"/>
      <c r="ADK131" s="1"/>
      <c r="ADL131" s="1"/>
      <c r="ADM131" s="1"/>
      <c r="ADN131" s="1"/>
      <c r="ADO131" s="1"/>
      <c r="ADP131" s="1"/>
      <c r="ADQ131" s="1"/>
      <c r="ADR131" s="1"/>
      <c r="ADS131" s="1"/>
      <c r="ADT131" s="1"/>
      <c r="ADU131" s="1"/>
      <c r="ADV131" s="1"/>
      <c r="ADW131" s="1"/>
      <c r="ADX131" s="1"/>
      <c r="ADY131" s="1"/>
      <c r="ADZ131" s="1"/>
      <c r="AEA131" s="1"/>
      <c r="AEB131" s="1"/>
      <c r="AEC131" s="1"/>
      <c r="AED131" s="1"/>
      <c r="AEE131" s="1"/>
      <c r="AEF131" s="1"/>
      <c r="AEG131" s="1"/>
      <c r="AEH131" s="1"/>
      <c r="AEI131" s="1"/>
      <c r="AEJ131" s="1"/>
      <c r="AEK131" s="1"/>
      <c r="AEL131" s="1"/>
      <c r="AEM131" s="1"/>
      <c r="AEN131" s="1"/>
      <c r="AEO131" s="1"/>
      <c r="AEP131" s="1"/>
      <c r="AEQ131" s="1"/>
      <c r="AER131" s="1"/>
      <c r="AES131" s="1"/>
      <c r="AET131" s="1"/>
      <c r="AEU131" s="1"/>
      <c r="AEV131" s="1"/>
      <c r="AEW131" s="1"/>
      <c r="AEX131" s="1"/>
      <c r="AEY131" s="1"/>
      <c r="AEZ131" s="1"/>
      <c r="AFA131" s="1"/>
      <c r="AFB131" s="1"/>
      <c r="AFC131" s="1"/>
      <c r="AFD131" s="1"/>
      <c r="AFE131" s="1"/>
      <c r="AFF131" s="1"/>
      <c r="AFG131" s="1"/>
      <c r="AFH131" s="1"/>
      <c r="AFI131" s="1"/>
      <c r="AFJ131" s="1"/>
      <c r="AFK131" s="1"/>
      <c r="AFL131" s="1"/>
      <c r="AFM131" s="1"/>
      <c r="AFN131" s="1"/>
      <c r="AFO131" s="1"/>
      <c r="AFP131" s="1"/>
      <c r="AFQ131" s="1"/>
      <c r="AFR131" s="1"/>
      <c r="AFS131" s="1"/>
      <c r="AFT131" s="1"/>
      <c r="AFU131" s="1"/>
      <c r="AFV131" s="1"/>
      <c r="AFW131" s="1"/>
      <c r="AFX131" s="1"/>
      <c r="AFY131" s="1"/>
      <c r="AFZ131" s="1"/>
      <c r="AGA131" s="1"/>
      <c r="AGB131" s="1"/>
      <c r="AGC131" s="1"/>
      <c r="AGD131" s="1"/>
      <c r="AGE131" s="1"/>
      <c r="AGF131" s="1"/>
      <c r="AGG131" s="1"/>
      <c r="AGH131" s="1"/>
      <c r="AGI131" s="1"/>
      <c r="AGJ131" s="1"/>
      <c r="AGK131" s="1"/>
      <c r="AGL131" s="1"/>
      <c r="AGM131" s="1"/>
      <c r="AGN131" s="1"/>
      <c r="AGO131" s="1"/>
      <c r="AGP131" s="1"/>
      <c r="AGQ131" s="1"/>
      <c r="AGR131" s="1"/>
      <c r="AGS131" s="1"/>
      <c r="AGT131" s="1"/>
      <c r="AGU131" s="1"/>
      <c r="AGV131" s="1"/>
      <c r="AGW131" s="1"/>
      <c r="AGX131" s="1"/>
      <c r="AGY131" s="1"/>
      <c r="AGZ131" s="1"/>
      <c r="AHA131" s="1"/>
      <c r="AHB131" s="1"/>
      <c r="AHC131" s="1"/>
      <c r="AHD131" s="1"/>
      <c r="AHE131" s="1"/>
      <c r="AHF131" s="1"/>
      <c r="AHG131" s="1"/>
      <c r="AHH131" s="1"/>
      <c r="AHI131" s="1"/>
      <c r="AHJ131" s="1"/>
      <c r="AHK131" s="1"/>
      <c r="AHL131" s="1"/>
      <c r="AHM131" s="1"/>
      <c r="AHN131" s="1"/>
      <c r="AHO131" s="1"/>
      <c r="AHP131" s="1"/>
      <c r="AHQ131" s="1"/>
      <c r="AHR131" s="1"/>
      <c r="AHS131" s="1"/>
      <c r="AHT131" s="1"/>
      <c r="AHU131" s="1"/>
      <c r="AHV131" s="1"/>
      <c r="AHW131" s="1"/>
      <c r="AHX131" s="1"/>
      <c r="AHY131" s="1"/>
      <c r="AHZ131" s="1"/>
      <c r="AIA131" s="1"/>
      <c r="AIB131" s="1"/>
      <c r="AIC131" s="1"/>
      <c r="AID131" s="1"/>
      <c r="AIE131" s="1"/>
      <c r="AIF131" s="1"/>
      <c r="AIG131" s="1"/>
      <c r="AIH131" s="1"/>
      <c r="AII131" s="1"/>
      <c r="AIJ131" s="1"/>
      <c r="AIK131" s="1"/>
      <c r="AIL131" s="1"/>
      <c r="AIM131" s="1"/>
      <c r="AIN131" s="1"/>
      <c r="AIO131" s="1"/>
      <c r="AIP131" s="1"/>
      <c r="AIQ131" s="1"/>
      <c r="AIR131" s="1"/>
      <c r="AIS131" s="1"/>
      <c r="AIT131" s="1"/>
      <c r="AIU131" s="1"/>
      <c r="AIV131" s="1"/>
      <c r="AIW131" s="1"/>
      <c r="AIX131" s="1"/>
      <c r="AIY131" s="1"/>
      <c r="AIZ131" s="1"/>
      <c r="AJA131" s="1"/>
      <c r="AJB131" s="1"/>
      <c r="AJC131" s="1"/>
      <c r="AJD131" s="1"/>
      <c r="AJE131" s="1"/>
      <c r="AJF131" s="1"/>
      <c r="AJG131" s="1"/>
      <c r="AJH131" s="1"/>
      <c r="AJI131" s="1"/>
      <c r="AJJ131" s="1"/>
      <c r="AJK131" s="1"/>
      <c r="AJL131" s="1"/>
      <c r="AJM131" s="1"/>
      <c r="AJN131" s="1"/>
      <c r="AJO131" s="1"/>
      <c r="AJP131" s="1"/>
      <c r="AJQ131" s="1"/>
      <c r="AJR131" s="1"/>
      <c r="AJS131" s="1"/>
      <c r="AJT131" s="1"/>
      <c r="AJU131" s="1"/>
      <c r="AJV131" s="1"/>
      <c r="AJW131" s="1"/>
      <c r="AJX131" s="1"/>
      <c r="AJY131" s="1"/>
      <c r="AJZ131" s="1"/>
      <c r="AKA131" s="1"/>
      <c r="AKB131" s="1"/>
      <c r="AKC131" s="1"/>
      <c r="AKD131" s="1"/>
      <c r="AKE131" s="1"/>
      <c r="AKF131" s="1"/>
      <c r="AKG131" s="1"/>
      <c r="AKH131" s="1"/>
      <c r="AKI131" s="1"/>
      <c r="AKJ131" s="1"/>
      <c r="AKK131" s="1"/>
      <c r="AKL131" s="1"/>
      <c r="AKM131" s="1"/>
      <c r="AKN131" s="1"/>
      <c r="AKO131" s="1"/>
      <c r="AKP131" s="1"/>
      <c r="AKQ131" s="1"/>
      <c r="AKR131" s="1"/>
      <c r="AKS131" s="1"/>
      <c r="AKT131" s="1"/>
      <c r="AKU131" s="1"/>
      <c r="AKV131" s="1"/>
      <c r="AKW131" s="1"/>
      <c r="AKX131" s="1"/>
      <c r="AKY131" s="1"/>
      <c r="AKZ131" s="1"/>
      <c r="ALA131" s="1"/>
      <c r="ALB131" s="1"/>
      <c r="ALC131" s="1"/>
      <c r="ALD131" s="1"/>
      <c r="ALE131" s="1"/>
      <c r="ALF131" s="1"/>
      <c r="ALG131" s="1"/>
      <c r="ALH131" s="1"/>
      <c r="ALI131" s="1"/>
      <c r="ALJ131" s="1"/>
      <c r="ALK131" s="1"/>
      <c r="ALL131" s="1"/>
      <c r="ALM131" s="1"/>
      <c r="ALN131" s="1"/>
      <c r="ALO131" s="1"/>
      <c r="ALP131" s="1"/>
      <c r="ALQ131" s="1"/>
      <c r="ALR131" s="1"/>
      <c r="ALS131" s="1"/>
      <c r="ALT131" s="1"/>
      <c r="ALU131" s="1"/>
      <c r="ALV131" s="1"/>
      <c r="ALW131" s="1"/>
      <c r="ALX131" s="1"/>
      <c r="ALY131" s="1"/>
      <c r="ALZ131" s="1"/>
      <c r="AMA131" s="1"/>
      <c r="AMB131" s="1"/>
      <c r="AMC131" s="1"/>
      <c r="AMD131" s="1"/>
      <c r="AME131" s="1"/>
      <c r="AMF131" s="1"/>
      <c r="AMG131" s="1"/>
      <c r="AMH131" s="1"/>
      <c r="AMI131" s="1"/>
      <c r="AMJ131" s="1"/>
      <c r="AMK131" s="1"/>
      <c r="AML131" s="1"/>
      <c r="AMM131" s="1"/>
      <c r="AMN131" s="1"/>
      <c r="AMO131" s="1"/>
      <c r="AMP131" s="1"/>
      <c r="AMQ131" s="1"/>
      <c r="AMR131" s="1"/>
      <c r="AMS131" s="1"/>
      <c r="AMT131" s="1"/>
      <c r="AMU131" s="1"/>
      <c r="AMV131" s="1"/>
      <c r="AMW131" s="1"/>
      <c r="AMX131" s="1"/>
      <c r="AMY131" s="1"/>
      <c r="AMZ131" s="1"/>
      <c r="ANA131" s="1"/>
      <c r="ANB131" s="1"/>
    </row>
    <row r="132" spans="1:1042" ht="13.8" outlineLevel="1" x14ac:dyDescent="0.25">
      <c r="A132" s="1"/>
      <c r="B132" s="204"/>
      <c r="C132" s="239" t="s">
        <v>140</v>
      </c>
      <c r="D132" s="27" t="s">
        <v>139</v>
      </c>
      <c r="E132" s="301">
        <f>Arkusz_odpowiedzi_oferenta!E64</f>
        <v>0</v>
      </c>
      <c r="F132" s="242"/>
      <c r="G132" s="301">
        <f>Arkusz_odpowiedzi_oferenta!G64</f>
        <v>0</v>
      </c>
      <c r="H132" s="242"/>
      <c r="I132" s="301">
        <f>Arkusz_odpowiedzi_oferenta!I64</f>
        <v>0</v>
      </c>
      <c r="J132" s="242"/>
      <c r="K132" s="301">
        <f>Arkusz_odpowiedzi_oferenta!K64</f>
        <v>0</v>
      </c>
      <c r="L132" s="242"/>
      <c r="M132" s="301">
        <f>Arkusz_odpowiedzi_oferenta!M64</f>
        <v>0</v>
      </c>
      <c r="N132" s="242"/>
      <c r="O132" s="301">
        <f>Arkusz_odpowiedzi_oferenta!O64</f>
        <v>0</v>
      </c>
      <c r="P132" s="242"/>
      <c r="Q132" s="301">
        <f>Arkusz_odpowiedzi_oferenta!Q64</f>
        <v>0</v>
      </c>
      <c r="R132" s="242"/>
      <c r="S132" s="301">
        <f>Arkusz_odpowiedzi_oferenta!S64</f>
        <v>0</v>
      </c>
      <c r="T132" s="242"/>
      <c r="U132" s="301">
        <f>Arkusz_odpowiedzi_oferenta!U64</f>
        <v>0</v>
      </c>
      <c r="V132" s="242"/>
      <c r="W132" s="301">
        <f>Arkusz_odpowiedzi_oferenta!W64</f>
        <v>0</v>
      </c>
      <c r="X132" s="49"/>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c r="PU132" s="1"/>
      <c r="PV132" s="1"/>
      <c r="PW132" s="1"/>
      <c r="PX132" s="1"/>
      <c r="PY132" s="1"/>
      <c r="PZ132" s="1"/>
      <c r="QA132" s="1"/>
      <c r="QB132" s="1"/>
      <c r="QC132" s="1"/>
      <c r="QD132" s="1"/>
      <c r="QE132" s="1"/>
      <c r="QF132" s="1"/>
      <c r="QG132" s="1"/>
      <c r="QH132" s="1"/>
      <c r="QI132" s="1"/>
      <c r="QJ132" s="1"/>
      <c r="QK132" s="1"/>
      <c r="QL132" s="1"/>
      <c r="QM132" s="1"/>
      <c r="QN132" s="1"/>
      <c r="QO132" s="1"/>
      <c r="QP132" s="1"/>
      <c r="QQ132" s="1"/>
      <c r="QR132" s="1"/>
      <c r="QS132" s="1"/>
      <c r="QT132" s="1"/>
      <c r="QU132" s="1"/>
      <c r="QV132" s="1"/>
      <c r="QW132" s="1"/>
      <c r="QX132" s="1"/>
      <c r="QY132" s="1"/>
      <c r="QZ132" s="1"/>
      <c r="RA132" s="1"/>
      <c r="RB132" s="1"/>
      <c r="RC132" s="1"/>
      <c r="RD132" s="1"/>
      <c r="RE132" s="1"/>
      <c r="RF132" s="1"/>
      <c r="RG132" s="1"/>
      <c r="RH132" s="1"/>
      <c r="RI132" s="1"/>
      <c r="RJ132" s="1"/>
      <c r="RK132" s="1"/>
      <c r="RL132" s="1"/>
      <c r="RM132" s="1"/>
      <c r="RN132" s="1"/>
      <c r="RO132" s="1"/>
      <c r="RP132" s="1"/>
      <c r="RQ132" s="1"/>
      <c r="RR132" s="1"/>
      <c r="RS132" s="1"/>
      <c r="RT132" s="1"/>
      <c r="RU132" s="1"/>
      <c r="RV132" s="1"/>
      <c r="RW132" s="1"/>
      <c r="RX132" s="1"/>
      <c r="RY132" s="1"/>
      <c r="RZ132" s="1"/>
      <c r="SA132" s="1"/>
      <c r="SB132" s="1"/>
      <c r="SC132" s="1"/>
      <c r="SD132" s="1"/>
      <c r="SE132" s="1"/>
      <c r="SF132" s="1"/>
      <c r="SG132" s="1"/>
      <c r="SH132" s="1"/>
      <c r="SI132" s="1"/>
      <c r="SJ132" s="1"/>
      <c r="SK132" s="1"/>
      <c r="SL132" s="1"/>
      <c r="SM132" s="1"/>
      <c r="SN132" s="1"/>
      <c r="SO132" s="1"/>
      <c r="SP132" s="1"/>
      <c r="SQ132" s="1"/>
      <c r="SR132" s="1"/>
      <c r="SS132" s="1"/>
      <c r="ST132" s="1"/>
      <c r="SU132" s="1"/>
      <c r="SV132" s="1"/>
      <c r="SW132" s="1"/>
      <c r="SX132" s="1"/>
      <c r="SY132" s="1"/>
      <c r="SZ132" s="1"/>
      <c r="TA132" s="1"/>
      <c r="TB132" s="1"/>
      <c r="TC132" s="1"/>
      <c r="TD132" s="1"/>
      <c r="TE132" s="1"/>
      <c r="TF132" s="1"/>
      <c r="TG132" s="1"/>
      <c r="TH132" s="1"/>
      <c r="TI132" s="1"/>
      <c r="TJ132" s="1"/>
      <c r="TK132" s="1"/>
      <c r="TL132" s="1"/>
      <c r="TM132" s="1"/>
      <c r="TN132" s="1"/>
      <c r="TO132" s="1"/>
      <c r="TP132" s="1"/>
      <c r="TQ132" s="1"/>
      <c r="TR132" s="1"/>
      <c r="TS132" s="1"/>
      <c r="TT132" s="1"/>
      <c r="TU132" s="1"/>
      <c r="TV132" s="1"/>
      <c r="TW132" s="1"/>
      <c r="TX132" s="1"/>
      <c r="TY132" s="1"/>
      <c r="TZ132" s="1"/>
      <c r="UA132" s="1"/>
      <c r="UB132" s="1"/>
      <c r="UC132" s="1"/>
      <c r="UD132" s="1"/>
      <c r="UE132" s="1"/>
      <c r="UF132" s="1"/>
      <c r="UG132" s="1"/>
      <c r="UH132" s="1"/>
      <c r="UI132" s="1"/>
      <c r="UJ132" s="1"/>
      <c r="UK132" s="1"/>
      <c r="UL132" s="1"/>
      <c r="UM132" s="1"/>
      <c r="UN132" s="1"/>
      <c r="UO132" s="1"/>
      <c r="UP132" s="1"/>
      <c r="UQ132" s="1"/>
      <c r="UR132" s="1"/>
      <c r="US132" s="1"/>
      <c r="UT132" s="1"/>
      <c r="UU132" s="1"/>
      <c r="UV132" s="1"/>
      <c r="UW132" s="1"/>
      <c r="UX132" s="1"/>
      <c r="UY132" s="1"/>
      <c r="UZ132" s="1"/>
      <c r="VA132" s="1"/>
      <c r="VB132" s="1"/>
      <c r="VC132" s="1"/>
      <c r="VD132" s="1"/>
      <c r="VE132" s="1"/>
      <c r="VF132" s="1"/>
      <c r="VG132" s="1"/>
      <c r="VH132" s="1"/>
      <c r="VI132" s="1"/>
      <c r="VJ132" s="1"/>
      <c r="VK132" s="1"/>
      <c r="VL132" s="1"/>
      <c r="VM132" s="1"/>
      <c r="VN132" s="1"/>
      <c r="VO132" s="1"/>
      <c r="VP132" s="1"/>
      <c r="VQ132" s="1"/>
      <c r="VR132" s="1"/>
      <c r="VS132" s="1"/>
      <c r="VT132" s="1"/>
      <c r="VU132" s="1"/>
      <c r="VV132" s="1"/>
      <c r="VW132" s="1"/>
      <c r="VX132" s="1"/>
      <c r="VY132" s="1"/>
      <c r="VZ132" s="1"/>
      <c r="WA132" s="1"/>
      <c r="WB132" s="1"/>
      <c r="WC132" s="1"/>
      <c r="WD132" s="1"/>
      <c r="WE132" s="1"/>
      <c r="WF132" s="1"/>
      <c r="WG132" s="1"/>
      <c r="WH132" s="1"/>
      <c r="WI132" s="1"/>
      <c r="WJ132" s="1"/>
      <c r="WK132" s="1"/>
      <c r="WL132" s="1"/>
      <c r="WM132" s="1"/>
      <c r="WN132" s="1"/>
      <c r="WO132" s="1"/>
      <c r="WP132" s="1"/>
      <c r="WQ132" s="1"/>
      <c r="WR132" s="1"/>
      <c r="WS132" s="1"/>
      <c r="WT132" s="1"/>
      <c r="WU132" s="1"/>
      <c r="WV132" s="1"/>
      <c r="WW132" s="1"/>
      <c r="WX132" s="1"/>
      <c r="WY132" s="1"/>
      <c r="WZ132" s="1"/>
      <c r="XA132" s="1"/>
      <c r="XB132" s="1"/>
      <c r="XC132" s="1"/>
      <c r="XD132" s="1"/>
      <c r="XE132" s="1"/>
      <c r="XF132" s="1"/>
      <c r="XG132" s="1"/>
      <c r="XH132" s="1"/>
      <c r="XI132" s="1"/>
      <c r="XJ132" s="1"/>
      <c r="XK132" s="1"/>
      <c r="XL132" s="1"/>
      <c r="XM132" s="1"/>
      <c r="XN132" s="1"/>
      <c r="XO132" s="1"/>
      <c r="XP132" s="1"/>
      <c r="XQ132" s="1"/>
      <c r="XR132" s="1"/>
      <c r="XS132" s="1"/>
      <c r="XT132" s="1"/>
      <c r="XU132" s="1"/>
      <c r="XV132" s="1"/>
      <c r="XW132" s="1"/>
      <c r="XX132" s="1"/>
      <c r="XY132" s="1"/>
      <c r="XZ132" s="1"/>
      <c r="YA132" s="1"/>
      <c r="YB132" s="1"/>
      <c r="YC132" s="1"/>
      <c r="YD132" s="1"/>
      <c r="YE132" s="1"/>
      <c r="YF132" s="1"/>
      <c r="YG132" s="1"/>
      <c r="YH132" s="1"/>
      <c r="YI132" s="1"/>
      <c r="YJ132" s="1"/>
      <c r="YK132" s="1"/>
      <c r="YL132" s="1"/>
      <c r="YM132" s="1"/>
      <c r="YN132" s="1"/>
      <c r="YO132" s="1"/>
      <c r="YP132" s="1"/>
      <c r="YQ132" s="1"/>
      <c r="YR132" s="1"/>
      <c r="YS132" s="1"/>
      <c r="YT132" s="1"/>
      <c r="YU132" s="1"/>
      <c r="YV132" s="1"/>
      <c r="YW132" s="1"/>
      <c r="YX132" s="1"/>
      <c r="YY132" s="1"/>
      <c r="YZ132" s="1"/>
      <c r="ZA132" s="1"/>
      <c r="ZB132" s="1"/>
      <c r="ZC132" s="1"/>
      <c r="ZD132" s="1"/>
      <c r="ZE132" s="1"/>
      <c r="ZF132" s="1"/>
      <c r="ZG132" s="1"/>
      <c r="ZH132" s="1"/>
      <c r="ZI132" s="1"/>
      <c r="ZJ132" s="1"/>
      <c r="ZK132" s="1"/>
      <c r="ZL132" s="1"/>
      <c r="ZM132" s="1"/>
      <c r="ZN132" s="1"/>
      <c r="ZO132" s="1"/>
      <c r="ZP132" s="1"/>
      <c r="ZQ132" s="1"/>
      <c r="ZR132" s="1"/>
      <c r="ZS132" s="1"/>
      <c r="ZT132" s="1"/>
      <c r="ZU132" s="1"/>
      <c r="ZV132" s="1"/>
      <c r="ZW132" s="1"/>
      <c r="ZX132" s="1"/>
      <c r="ZY132" s="1"/>
      <c r="ZZ132" s="1"/>
      <c r="AAA132" s="1"/>
      <c r="AAB132" s="1"/>
      <c r="AAC132" s="1"/>
      <c r="AAD132" s="1"/>
      <c r="AAE132" s="1"/>
      <c r="AAF132" s="1"/>
      <c r="AAG132" s="1"/>
      <c r="AAH132" s="1"/>
      <c r="AAI132" s="1"/>
      <c r="AAJ132" s="1"/>
      <c r="AAK132" s="1"/>
      <c r="AAL132" s="1"/>
      <c r="AAM132" s="1"/>
      <c r="AAN132" s="1"/>
      <c r="AAO132" s="1"/>
      <c r="AAP132" s="1"/>
      <c r="AAQ132" s="1"/>
      <c r="AAR132" s="1"/>
      <c r="AAS132" s="1"/>
      <c r="AAT132" s="1"/>
      <c r="AAU132" s="1"/>
      <c r="AAV132" s="1"/>
      <c r="AAW132" s="1"/>
      <c r="AAX132" s="1"/>
      <c r="AAY132" s="1"/>
      <c r="AAZ132" s="1"/>
      <c r="ABA132" s="1"/>
      <c r="ABB132" s="1"/>
      <c r="ABC132" s="1"/>
      <c r="ABD132" s="1"/>
      <c r="ABE132" s="1"/>
      <c r="ABF132" s="1"/>
      <c r="ABG132" s="1"/>
      <c r="ABH132" s="1"/>
      <c r="ABI132" s="1"/>
      <c r="ABJ132" s="1"/>
      <c r="ABK132" s="1"/>
      <c r="ABL132" s="1"/>
      <c r="ABM132" s="1"/>
      <c r="ABN132" s="1"/>
      <c r="ABO132" s="1"/>
      <c r="ABP132" s="1"/>
      <c r="ABQ132" s="1"/>
      <c r="ABR132" s="1"/>
      <c r="ABS132" s="1"/>
      <c r="ABT132" s="1"/>
      <c r="ABU132" s="1"/>
      <c r="ABV132" s="1"/>
      <c r="ABW132" s="1"/>
      <c r="ABX132" s="1"/>
      <c r="ABY132" s="1"/>
      <c r="ABZ132" s="1"/>
      <c r="ACA132" s="1"/>
      <c r="ACB132" s="1"/>
      <c r="ACC132" s="1"/>
      <c r="ACD132" s="1"/>
      <c r="ACE132" s="1"/>
      <c r="ACF132" s="1"/>
      <c r="ACG132" s="1"/>
      <c r="ACH132" s="1"/>
      <c r="ACI132" s="1"/>
      <c r="ACJ132" s="1"/>
      <c r="ACK132" s="1"/>
      <c r="ACL132" s="1"/>
      <c r="ACM132" s="1"/>
      <c r="ACN132" s="1"/>
      <c r="ACO132" s="1"/>
      <c r="ACP132" s="1"/>
      <c r="ACQ132" s="1"/>
      <c r="ACR132" s="1"/>
      <c r="ACS132" s="1"/>
      <c r="ACT132" s="1"/>
      <c r="ACU132" s="1"/>
      <c r="ACV132" s="1"/>
      <c r="ACW132" s="1"/>
      <c r="ACX132" s="1"/>
      <c r="ACY132" s="1"/>
      <c r="ACZ132" s="1"/>
      <c r="ADA132" s="1"/>
      <c r="ADB132" s="1"/>
      <c r="ADC132" s="1"/>
      <c r="ADD132" s="1"/>
      <c r="ADE132" s="1"/>
      <c r="ADF132" s="1"/>
      <c r="ADG132" s="1"/>
      <c r="ADH132" s="1"/>
      <c r="ADI132" s="1"/>
      <c r="ADJ132" s="1"/>
      <c r="ADK132" s="1"/>
      <c r="ADL132" s="1"/>
      <c r="ADM132" s="1"/>
      <c r="ADN132" s="1"/>
      <c r="ADO132" s="1"/>
      <c r="ADP132" s="1"/>
      <c r="ADQ132" s="1"/>
      <c r="ADR132" s="1"/>
      <c r="ADS132" s="1"/>
      <c r="ADT132" s="1"/>
      <c r="ADU132" s="1"/>
      <c r="ADV132" s="1"/>
      <c r="ADW132" s="1"/>
      <c r="ADX132" s="1"/>
      <c r="ADY132" s="1"/>
      <c r="ADZ132" s="1"/>
      <c r="AEA132" s="1"/>
      <c r="AEB132" s="1"/>
      <c r="AEC132" s="1"/>
      <c r="AED132" s="1"/>
      <c r="AEE132" s="1"/>
      <c r="AEF132" s="1"/>
      <c r="AEG132" s="1"/>
      <c r="AEH132" s="1"/>
      <c r="AEI132" s="1"/>
      <c r="AEJ132" s="1"/>
      <c r="AEK132" s="1"/>
      <c r="AEL132" s="1"/>
      <c r="AEM132" s="1"/>
      <c r="AEN132" s="1"/>
      <c r="AEO132" s="1"/>
      <c r="AEP132" s="1"/>
      <c r="AEQ132" s="1"/>
      <c r="AER132" s="1"/>
      <c r="AES132" s="1"/>
      <c r="AET132" s="1"/>
      <c r="AEU132" s="1"/>
      <c r="AEV132" s="1"/>
      <c r="AEW132" s="1"/>
      <c r="AEX132" s="1"/>
      <c r="AEY132" s="1"/>
      <c r="AEZ132" s="1"/>
      <c r="AFA132" s="1"/>
      <c r="AFB132" s="1"/>
      <c r="AFC132" s="1"/>
      <c r="AFD132" s="1"/>
      <c r="AFE132" s="1"/>
      <c r="AFF132" s="1"/>
      <c r="AFG132" s="1"/>
      <c r="AFH132" s="1"/>
      <c r="AFI132" s="1"/>
      <c r="AFJ132" s="1"/>
      <c r="AFK132" s="1"/>
      <c r="AFL132" s="1"/>
      <c r="AFM132" s="1"/>
      <c r="AFN132" s="1"/>
      <c r="AFO132" s="1"/>
      <c r="AFP132" s="1"/>
      <c r="AFQ132" s="1"/>
      <c r="AFR132" s="1"/>
      <c r="AFS132" s="1"/>
      <c r="AFT132" s="1"/>
      <c r="AFU132" s="1"/>
      <c r="AFV132" s="1"/>
      <c r="AFW132" s="1"/>
      <c r="AFX132" s="1"/>
      <c r="AFY132" s="1"/>
      <c r="AFZ132" s="1"/>
      <c r="AGA132" s="1"/>
      <c r="AGB132" s="1"/>
      <c r="AGC132" s="1"/>
      <c r="AGD132" s="1"/>
      <c r="AGE132" s="1"/>
      <c r="AGF132" s="1"/>
      <c r="AGG132" s="1"/>
      <c r="AGH132" s="1"/>
      <c r="AGI132" s="1"/>
      <c r="AGJ132" s="1"/>
      <c r="AGK132" s="1"/>
      <c r="AGL132" s="1"/>
      <c r="AGM132" s="1"/>
      <c r="AGN132" s="1"/>
      <c r="AGO132" s="1"/>
      <c r="AGP132" s="1"/>
      <c r="AGQ132" s="1"/>
      <c r="AGR132" s="1"/>
      <c r="AGS132" s="1"/>
      <c r="AGT132" s="1"/>
      <c r="AGU132" s="1"/>
      <c r="AGV132" s="1"/>
      <c r="AGW132" s="1"/>
      <c r="AGX132" s="1"/>
      <c r="AGY132" s="1"/>
      <c r="AGZ132" s="1"/>
      <c r="AHA132" s="1"/>
      <c r="AHB132" s="1"/>
      <c r="AHC132" s="1"/>
      <c r="AHD132" s="1"/>
      <c r="AHE132" s="1"/>
      <c r="AHF132" s="1"/>
      <c r="AHG132" s="1"/>
      <c r="AHH132" s="1"/>
      <c r="AHI132" s="1"/>
      <c r="AHJ132" s="1"/>
      <c r="AHK132" s="1"/>
      <c r="AHL132" s="1"/>
      <c r="AHM132" s="1"/>
      <c r="AHN132" s="1"/>
      <c r="AHO132" s="1"/>
      <c r="AHP132" s="1"/>
      <c r="AHQ132" s="1"/>
      <c r="AHR132" s="1"/>
      <c r="AHS132" s="1"/>
      <c r="AHT132" s="1"/>
      <c r="AHU132" s="1"/>
      <c r="AHV132" s="1"/>
      <c r="AHW132" s="1"/>
      <c r="AHX132" s="1"/>
      <c r="AHY132" s="1"/>
      <c r="AHZ132" s="1"/>
      <c r="AIA132" s="1"/>
      <c r="AIB132" s="1"/>
      <c r="AIC132" s="1"/>
      <c r="AID132" s="1"/>
      <c r="AIE132" s="1"/>
      <c r="AIF132" s="1"/>
      <c r="AIG132" s="1"/>
      <c r="AIH132" s="1"/>
      <c r="AII132" s="1"/>
      <c r="AIJ132" s="1"/>
      <c r="AIK132" s="1"/>
      <c r="AIL132" s="1"/>
      <c r="AIM132" s="1"/>
      <c r="AIN132" s="1"/>
      <c r="AIO132" s="1"/>
      <c r="AIP132" s="1"/>
      <c r="AIQ132" s="1"/>
      <c r="AIR132" s="1"/>
      <c r="AIS132" s="1"/>
      <c r="AIT132" s="1"/>
      <c r="AIU132" s="1"/>
      <c r="AIV132" s="1"/>
      <c r="AIW132" s="1"/>
      <c r="AIX132" s="1"/>
      <c r="AIY132" s="1"/>
      <c r="AIZ132" s="1"/>
      <c r="AJA132" s="1"/>
      <c r="AJB132" s="1"/>
      <c r="AJC132" s="1"/>
      <c r="AJD132" s="1"/>
      <c r="AJE132" s="1"/>
      <c r="AJF132" s="1"/>
      <c r="AJG132" s="1"/>
      <c r="AJH132" s="1"/>
      <c r="AJI132" s="1"/>
      <c r="AJJ132" s="1"/>
      <c r="AJK132" s="1"/>
      <c r="AJL132" s="1"/>
      <c r="AJM132" s="1"/>
      <c r="AJN132" s="1"/>
      <c r="AJO132" s="1"/>
      <c r="AJP132" s="1"/>
      <c r="AJQ132" s="1"/>
      <c r="AJR132" s="1"/>
      <c r="AJS132" s="1"/>
      <c r="AJT132" s="1"/>
      <c r="AJU132" s="1"/>
      <c r="AJV132" s="1"/>
      <c r="AJW132" s="1"/>
      <c r="AJX132" s="1"/>
      <c r="AJY132" s="1"/>
      <c r="AJZ132" s="1"/>
      <c r="AKA132" s="1"/>
      <c r="AKB132" s="1"/>
      <c r="AKC132" s="1"/>
      <c r="AKD132" s="1"/>
      <c r="AKE132" s="1"/>
      <c r="AKF132" s="1"/>
      <c r="AKG132" s="1"/>
      <c r="AKH132" s="1"/>
      <c r="AKI132" s="1"/>
      <c r="AKJ132" s="1"/>
      <c r="AKK132" s="1"/>
      <c r="AKL132" s="1"/>
      <c r="AKM132" s="1"/>
      <c r="AKN132" s="1"/>
      <c r="AKO132" s="1"/>
      <c r="AKP132" s="1"/>
      <c r="AKQ132" s="1"/>
      <c r="AKR132" s="1"/>
      <c r="AKS132" s="1"/>
      <c r="AKT132" s="1"/>
      <c r="AKU132" s="1"/>
      <c r="AKV132" s="1"/>
      <c r="AKW132" s="1"/>
      <c r="AKX132" s="1"/>
      <c r="AKY132" s="1"/>
      <c r="AKZ132" s="1"/>
      <c r="ALA132" s="1"/>
      <c r="ALB132" s="1"/>
      <c r="ALC132" s="1"/>
      <c r="ALD132" s="1"/>
      <c r="ALE132" s="1"/>
      <c r="ALF132" s="1"/>
      <c r="ALG132" s="1"/>
      <c r="ALH132" s="1"/>
      <c r="ALI132" s="1"/>
      <c r="ALJ132" s="1"/>
      <c r="ALK132" s="1"/>
      <c r="ALL132" s="1"/>
      <c r="ALM132" s="1"/>
      <c r="ALN132" s="1"/>
      <c r="ALO132" s="1"/>
      <c r="ALP132" s="1"/>
      <c r="ALQ132" s="1"/>
      <c r="ALR132" s="1"/>
      <c r="ALS132" s="1"/>
      <c r="ALT132" s="1"/>
      <c r="ALU132" s="1"/>
      <c r="ALV132" s="1"/>
      <c r="ALW132" s="1"/>
      <c r="ALX132" s="1"/>
      <c r="ALY132" s="1"/>
      <c r="ALZ132" s="1"/>
      <c r="AMA132" s="1"/>
      <c r="AMB132" s="1"/>
      <c r="AMC132" s="1"/>
      <c r="AMD132" s="1"/>
      <c r="AME132" s="1"/>
      <c r="AMF132" s="1"/>
      <c r="AMG132" s="1"/>
      <c r="AMH132" s="1"/>
      <c r="AMI132" s="1"/>
      <c r="AMJ132" s="1"/>
      <c r="AMK132" s="1"/>
      <c r="AML132" s="1"/>
      <c r="AMM132" s="1"/>
      <c r="AMN132" s="1"/>
      <c r="AMO132" s="1"/>
      <c r="AMP132" s="1"/>
      <c r="AMQ132" s="1"/>
      <c r="AMR132" s="1"/>
      <c r="AMS132" s="1"/>
      <c r="AMT132" s="1"/>
      <c r="AMU132" s="1"/>
      <c r="AMV132" s="1"/>
      <c r="AMW132" s="1"/>
      <c r="AMX132" s="1"/>
      <c r="AMY132" s="1"/>
      <c r="AMZ132" s="1"/>
      <c r="ANA132" s="1"/>
      <c r="ANB132" s="1"/>
    </row>
    <row r="133" spans="1:1042" ht="13.8" outlineLevel="1" x14ac:dyDescent="0.25">
      <c r="A133" s="1"/>
      <c r="B133" s="204"/>
      <c r="C133" s="239" t="str">
        <f>"Cost per page of: "&amp;LCC_Dane_wyjściowe_Wyniki!$C65</f>
        <v>Cost per page of: Drukowanie/ Kopiowanie/ Skanowanie w …</v>
      </c>
      <c r="D133" s="27" t="str">
        <f>LCC_Dane_wyjściowe_Wyniki!$E$14&amp;"/page"</f>
        <v>/page</v>
      </c>
      <c r="E133" s="301">
        <f>Arkusz_odpowiedzi_oferenta!E65</f>
        <v>0</v>
      </c>
      <c r="F133" s="242"/>
      <c r="G133" s="301">
        <f>Arkusz_odpowiedzi_oferenta!G65</f>
        <v>0</v>
      </c>
      <c r="H133" s="242"/>
      <c r="I133" s="301">
        <f>Arkusz_odpowiedzi_oferenta!I65</f>
        <v>0</v>
      </c>
      <c r="J133" s="242"/>
      <c r="K133" s="301">
        <f>Arkusz_odpowiedzi_oferenta!K65</f>
        <v>0</v>
      </c>
      <c r="L133" s="242"/>
      <c r="M133" s="301">
        <f>Arkusz_odpowiedzi_oferenta!M65</f>
        <v>0</v>
      </c>
      <c r="N133" s="242"/>
      <c r="O133" s="301">
        <f>Arkusz_odpowiedzi_oferenta!O65</f>
        <v>0</v>
      </c>
      <c r="P133" s="242"/>
      <c r="Q133" s="301">
        <f>Arkusz_odpowiedzi_oferenta!Q65</f>
        <v>0</v>
      </c>
      <c r="R133" s="242"/>
      <c r="S133" s="301">
        <f>Arkusz_odpowiedzi_oferenta!S65</f>
        <v>0</v>
      </c>
      <c r="T133" s="242"/>
      <c r="U133" s="301">
        <f>Arkusz_odpowiedzi_oferenta!U65</f>
        <v>0</v>
      </c>
      <c r="V133" s="242"/>
      <c r="W133" s="301">
        <f>Arkusz_odpowiedzi_oferenta!W65</f>
        <v>0</v>
      </c>
      <c r="X133" s="49"/>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c r="LI133" s="1"/>
      <c r="LJ133" s="1"/>
      <c r="LK133" s="1"/>
      <c r="LL133" s="1"/>
      <c r="LM133" s="1"/>
      <c r="LN133" s="1"/>
      <c r="LO133" s="1"/>
      <c r="LP133" s="1"/>
      <c r="LQ133" s="1"/>
      <c r="LR133" s="1"/>
      <c r="LS133" s="1"/>
      <c r="LT133" s="1"/>
      <c r="LU133" s="1"/>
      <c r="LV133" s="1"/>
      <c r="LW133" s="1"/>
      <c r="LX133" s="1"/>
      <c r="LY133" s="1"/>
      <c r="LZ133" s="1"/>
      <c r="MA133" s="1"/>
      <c r="MB133" s="1"/>
      <c r="MC133" s="1"/>
      <c r="MD133" s="1"/>
      <c r="ME133" s="1"/>
      <c r="MF133" s="1"/>
      <c r="MG133" s="1"/>
      <c r="MH133" s="1"/>
      <c r="MI133" s="1"/>
      <c r="MJ133" s="1"/>
      <c r="MK133" s="1"/>
      <c r="ML133" s="1"/>
      <c r="MM133" s="1"/>
      <c r="MN133" s="1"/>
      <c r="MO133" s="1"/>
      <c r="MP133" s="1"/>
      <c r="MQ133" s="1"/>
      <c r="MR133" s="1"/>
      <c r="MS133" s="1"/>
      <c r="MT133" s="1"/>
      <c r="MU133" s="1"/>
      <c r="MV133" s="1"/>
      <c r="MW133" s="1"/>
      <c r="MX133" s="1"/>
      <c r="MY133" s="1"/>
      <c r="MZ133" s="1"/>
      <c r="NA133" s="1"/>
      <c r="NB133" s="1"/>
      <c r="NC133" s="1"/>
      <c r="ND133" s="1"/>
      <c r="NE133" s="1"/>
      <c r="NF133" s="1"/>
      <c r="NG133" s="1"/>
      <c r="NH133" s="1"/>
      <c r="NI133" s="1"/>
      <c r="NJ133" s="1"/>
      <c r="NK133" s="1"/>
      <c r="NL133" s="1"/>
      <c r="NM133" s="1"/>
      <c r="NN133" s="1"/>
      <c r="NO133" s="1"/>
      <c r="NP133" s="1"/>
      <c r="NQ133" s="1"/>
      <c r="NR133" s="1"/>
      <c r="NS133" s="1"/>
      <c r="NT133" s="1"/>
      <c r="NU133" s="1"/>
      <c r="NV133" s="1"/>
      <c r="NW133" s="1"/>
      <c r="NX133" s="1"/>
      <c r="NY133" s="1"/>
      <c r="NZ133" s="1"/>
      <c r="OA133" s="1"/>
      <c r="OB133" s="1"/>
      <c r="OC133" s="1"/>
      <c r="OD133" s="1"/>
      <c r="OE133" s="1"/>
      <c r="OF133" s="1"/>
      <c r="OG133" s="1"/>
      <c r="OH133" s="1"/>
      <c r="OI133" s="1"/>
      <c r="OJ133" s="1"/>
      <c r="OK133" s="1"/>
      <c r="OL133" s="1"/>
      <c r="OM133" s="1"/>
      <c r="ON133" s="1"/>
      <c r="OO133" s="1"/>
      <c r="OP133" s="1"/>
      <c r="OQ133" s="1"/>
      <c r="OR133" s="1"/>
      <c r="OS133" s="1"/>
      <c r="OT133" s="1"/>
      <c r="OU133" s="1"/>
      <c r="OV133" s="1"/>
      <c r="OW133" s="1"/>
      <c r="OX133" s="1"/>
      <c r="OY133" s="1"/>
      <c r="OZ133" s="1"/>
      <c r="PA133" s="1"/>
      <c r="PB133" s="1"/>
      <c r="PC133" s="1"/>
      <c r="PD133" s="1"/>
      <c r="PE133" s="1"/>
      <c r="PF133" s="1"/>
      <c r="PG133" s="1"/>
      <c r="PH133" s="1"/>
      <c r="PI133" s="1"/>
      <c r="PJ133" s="1"/>
      <c r="PK133" s="1"/>
      <c r="PL133" s="1"/>
      <c r="PM133" s="1"/>
      <c r="PN133" s="1"/>
      <c r="PO133" s="1"/>
      <c r="PP133" s="1"/>
      <c r="PQ133" s="1"/>
      <c r="PR133" s="1"/>
      <c r="PS133" s="1"/>
      <c r="PT133" s="1"/>
      <c r="PU133" s="1"/>
      <c r="PV133" s="1"/>
      <c r="PW133" s="1"/>
      <c r="PX133" s="1"/>
      <c r="PY133" s="1"/>
      <c r="PZ133" s="1"/>
      <c r="QA133" s="1"/>
      <c r="QB133" s="1"/>
      <c r="QC133" s="1"/>
      <c r="QD133" s="1"/>
      <c r="QE133" s="1"/>
      <c r="QF133" s="1"/>
      <c r="QG133" s="1"/>
      <c r="QH133" s="1"/>
      <c r="QI133" s="1"/>
      <c r="QJ133" s="1"/>
      <c r="QK133" s="1"/>
      <c r="QL133" s="1"/>
      <c r="QM133" s="1"/>
      <c r="QN133" s="1"/>
      <c r="QO133" s="1"/>
      <c r="QP133" s="1"/>
      <c r="QQ133" s="1"/>
      <c r="QR133" s="1"/>
      <c r="QS133" s="1"/>
      <c r="QT133" s="1"/>
      <c r="QU133" s="1"/>
      <c r="QV133" s="1"/>
      <c r="QW133" s="1"/>
      <c r="QX133" s="1"/>
      <c r="QY133" s="1"/>
      <c r="QZ133" s="1"/>
      <c r="RA133" s="1"/>
      <c r="RB133" s="1"/>
      <c r="RC133" s="1"/>
      <c r="RD133" s="1"/>
      <c r="RE133" s="1"/>
      <c r="RF133" s="1"/>
      <c r="RG133" s="1"/>
      <c r="RH133" s="1"/>
      <c r="RI133" s="1"/>
      <c r="RJ133" s="1"/>
      <c r="RK133" s="1"/>
      <c r="RL133" s="1"/>
      <c r="RM133" s="1"/>
      <c r="RN133" s="1"/>
      <c r="RO133" s="1"/>
      <c r="RP133" s="1"/>
      <c r="RQ133" s="1"/>
      <c r="RR133" s="1"/>
      <c r="RS133" s="1"/>
      <c r="RT133" s="1"/>
      <c r="RU133" s="1"/>
      <c r="RV133" s="1"/>
      <c r="RW133" s="1"/>
      <c r="RX133" s="1"/>
      <c r="RY133" s="1"/>
      <c r="RZ133" s="1"/>
      <c r="SA133" s="1"/>
      <c r="SB133" s="1"/>
      <c r="SC133" s="1"/>
      <c r="SD133" s="1"/>
      <c r="SE133" s="1"/>
      <c r="SF133" s="1"/>
      <c r="SG133" s="1"/>
      <c r="SH133" s="1"/>
      <c r="SI133" s="1"/>
      <c r="SJ133" s="1"/>
      <c r="SK133" s="1"/>
      <c r="SL133" s="1"/>
      <c r="SM133" s="1"/>
      <c r="SN133" s="1"/>
      <c r="SO133" s="1"/>
      <c r="SP133" s="1"/>
      <c r="SQ133" s="1"/>
      <c r="SR133" s="1"/>
      <c r="SS133" s="1"/>
      <c r="ST133" s="1"/>
      <c r="SU133" s="1"/>
      <c r="SV133" s="1"/>
      <c r="SW133" s="1"/>
      <c r="SX133" s="1"/>
      <c r="SY133" s="1"/>
      <c r="SZ133" s="1"/>
      <c r="TA133" s="1"/>
      <c r="TB133" s="1"/>
      <c r="TC133" s="1"/>
      <c r="TD133" s="1"/>
      <c r="TE133" s="1"/>
      <c r="TF133" s="1"/>
      <c r="TG133" s="1"/>
      <c r="TH133" s="1"/>
      <c r="TI133" s="1"/>
      <c r="TJ133" s="1"/>
      <c r="TK133" s="1"/>
      <c r="TL133" s="1"/>
      <c r="TM133" s="1"/>
      <c r="TN133" s="1"/>
      <c r="TO133" s="1"/>
      <c r="TP133" s="1"/>
      <c r="TQ133" s="1"/>
      <c r="TR133" s="1"/>
      <c r="TS133" s="1"/>
      <c r="TT133" s="1"/>
      <c r="TU133" s="1"/>
      <c r="TV133" s="1"/>
      <c r="TW133" s="1"/>
      <c r="TX133" s="1"/>
      <c r="TY133" s="1"/>
      <c r="TZ133" s="1"/>
      <c r="UA133" s="1"/>
      <c r="UB133" s="1"/>
      <c r="UC133" s="1"/>
      <c r="UD133" s="1"/>
      <c r="UE133" s="1"/>
      <c r="UF133" s="1"/>
      <c r="UG133" s="1"/>
      <c r="UH133" s="1"/>
      <c r="UI133" s="1"/>
      <c r="UJ133" s="1"/>
      <c r="UK133" s="1"/>
      <c r="UL133" s="1"/>
      <c r="UM133" s="1"/>
      <c r="UN133" s="1"/>
      <c r="UO133" s="1"/>
      <c r="UP133" s="1"/>
      <c r="UQ133" s="1"/>
      <c r="UR133" s="1"/>
      <c r="US133" s="1"/>
      <c r="UT133" s="1"/>
      <c r="UU133" s="1"/>
      <c r="UV133" s="1"/>
      <c r="UW133" s="1"/>
      <c r="UX133" s="1"/>
      <c r="UY133" s="1"/>
      <c r="UZ133" s="1"/>
      <c r="VA133" s="1"/>
      <c r="VB133" s="1"/>
      <c r="VC133" s="1"/>
      <c r="VD133" s="1"/>
      <c r="VE133" s="1"/>
      <c r="VF133" s="1"/>
      <c r="VG133" s="1"/>
      <c r="VH133" s="1"/>
      <c r="VI133" s="1"/>
      <c r="VJ133" s="1"/>
      <c r="VK133" s="1"/>
      <c r="VL133" s="1"/>
      <c r="VM133" s="1"/>
      <c r="VN133" s="1"/>
      <c r="VO133" s="1"/>
      <c r="VP133" s="1"/>
      <c r="VQ133" s="1"/>
      <c r="VR133" s="1"/>
      <c r="VS133" s="1"/>
      <c r="VT133" s="1"/>
      <c r="VU133" s="1"/>
      <c r="VV133" s="1"/>
      <c r="VW133" s="1"/>
      <c r="VX133" s="1"/>
      <c r="VY133" s="1"/>
      <c r="VZ133" s="1"/>
      <c r="WA133" s="1"/>
      <c r="WB133" s="1"/>
      <c r="WC133" s="1"/>
      <c r="WD133" s="1"/>
      <c r="WE133" s="1"/>
      <c r="WF133" s="1"/>
      <c r="WG133" s="1"/>
      <c r="WH133" s="1"/>
      <c r="WI133" s="1"/>
      <c r="WJ133" s="1"/>
      <c r="WK133" s="1"/>
      <c r="WL133" s="1"/>
      <c r="WM133" s="1"/>
      <c r="WN133" s="1"/>
      <c r="WO133" s="1"/>
      <c r="WP133" s="1"/>
      <c r="WQ133" s="1"/>
      <c r="WR133" s="1"/>
      <c r="WS133" s="1"/>
      <c r="WT133" s="1"/>
      <c r="WU133" s="1"/>
      <c r="WV133" s="1"/>
      <c r="WW133" s="1"/>
      <c r="WX133" s="1"/>
      <c r="WY133" s="1"/>
      <c r="WZ133" s="1"/>
      <c r="XA133" s="1"/>
      <c r="XB133" s="1"/>
      <c r="XC133" s="1"/>
      <c r="XD133" s="1"/>
      <c r="XE133" s="1"/>
      <c r="XF133" s="1"/>
      <c r="XG133" s="1"/>
      <c r="XH133" s="1"/>
      <c r="XI133" s="1"/>
      <c r="XJ133" s="1"/>
      <c r="XK133" s="1"/>
      <c r="XL133" s="1"/>
      <c r="XM133" s="1"/>
      <c r="XN133" s="1"/>
      <c r="XO133" s="1"/>
      <c r="XP133" s="1"/>
      <c r="XQ133" s="1"/>
      <c r="XR133" s="1"/>
      <c r="XS133" s="1"/>
      <c r="XT133" s="1"/>
      <c r="XU133" s="1"/>
      <c r="XV133" s="1"/>
      <c r="XW133" s="1"/>
      <c r="XX133" s="1"/>
      <c r="XY133" s="1"/>
      <c r="XZ133" s="1"/>
      <c r="YA133" s="1"/>
      <c r="YB133" s="1"/>
      <c r="YC133" s="1"/>
      <c r="YD133" s="1"/>
      <c r="YE133" s="1"/>
      <c r="YF133" s="1"/>
      <c r="YG133" s="1"/>
      <c r="YH133" s="1"/>
      <c r="YI133" s="1"/>
      <c r="YJ133" s="1"/>
      <c r="YK133" s="1"/>
      <c r="YL133" s="1"/>
      <c r="YM133" s="1"/>
      <c r="YN133" s="1"/>
      <c r="YO133" s="1"/>
      <c r="YP133" s="1"/>
      <c r="YQ133" s="1"/>
      <c r="YR133" s="1"/>
      <c r="YS133" s="1"/>
      <c r="YT133" s="1"/>
      <c r="YU133" s="1"/>
      <c r="YV133" s="1"/>
      <c r="YW133" s="1"/>
      <c r="YX133" s="1"/>
      <c r="YY133" s="1"/>
      <c r="YZ133" s="1"/>
      <c r="ZA133" s="1"/>
      <c r="ZB133" s="1"/>
      <c r="ZC133" s="1"/>
      <c r="ZD133" s="1"/>
      <c r="ZE133" s="1"/>
      <c r="ZF133" s="1"/>
      <c r="ZG133" s="1"/>
      <c r="ZH133" s="1"/>
      <c r="ZI133" s="1"/>
      <c r="ZJ133" s="1"/>
      <c r="ZK133" s="1"/>
      <c r="ZL133" s="1"/>
      <c r="ZM133" s="1"/>
      <c r="ZN133" s="1"/>
      <c r="ZO133" s="1"/>
      <c r="ZP133" s="1"/>
      <c r="ZQ133" s="1"/>
      <c r="ZR133" s="1"/>
      <c r="ZS133" s="1"/>
      <c r="ZT133" s="1"/>
      <c r="ZU133" s="1"/>
      <c r="ZV133" s="1"/>
      <c r="ZW133" s="1"/>
      <c r="ZX133" s="1"/>
      <c r="ZY133" s="1"/>
      <c r="ZZ133" s="1"/>
      <c r="AAA133" s="1"/>
      <c r="AAB133" s="1"/>
      <c r="AAC133" s="1"/>
      <c r="AAD133" s="1"/>
      <c r="AAE133" s="1"/>
      <c r="AAF133" s="1"/>
      <c r="AAG133" s="1"/>
      <c r="AAH133" s="1"/>
      <c r="AAI133" s="1"/>
      <c r="AAJ133" s="1"/>
      <c r="AAK133" s="1"/>
      <c r="AAL133" s="1"/>
      <c r="AAM133" s="1"/>
      <c r="AAN133" s="1"/>
      <c r="AAO133" s="1"/>
      <c r="AAP133" s="1"/>
      <c r="AAQ133" s="1"/>
      <c r="AAR133" s="1"/>
      <c r="AAS133" s="1"/>
      <c r="AAT133" s="1"/>
      <c r="AAU133" s="1"/>
      <c r="AAV133" s="1"/>
      <c r="AAW133" s="1"/>
      <c r="AAX133" s="1"/>
      <c r="AAY133" s="1"/>
      <c r="AAZ133" s="1"/>
      <c r="ABA133" s="1"/>
      <c r="ABB133" s="1"/>
      <c r="ABC133" s="1"/>
      <c r="ABD133" s="1"/>
      <c r="ABE133" s="1"/>
      <c r="ABF133" s="1"/>
      <c r="ABG133" s="1"/>
      <c r="ABH133" s="1"/>
      <c r="ABI133" s="1"/>
      <c r="ABJ133" s="1"/>
      <c r="ABK133" s="1"/>
      <c r="ABL133" s="1"/>
      <c r="ABM133" s="1"/>
      <c r="ABN133" s="1"/>
      <c r="ABO133" s="1"/>
      <c r="ABP133" s="1"/>
      <c r="ABQ133" s="1"/>
      <c r="ABR133" s="1"/>
      <c r="ABS133" s="1"/>
      <c r="ABT133" s="1"/>
      <c r="ABU133" s="1"/>
      <c r="ABV133" s="1"/>
      <c r="ABW133" s="1"/>
      <c r="ABX133" s="1"/>
      <c r="ABY133" s="1"/>
      <c r="ABZ133" s="1"/>
      <c r="ACA133" s="1"/>
      <c r="ACB133" s="1"/>
      <c r="ACC133" s="1"/>
      <c r="ACD133" s="1"/>
      <c r="ACE133" s="1"/>
      <c r="ACF133" s="1"/>
      <c r="ACG133" s="1"/>
      <c r="ACH133" s="1"/>
      <c r="ACI133" s="1"/>
      <c r="ACJ133" s="1"/>
      <c r="ACK133" s="1"/>
      <c r="ACL133" s="1"/>
      <c r="ACM133" s="1"/>
      <c r="ACN133" s="1"/>
      <c r="ACO133" s="1"/>
      <c r="ACP133" s="1"/>
      <c r="ACQ133" s="1"/>
      <c r="ACR133" s="1"/>
      <c r="ACS133" s="1"/>
      <c r="ACT133" s="1"/>
      <c r="ACU133" s="1"/>
      <c r="ACV133" s="1"/>
      <c r="ACW133" s="1"/>
      <c r="ACX133" s="1"/>
      <c r="ACY133" s="1"/>
      <c r="ACZ133" s="1"/>
      <c r="ADA133" s="1"/>
      <c r="ADB133" s="1"/>
      <c r="ADC133" s="1"/>
      <c r="ADD133" s="1"/>
      <c r="ADE133" s="1"/>
      <c r="ADF133" s="1"/>
      <c r="ADG133" s="1"/>
      <c r="ADH133" s="1"/>
      <c r="ADI133" s="1"/>
      <c r="ADJ133" s="1"/>
      <c r="ADK133" s="1"/>
      <c r="ADL133" s="1"/>
      <c r="ADM133" s="1"/>
      <c r="ADN133" s="1"/>
      <c r="ADO133" s="1"/>
      <c r="ADP133" s="1"/>
      <c r="ADQ133" s="1"/>
      <c r="ADR133" s="1"/>
      <c r="ADS133" s="1"/>
      <c r="ADT133" s="1"/>
      <c r="ADU133" s="1"/>
      <c r="ADV133" s="1"/>
      <c r="ADW133" s="1"/>
      <c r="ADX133" s="1"/>
      <c r="ADY133" s="1"/>
      <c r="ADZ133" s="1"/>
      <c r="AEA133" s="1"/>
      <c r="AEB133" s="1"/>
      <c r="AEC133" s="1"/>
      <c r="AED133" s="1"/>
      <c r="AEE133" s="1"/>
      <c r="AEF133" s="1"/>
      <c r="AEG133" s="1"/>
      <c r="AEH133" s="1"/>
      <c r="AEI133" s="1"/>
      <c r="AEJ133" s="1"/>
      <c r="AEK133" s="1"/>
      <c r="AEL133" s="1"/>
      <c r="AEM133" s="1"/>
      <c r="AEN133" s="1"/>
      <c r="AEO133" s="1"/>
      <c r="AEP133" s="1"/>
      <c r="AEQ133" s="1"/>
      <c r="AER133" s="1"/>
      <c r="AES133" s="1"/>
      <c r="AET133" s="1"/>
      <c r="AEU133" s="1"/>
      <c r="AEV133" s="1"/>
      <c r="AEW133" s="1"/>
      <c r="AEX133" s="1"/>
      <c r="AEY133" s="1"/>
      <c r="AEZ133" s="1"/>
      <c r="AFA133" s="1"/>
      <c r="AFB133" s="1"/>
      <c r="AFC133" s="1"/>
      <c r="AFD133" s="1"/>
      <c r="AFE133" s="1"/>
      <c r="AFF133" s="1"/>
      <c r="AFG133" s="1"/>
      <c r="AFH133" s="1"/>
      <c r="AFI133" s="1"/>
      <c r="AFJ133" s="1"/>
      <c r="AFK133" s="1"/>
      <c r="AFL133" s="1"/>
      <c r="AFM133" s="1"/>
      <c r="AFN133" s="1"/>
      <c r="AFO133" s="1"/>
      <c r="AFP133" s="1"/>
      <c r="AFQ133" s="1"/>
      <c r="AFR133" s="1"/>
      <c r="AFS133" s="1"/>
      <c r="AFT133" s="1"/>
      <c r="AFU133" s="1"/>
      <c r="AFV133" s="1"/>
      <c r="AFW133" s="1"/>
      <c r="AFX133" s="1"/>
      <c r="AFY133" s="1"/>
      <c r="AFZ133" s="1"/>
      <c r="AGA133" s="1"/>
      <c r="AGB133" s="1"/>
      <c r="AGC133" s="1"/>
      <c r="AGD133" s="1"/>
      <c r="AGE133" s="1"/>
      <c r="AGF133" s="1"/>
      <c r="AGG133" s="1"/>
      <c r="AGH133" s="1"/>
      <c r="AGI133" s="1"/>
      <c r="AGJ133" s="1"/>
      <c r="AGK133" s="1"/>
      <c r="AGL133" s="1"/>
      <c r="AGM133" s="1"/>
      <c r="AGN133" s="1"/>
      <c r="AGO133" s="1"/>
      <c r="AGP133" s="1"/>
      <c r="AGQ133" s="1"/>
      <c r="AGR133" s="1"/>
      <c r="AGS133" s="1"/>
      <c r="AGT133" s="1"/>
      <c r="AGU133" s="1"/>
      <c r="AGV133" s="1"/>
      <c r="AGW133" s="1"/>
      <c r="AGX133" s="1"/>
      <c r="AGY133" s="1"/>
      <c r="AGZ133" s="1"/>
      <c r="AHA133" s="1"/>
      <c r="AHB133" s="1"/>
      <c r="AHC133" s="1"/>
      <c r="AHD133" s="1"/>
      <c r="AHE133" s="1"/>
      <c r="AHF133" s="1"/>
      <c r="AHG133" s="1"/>
      <c r="AHH133" s="1"/>
      <c r="AHI133" s="1"/>
      <c r="AHJ133" s="1"/>
      <c r="AHK133" s="1"/>
      <c r="AHL133" s="1"/>
      <c r="AHM133" s="1"/>
      <c r="AHN133" s="1"/>
      <c r="AHO133" s="1"/>
      <c r="AHP133" s="1"/>
      <c r="AHQ133" s="1"/>
      <c r="AHR133" s="1"/>
      <c r="AHS133" s="1"/>
      <c r="AHT133" s="1"/>
      <c r="AHU133" s="1"/>
      <c r="AHV133" s="1"/>
      <c r="AHW133" s="1"/>
      <c r="AHX133" s="1"/>
      <c r="AHY133" s="1"/>
      <c r="AHZ133" s="1"/>
      <c r="AIA133" s="1"/>
      <c r="AIB133" s="1"/>
      <c r="AIC133" s="1"/>
      <c r="AID133" s="1"/>
      <c r="AIE133" s="1"/>
      <c r="AIF133" s="1"/>
      <c r="AIG133" s="1"/>
      <c r="AIH133" s="1"/>
      <c r="AII133" s="1"/>
      <c r="AIJ133" s="1"/>
      <c r="AIK133" s="1"/>
      <c r="AIL133" s="1"/>
      <c r="AIM133" s="1"/>
      <c r="AIN133" s="1"/>
      <c r="AIO133" s="1"/>
      <c r="AIP133" s="1"/>
      <c r="AIQ133" s="1"/>
      <c r="AIR133" s="1"/>
      <c r="AIS133" s="1"/>
      <c r="AIT133" s="1"/>
      <c r="AIU133" s="1"/>
      <c r="AIV133" s="1"/>
      <c r="AIW133" s="1"/>
      <c r="AIX133" s="1"/>
      <c r="AIY133" s="1"/>
      <c r="AIZ133" s="1"/>
      <c r="AJA133" s="1"/>
      <c r="AJB133" s="1"/>
      <c r="AJC133" s="1"/>
      <c r="AJD133" s="1"/>
      <c r="AJE133" s="1"/>
      <c r="AJF133" s="1"/>
      <c r="AJG133" s="1"/>
      <c r="AJH133" s="1"/>
      <c r="AJI133" s="1"/>
      <c r="AJJ133" s="1"/>
      <c r="AJK133" s="1"/>
      <c r="AJL133" s="1"/>
      <c r="AJM133" s="1"/>
      <c r="AJN133" s="1"/>
      <c r="AJO133" s="1"/>
      <c r="AJP133" s="1"/>
      <c r="AJQ133" s="1"/>
      <c r="AJR133" s="1"/>
      <c r="AJS133" s="1"/>
      <c r="AJT133" s="1"/>
      <c r="AJU133" s="1"/>
      <c r="AJV133" s="1"/>
      <c r="AJW133" s="1"/>
      <c r="AJX133" s="1"/>
      <c r="AJY133" s="1"/>
      <c r="AJZ133" s="1"/>
      <c r="AKA133" s="1"/>
      <c r="AKB133" s="1"/>
      <c r="AKC133" s="1"/>
      <c r="AKD133" s="1"/>
      <c r="AKE133" s="1"/>
      <c r="AKF133" s="1"/>
      <c r="AKG133" s="1"/>
      <c r="AKH133" s="1"/>
      <c r="AKI133" s="1"/>
      <c r="AKJ133" s="1"/>
      <c r="AKK133" s="1"/>
      <c r="AKL133" s="1"/>
      <c r="AKM133" s="1"/>
      <c r="AKN133" s="1"/>
      <c r="AKO133" s="1"/>
      <c r="AKP133" s="1"/>
      <c r="AKQ133" s="1"/>
      <c r="AKR133" s="1"/>
      <c r="AKS133" s="1"/>
      <c r="AKT133" s="1"/>
      <c r="AKU133" s="1"/>
      <c r="AKV133" s="1"/>
      <c r="AKW133" s="1"/>
      <c r="AKX133" s="1"/>
      <c r="AKY133" s="1"/>
      <c r="AKZ133" s="1"/>
      <c r="ALA133" s="1"/>
      <c r="ALB133" s="1"/>
      <c r="ALC133" s="1"/>
      <c r="ALD133" s="1"/>
      <c r="ALE133" s="1"/>
      <c r="ALF133" s="1"/>
      <c r="ALG133" s="1"/>
      <c r="ALH133" s="1"/>
      <c r="ALI133" s="1"/>
      <c r="ALJ133" s="1"/>
      <c r="ALK133" s="1"/>
      <c r="ALL133" s="1"/>
      <c r="ALM133" s="1"/>
      <c r="ALN133" s="1"/>
      <c r="ALO133" s="1"/>
      <c r="ALP133" s="1"/>
      <c r="ALQ133" s="1"/>
      <c r="ALR133" s="1"/>
      <c r="ALS133" s="1"/>
      <c r="ALT133" s="1"/>
      <c r="ALU133" s="1"/>
      <c r="ALV133" s="1"/>
      <c r="ALW133" s="1"/>
      <c r="ALX133" s="1"/>
      <c r="ALY133" s="1"/>
      <c r="ALZ133" s="1"/>
      <c r="AMA133" s="1"/>
      <c r="AMB133" s="1"/>
      <c r="AMC133" s="1"/>
      <c r="AMD133" s="1"/>
      <c r="AME133" s="1"/>
      <c r="AMF133" s="1"/>
      <c r="AMG133" s="1"/>
      <c r="AMH133" s="1"/>
      <c r="AMI133" s="1"/>
      <c r="AMJ133" s="1"/>
      <c r="AMK133" s="1"/>
      <c r="AML133" s="1"/>
      <c r="AMM133" s="1"/>
      <c r="AMN133" s="1"/>
      <c r="AMO133" s="1"/>
      <c r="AMP133" s="1"/>
      <c r="AMQ133" s="1"/>
      <c r="AMR133" s="1"/>
      <c r="AMS133" s="1"/>
      <c r="AMT133" s="1"/>
      <c r="AMU133" s="1"/>
      <c r="AMV133" s="1"/>
      <c r="AMW133" s="1"/>
      <c r="AMX133" s="1"/>
      <c r="AMY133" s="1"/>
      <c r="AMZ133" s="1"/>
      <c r="ANA133" s="1"/>
      <c r="ANB133" s="1"/>
    </row>
    <row r="134" spans="1:1042" ht="13.8" outlineLevel="1" x14ac:dyDescent="0.25">
      <c r="A134" s="1"/>
      <c r="B134" s="204"/>
      <c r="C134" s="239" t="s">
        <v>141</v>
      </c>
      <c r="D134" s="27" t="s">
        <v>94</v>
      </c>
      <c r="E134" s="301">
        <f>Arkusz_odpowiedzi_oferenta!E66</f>
        <v>0</v>
      </c>
      <c r="F134" s="242"/>
      <c r="G134" s="301">
        <f>Arkusz_odpowiedzi_oferenta!G66</f>
        <v>0</v>
      </c>
      <c r="H134" s="242"/>
      <c r="I134" s="301">
        <f>Arkusz_odpowiedzi_oferenta!I66</f>
        <v>0</v>
      </c>
      <c r="J134" s="242"/>
      <c r="K134" s="301">
        <f>Arkusz_odpowiedzi_oferenta!K66</f>
        <v>0</v>
      </c>
      <c r="L134" s="242"/>
      <c r="M134" s="301">
        <f>Arkusz_odpowiedzi_oferenta!M66</f>
        <v>0</v>
      </c>
      <c r="N134" s="242"/>
      <c r="O134" s="301">
        <f>Arkusz_odpowiedzi_oferenta!O66</f>
        <v>0</v>
      </c>
      <c r="P134" s="242"/>
      <c r="Q134" s="301">
        <f>Arkusz_odpowiedzi_oferenta!Q66</f>
        <v>0</v>
      </c>
      <c r="R134" s="242"/>
      <c r="S134" s="301">
        <f>Arkusz_odpowiedzi_oferenta!S66</f>
        <v>0</v>
      </c>
      <c r="T134" s="242"/>
      <c r="U134" s="301">
        <f>Arkusz_odpowiedzi_oferenta!U66</f>
        <v>0</v>
      </c>
      <c r="V134" s="242"/>
      <c r="W134" s="301">
        <f>Arkusz_odpowiedzi_oferenta!W66</f>
        <v>0</v>
      </c>
      <c r="X134" s="49"/>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c r="PU134" s="1"/>
      <c r="PV134" s="1"/>
      <c r="PW134" s="1"/>
      <c r="PX134" s="1"/>
      <c r="PY134" s="1"/>
      <c r="PZ134" s="1"/>
      <c r="QA134" s="1"/>
      <c r="QB134" s="1"/>
      <c r="QC134" s="1"/>
      <c r="QD134" s="1"/>
      <c r="QE134" s="1"/>
      <c r="QF134" s="1"/>
      <c r="QG134" s="1"/>
      <c r="QH134" s="1"/>
      <c r="QI134" s="1"/>
      <c r="QJ134" s="1"/>
      <c r="QK134" s="1"/>
      <c r="QL134" s="1"/>
      <c r="QM134" s="1"/>
      <c r="QN134" s="1"/>
      <c r="QO134" s="1"/>
      <c r="QP134" s="1"/>
      <c r="QQ134" s="1"/>
      <c r="QR134" s="1"/>
      <c r="QS134" s="1"/>
      <c r="QT134" s="1"/>
      <c r="QU134" s="1"/>
      <c r="QV134" s="1"/>
      <c r="QW134" s="1"/>
      <c r="QX134" s="1"/>
      <c r="QY134" s="1"/>
      <c r="QZ134" s="1"/>
      <c r="RA134" s="1"/>
      <c r="RB134" s="1"/>
      <c r="RC134" s="1"/>
      <c r="RD134" s="1"/>
      <c r="RE134" s="1"/>
      <c r="RF134" s="1"/>
      <c r="RG134" s="1"/>
      <c r="RH134" s="1"/>
      <c r="RI134" s="1"/>
      <c r="RJ134" s="1"/>
      <c r="RK134" s="1"/>
      <c r="RL134" s="1"/>
      <c r="RM134" s="1"/>
      <c r="RN134" s="1"/>
      <c r="RO134" s="1"/>
      <c r="RP134" s="1"/>
      <c r="RQ134" s="1"/>
      <c r="RR134" s="1"/>
      <c r="RS134" s="1"/>
      <c r="RT134" s="1"/>
      <c r="RU134" s="1"/>
      <c r="RV134" s="1"/>
      <c r="RW134" s="1"/>
      <c r="RX134" s="1"/>
      <c r="RY134" s="1"/>
      <c r="RZ134" s="1"/>
      <c r="SA134" s="1"/>
      <c r="SB134" s="1"/>
      <c r="SC134" s="1"/>
      <c r="SD134" s="1"/>
      <c r="SE134" s="1"/>
      <c r="SF134" s="1"/>
      <c r="SG134" s="1"/>
      <c r="SH134" s="1"/>
      <c r="SI134" s="1"/>
      <c r="SJ134" s="1"/>
      <c r="SK134" s="1"/>
      <c r="SL134" s="1"/>
      <c r="SM134" s="1"/>
      <c r="SN134" s="1"/>
      <c r="SO134" s="1"/>
      <c r="SP134" s="1"/>
      <c r="SQ134" s="1"/>
      <c r="SR134" s="1"/>
      <c r="SS134" s="1"/>
      <c r="ST134" s="1"/>
      <c r="SU134" s="1"/>
      <c r="SV134" s="1"/>
      <c r="SW134" s="1"/>
      <c r="SX134" s="1"/>
      <c r="SY134" s="1"/>
      <c r="SZ134" s="1"/>
      <c r="TA134" s="1"/>
      <c r="TB134" s="1"/>
      <c r="TC134" s="1"/>
      <c r="TD134" s="1"/>
      <c r="TE134" s="1"/>
      <c r="TF134" s="1"/>
      <c r="TG134" s="1"/>
      <c r="TH134" s="1"/>
      <c r="TI134" s="1"/>
      <c r="TJ134" s="1"/>
      <c r="TK134" s="1"/>
      <c r="TL134" s="1"/>
      <c r="TM134" s="1"/>
      <c r="TN134" s="1"/>
      <c r="TO134" s="1"/>
      <c r="TP134" s="1"/>
      <c r="TQ134" s="1"/>
      <c r="TR134" s="1"/>
      <c r="TS134" s="1"/>
      <c r="TT134" s="1"/>
      <c r="TU134" s="1"/>
      <c r="TV134" s="1"/>
      <c r="TW134" s="1"/>
      <c r="TX134" s="1"/>
      <c r="TY134" s="1"/>
      <c r="TZ134" s="1"/>
      <c r="UA134" s="1"/>
      <c r="UB134" s="1"/>
      <c r="UC134" s="1"/>
      <c r="UD134" s="1"/>
      <c r="UE134" s="1"/>
      <c r="UF134" s="1"/>
      <c r="UG134" s="1"/>
      <c r="UH134" s="1"/>
      <c r="UI134" s="1"/>
      <c r="UJ134" s="1"/>
      <c r="UK134" s="1"/>
      <c r="UL134" s="1"/>
      <c r="UM134" s="1"/>
      <c r="UN134" s="1"/>
      <c r="UO134" s="1"/>
      <c r="UP134" s="1"/>
      <c r="UQ134" s="1"/>
      <c r="UR134" s="1"/>
      <c r="US134" s="1"/>
      <c r="UT134" s="1"/>
      <c r="UU134" s="1"/>
      <c r="UV134" s="1"/>
      <c r="UW134" s="1"/>
      <c r="UX134" s="1"/>
      <c r="UY134" s="1"/>
      <c r="UZ134" s="1"/>
      <c r="VA134" s="1"/>
      <c r="VB134" s="1"/>
      <c r="VC134" s="1"/>
      <c r="VD134" s="1"/>
      <c r="VE134" s="1"/>
      <c r="VF134" s="1"/>
      <c r="VG134" s="1"/>
      <c r="VH134" s="1"/>
      <c r="VI134" s="1"/>
      <c r="VJ134" s="1"/>
      <c r="VK134" s="1"/>
      <c r="VL134" s="1"/>
      <c r="VM134" s="1"/>
      <c r="VN134" s="1"/>
      <c r="VO134" s="1"/>
      <c r="VP134" s="1"/>
      <c r="VQ134" s="1"/>
      <c r="VR134" s="1"/>
      <c r="VS134" s="1"/>
      <c r="VT134" s="1"/>
      <c r="VU134" s="1"/>
      <c r="VV134" s="1"/>
      <c r="VW134" s="1"/>
      <c r="VX134" s="1"/>
      <c r="VY134" s="1"/>
      <c r="VZ134" s="1"/>
      <c r="WA134" s="1"/>
      <c r="WB134" s="1"/>
      <c r="WC134" s="1"/>
      <c r="WD134" s="1"/>
      <c r="WE134" s="1"/>
      <c r="WF134" s="1"/>
      <c r="WG134" s="1"/>
      <c r="WH134" s="1"/>
      <c r="WI134" s="1"/>
      <c r="WJ134" s="1"/>
      <c r="WK134" s="1"/>
      <c r="WL134" s="1"/>
      <c r="WM134" s="1"/>
      <c r="WN134" s="1"/>
      <c r="WO134" s="1"/>
      <c r="WP134" s="1"/>
      <c r="WQ134" s="1"/>
      <c r="WR134" s="1"/>
      <c r="WS134" s="1"/>
      <c r="WT134" s="1"/>
      <c r="WU134" s="1"/>
      <c r="WV134" s="1"/>
      <c r="WW134" s="1"/>
      <c r="WX134" s="1"/>
      <c r="WY134" s="1"/>
      <c r="WZ134" s="1"/>
      <c r="XA134" s="1"/>
      <c r="XB134" s="1"/>
      <c r="XC134" s="1"/>
      <c r="XD134" s="1"/>
      <c r="XE134" s="1"/>
      <c r="XF134" s="1"/>
      <c r="XG134" s="1"/>
      <c r="XH134" s="1"/>
      <c r="XI134" s="1"/>
      <c r="XJ134" s="1"/>
      <c r="XK134" s="1"/>
      <c r="XL134" s="1"/>
      <c r="XM134" s="1"/>
      <c r="XN134" s="1"/>
      <c r="XO134" s="1"/>
      <c r="XP134" s="1"/>
      <c r="XQ134" s="1"/>
      <c r="XR134" s="1"/>
      <c r="XS134" s="1"/>
      <c r="XT134" s="1"/>
      <c r="XU134" s="1"/>
      <c r="XV134" s="1"/>
      <c r="XW134" s="1"/>
      <c r="XX134" s="1"/>
      <c r="XY134" s="1"/>
      <c r="XZ134" s="1"/>
      <c r="YA134" s="1"/>
      <c r="YB134" s="1"/>
      <c r="YC134" s="1"/>
      <c r="YD134" s="1"/>
      <c r="YE134" s="1"/>
      <c r="YF134" s="1"/>
      <c r="YG134" s="1"/>
      <c r="YH134" s="1"/>
      <c r="YI134" s="1"/>
      <c r="YJ134" s="1"/>
      <c r="YK134" s="1"/>
      <c r="YL134" s="1"/>
      <c r="YM134" s="1"/>
      <c r="YN134" s="1"/>
      <c r="YO134" s="1"/>
      <c r="YP134" s="1"/>
      <c r="YQ134" s="1"/>
      <c r="YR134" s="1"/>
      <c r="YS134" s="1"/>
      <c r="YT134" s="1"/>
      <c r="YU134" s="1"/>
      <c r="YV134" s="1"/>
      <c r="YW134" s="1"/>
      <c r="YX134" s="1"/>
      <c r="YY134" s="1"/>
      <c r="YZ134" s="1"/>
      <c r="ZA134" s="1"/>
      <c r="ZB134" s="1"/>
      <c r="ZC134" s="1"/>
      <c r="ZD134" s="1"/>
      <c r="ZE134" s="1"/>
      <c r="ZF134" s="1"/>
      <c r="ZG134" s="1"/>
      <c r="ZH134" s="1"/>
      <c r="ZI134" s="1"/>
      <c r="ZJ134" s="1"/>
      <c r="ZK134" s="1"/>
      <c r="ZL134" s="1"/>
      <c r="ZM134" s="1"/>
      <c r="ZN134" s="1"/>
      <c r="ZO134" s="1"/>
      <c r="ZP134" s="1"/>
      <c r="ZQ134" s="1"/>
      <c r="ZR134" s="1"/>
      <c r="ZS134" s="1"/>
      <c r="ZT134" s="1"/>
      <c r="ZU134" s="1"/>
      <c r="ZV134" s="1"/>
      <c r="ZW134" s="1"/>
      <c r="ZX134" s="1"/>
      <c r="ZY134" s="1"/>
      <c r="ZZ134" s="1"/>
      <c r="AAA134" s="1"/>
      <c r="AAB134" s="1"/>
      <c r="AAC134" s="1"/>
      <c r="AAD134" s="1"/>
      <c r="AAE134" s="1"/>
      <c r="AAF134" s="1"/>
      <c r="AAG134" s="1"/>
      <c r="AAH134" s="1"/>
      <c r="AAI134" s="1"/>
      <c r="AAJ134" s="1"/>
      <c r="AAK134" s="1"/>
      <c r="AAL134" s="1"/>
      <c r="AAM134" s="1"/>
      <c r="AAN134" s="1"/>
      <c r="AAO134" s="1"/>
      <c r="AAP134" s="1"/>
      <c r="AAQ134" s="1"/>
      <c r="AAR134" s="1"/>
      <c r="AAS134" s="1"/>
      <c r="AAT134" s="1"/>
      <c r="AAU134" s="1"/>
      <c r="AAV134" s="1"/>
      <c r="AAW134" s="1"/>
      <c r="AAX134" s="1"/>
      <c r="AAY134" s="1"/>
      <c r="AAZ134" s="1"/>
      <c r="ABA134" s="1"/>
      <c r="ABB134" s="1"/>
      <c r="ABC134" s="1"/>
      <c r="ABD134" s="1"/>
      <c r="ABE134" s="1"/>
      <c r="ABF134" s="1"/>
      <c r="ABG134" s="1"/>
      <c r="ABH134" s="1"/>
      <c r="ABI134" s="1"/>
      <c r="ABJ134" s="1"/>
      <c r="ABK134" s="1"/>
      <c r="ABL134" s="1"/>
      <c r="ABM134" s="1"/>
      <c r="ABN134" s="1"/>
      <c r="ABO134" s="1"/>
      <c r="ABP134" s="1"/>
      <c r="ABQ134" s="1"/>
      <c r="ABR134" s="1"/>
      <c r="ABS134" s="1"/>
      <c r="ABT134" s="1"/>
      <c r="ABU134" s="1"/>
      <c r="ABV134" s="1"/>
      <c r="ABW134" s="1"/>
      <c r="ABX134" s="1"/>
      <c r="ABY134" s="1"/>
      <c r="ABZ134" s="1"/>
      <c r="ACA134" s="1"/>
      <c r="ACB134" s="1"/>
      <c r="ACC134" s="1"/>
      <c r="ACD134" s="1"/>
      <c r="ACE134" s="1"/>
      <c r="ACF134" s="1"/>
      <c r="ACG134" s="1"/>
      <c r="ACH134" s="1"/>
      <c r="ACI134" s="1"/>
      <c r="ACJ134" s="1"/>
      <c r="ACK134" s="1"/>
      <c r="ACL134" s="1"/>
      <c r="ACM134" s="1"/>
      <c r="ACN134" s="1"/>
      <c r="ACO134" s="1"/>
      <c r="ACP134" s="1"/>
      <c r="ACQ134" s="1"/>
      <c r="ACR134" s="1"/>
      <c r="ACS134" s="1"/>
      <c r="ACT134" s="1"/>
      <c r="ACU134" s="1"/>
      <c r="ACV134" s="1"/>
      <c r="ACW134" s="1"/>
      <c r="ACX134" s="1"/>
      <c r="ACY134" s="1"/>
      <c r="ACZ134" s="1"/>
      <c r="ADA134" s="1"/>
      <c r="ADB134" s="1"/>
      <c r="ADC134" s="1"/>
      <c r="ADD134" s="1"/>
      <c r="ADE134" s="1"/>
      <c r="ADF134" s="1"/>
      <c r="ADG134" s="1"/>
      <c r="ADH134" s="1"/>
      <c r="ADI134" s="1"/>
      <c r="ADJ134" s="1"/>
      <c r="ADK134" s="1"/>
      <c r="ADL134" s="1"/>
      <c r="ADM134" s="1"/>
      <c r="ADN134" s="1"/>
      <c r="ADO134" s="1"/>
      <c r="ADP134" s="1"/>
      <c r="ADQ134" s="1"/>
      <c r="ADR134" s="1"/>
      <c r="ADS134" s="1"/>
      <c r="ADT134" s="1"/>
      <c r="ADU134" s="1"/>
      <c r="ADV134" s="1"/>
      <c r="ADW134" s="1"/>
      <c r="ADX134" s="1"/>
      <c r="ADY134" s="1"/>
      <c r="ADZ134" s="1"/>
      <c r="AEA134" s="1"/>
      <c r="AEB134" s="1"/>
      <c r="AEC134" s="1"/>
      <c r="AED134" s="1"/>
      <c r="AEE134" s="1"/>
      <c r="AEF134" s="1"/>
      <c r="AEG134" s="1"/>
      <c r="AEH134" s="1"/>
      <c r="AEI134" s="1"/>
      <c r="AEJ134" s="1"/>
      <c r="AEK134" s="1"/>
      <c r="AEL134" s="1"/>
      <c r="AEM134" s="1"/>
      <c r="AEN134" s="1"/>
      <c r="AEO134" s="1"/>
      <c r="AEP134" s="1"/>
      <c r="AEQ134" s="1"/>
      <c r="AER134" s="1"/>
      <c r="AES134" s="1"/>
      <c r="AET134" s="1"/>
      <c r="AEU134" s="1"/>
      <c r="AEV134" s="1"/>
      <c r="AEW134" s="1"/>
      <c r="AEX134" s="1"/>
      <c r="AEY134" s="1"/>
      <c r="AEZ134" s="1"/>
      <c r="AFA134" s="1"/>
      <c r="AFB134" s="1"/>
      <c r="AFC134" s="1"/>
      <c r="AFD134" s="1"/>
      <c r="AFE134" s="1"/>
      <c r="AFF134" s="1"/>
      <c r="AFG134" s="1"/>
      <c r="AFH134" s="1"/>
      <c r="AFI134" s="1"/>
      <c r="AFJ134" s="1"/>
      <c r="AFK134" s="1"/>
      <c r="AFL134" s="1"/>
      <c r="AFM134" s="1"/>
      <c r="AFN134" s="1"/>
      <c r="AFO134" s="1"/>
      <c r="AFP134" s="1"/>
      <c r="AFQ134" s="1"/>
      <c r="AFR134" s="1"/>
      <c r="AFS134" s="1"/>
      <c r="AFT134" s="1"/>
      <c r="AFU134" s="1"/>
      <c r="AFV134" s="1"/>
      <c r="AFW134" s="1"/>
      <c r="AFX134" s="1"/>
      <c r="AFY134" s="1"/>
      <c r="AFZ134" s="1"/>
      <c r="AGA134" s="1"/>
      <c r="AGB134" s="1"/>
      <c r="AGC134" s="1"/>
      <c r="AGD134" s="1"/>
      <c r="AGE134" s="1"/>
      <c r="AGF134" s="1"/>
      <c r="AGG134" s="1"/>
      <c r="AGH134" s="1"/>
      <c r="AGI134" s="1"/>
      <c r="AGJ134" s="1"/>
      <c r="AGK134" s="1"/>
      <c r="AGL134" s="1"/>
      <c r="AGM134" s="1"/>
      <c r="AGN134" s="1"/>
      <c r="AGO134" s="1"/>
      <c r="AGP134" s="1"/>
      <c r="AGQ134" s="1"/>
      <c r="AGR134" s="1"/>
      <c r="AGS134" s="1"/>
      <c r="AGT134" s="1"/>
      <c r="AGU134" s="1"/>
      <c r="AGV134" s="1"/>
      <c r="AGW134" s="1"/>
      <c r="AGX134" s="1"/>
      <c r="AGY134" s="1"/>
      <c r="AGZ134" s="1"/>
      <c r="AHA134" s="1"/>
      <c r="AHB134" s="1"/>
      <c r="AHC134" s="1"/>
      <c r="AHD134" s="1"/>
      <c r="AHE134" s="1"/>
      <c r="AHF134" s="1"/>
      <c r="AHG134" s="1"/>
      <c r="AHH134" s="1"/>
      <c r="AHI134" s="1"/>
      <c r="AHJ134" s="1"/>
      <c r="AHK134" s="1"/>
      <c r="AHL134" s="1"/>
      <c r="AHM134" s="1"/>
      <c r="AHN134" s="1"/>
      <c r="AHO134" s="1"/>
      <c r="AHP134" s="1"/>
      <c r="AHQ134" s="1"/>
      <c r="AHR134" s="1"/>
      <c r="AHS134" s="1"/>
      <c r="AHT134" s="1"/>
      <c r="AHU134" s="1"/>
      <c r="AHV134" s="1"/>
      <c r="AHW134" s="1"/>
      <c r="AHX134" s="1"/>
      <c r="AHY134" s="1"/>
      <c r="AHZ134" s="1"/>
      <c r="AIA134" s="1"/>
      <c r="AIB134" s="1"/>
      <c r="AIC134" s="1"/>
      <c r="AID134" s="1"/>
      <c r="AIE134" s="1"/>
      <c r="AIF134" s="1"/>
      <c r="AIG134" s="1"/>
      <c r="AIH134" s="1"/>
      <c r="AII134" s="1"/>
      <c r="AIJ134" s="1"/>
      <c r="AIK134" s="1"/>
      <c r="AIL134" s="1"/>
      <c r="AIM134" s="1"/>
      <c r="AIN134" s="1"/>
      <c r="AIO134" s="1"/>
      <c r="AIP134" s="1"/>
      <c r="AIQ134" s="1"/>
      <c r="AIR134" s="1"/>
      <c r="AIS134" s="1"/>
      <c r="AIT134" s="1"/>
      <c r="AIU134" s="1"/>
      <c r="AIV134" s="1"/>
      <c r="AIW134" s="1"/>
      <c r="AIX134" s="1"/>
      <c r="AIY134" s="1"/>
      <c r="AIZ134" s="1"/>
      <c r="AJA134" s="1"/>
      <c r="AJB134" s="1"/>
      <c r="AJC134" s="1"/>
      <c r="AJD134" s="1"/>
      <c r="AJE134" s="1"/>
      <c r="AJF134" s="1"/>
      <c r="AJG134" s="1"/>
      <c r="AJH134" s="1"/>
      <c r="AJI134" s="1"/>
      <c r="AJJ134" s="1"/>
      <c r="AJK134" s="1"/>
      <c r="AJL134" s="1"/>
      <c r="AJM134" s="1"/>
      <c r="AJN134" s="1"/>
      <c r="AJO134" s="1"/>
      <c r="AJP134" s="1"/>
      <c r="AJQ134" s="1"/>
      <c r="AJR134" s="1"/>
      <c r="AJS134" s="1"/>
      <c r="AJT134" s="1"/>
      <c r="AJU134" s="1"/>
      <c r="AJV134" s="1"/>
      <c r="AJW134" s="1"/>
      <c r="AJX134" s="1"/>
      <c r="AJY134" s="1"/>
      <c r="AJZ134" s="1"/>
      <c r="AKA134" s="1"/>
      <c r="AKB134" s="1"/>
      <c r="AKC134" s="1"/>
      <c r="AKD134" s="1"/>
      <c r="AKE134" s="1"/>
      <c r="AKF134" s="1"/>
      <c r="AKG134" s="1"/>
      <c r="AKH134" s="1"/>
      <c r="AKI134" s="1"/>
      <c r="AKJ134" s="1"/>
      <c r="AKK134" s="1"/>
      <c r="AKL134" s="1"/>
      <c r="AKM134" s="1"/>
      <c r="AKN134" s="1"/>
      <c r="AKO134" s="1"/>
      <c r="AKP134" s="1"/>
      <c r="AKQ134" s="1"/>
      <c r="AKR134" s="1"/>
      <c r="AKS134" s="1"/>
      <c r="AKT134" s="1"/>
      <c r="AKU134" s="1"/>
      <c r="AKV134" s="1"/>
      <c r="AKW134" s="1"/>
      <c r="AKX134" s="1"/>
      <c r="AKY134" s="1"/>
      <c r="AKZ134" s="1"/>
      <c r="ALA134" s="1"/>
      <c r="ALB134" s="1"/>
      <c r="ALC134" s="1"/>
      <c r="ALD134" s="1"/>
      <c r="ALE134" s="1"/>
      <c r="ALF134" s="1"/>
      <c r="ALG134" s="1"/>
      <c r="ALH134" s="1"/>
      <c r="ALI134" s="1"/>
      <c r="ALJ134" s="1"/>
      <c r="ALK134" s="1"/>
      <c r="ALL134" s="1"/>
      <c r="ALM134" s="1"/>
      <c r="ALN134" s="1"/>
      <c r="ALO134" s="1"/>
      <c r="ALP134" s="1"/>
      <c r="ALQ134" s="1"/>
      <c r="ALR134" s="1"/>
      <c r="ALS134" s="1"/>
      <c r="ALT134" s="1"/>
      <c r="ALU134" s="1"/>
      <c r="ALV134" s="1"/>
      <c r="ALW134" s="1"/>
      <c r="ALX134" s="1"/>
      <c r="ALY134" s="1"/>
      <c r="ALZ134" s="1"/>
      <c r="AMA134" s="1"/>
      <c r="AMB134" s="1"/>
      <c r="AMC134" s="1"/>
      <c r="AMD134" s="1"/>
      <c r="AME134" s="1"/>
      <c r="AMF134" s="1"/>
      <c r="AMG134" s="1"/>
      <c r="AMH134" s="1"/>
      <c r="AMI134" s="1"/>
      <c r="AMJ134" s="1"/>
      <c r="AMK134" s="1"/>
      <c r="AML134" s="1"/>
      <c r="AMM134" s="1"/>
      <c r="AMN134" s="1"/>
      <c r="AMO134" s="1"/>
      <c r="AMP134" s="1"/>
      <c r="AMQ134" s="1"/>
      <c r="AMR134" s="1"/>
      <c r="AMS134" s="1"/>
      <c r="AMT134" s="1"/>
      <c r="AMU134" s="1"/>
      <c r="AMV134" s="1"/>
      <c r="AMW134" s="1"/>
      <c r="AMX134" s="1"/>
      <c r="AMY134" s="1"/>
      <c r="AMZ134" s="1"/>
      <c r="ANA134" s="1"/>
      <c r="ANB134" s="1"/>
    </row>
    <row r="135" spans="1:1042" ht="13.8" outlineLevel="1" x14ac:dyDescent="0.25">
      <c r="A135" s="1"/>
      <c r="B135" s="204"/>
      <c r="C135" s="20"/>
      <c r="D135" s="144"/>
      <c r="E135" s="144"/>
      <c r="F135" s="144"/>
      <c r="G135" s="144"/>
      <c r="H135" s="144"/>
      <c r="I135" s="144"/>
      <c r="J135" s="144"/>
      <c r="K135" s="144"/>
      <c r="L135" s="144"/>
      <c r="M135" s="144"/>
      <c r="N135" s="144"/>
      <c r="O135" s="144"/>
      <c r="P135" s="144"/>
      <c r="Q135" s="144"/>
      <c r="R135" s="144"/>
      <c r="S135" s="144"/>
      <c r="T135" s="144"/>
      <c r="U135" s="144"/>
      <c r="V135" s="144"/>
      <c r="W135" s="144"/>
      <c r="X135" s="49"/>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c r="PU135" s="1"/>
      <c r="PV135" s="1"/>
      <c r="PW135" s="1"/>
      <c r="PX135" s="1"/>
      <c r="PY135" s="1"/>
      <c r="PZ135" s="1"/>
      <c r="QA135" s="1"/>
      <c r="QB135" s="1"/>
      <c r="QC135" s="1"/>
      <c r="QD135" s="1"/>
      <c r="QE135" s="1"/>
      <c r="QF135" s="1"/>
      <c r="QG135" s="1"/>
      <c r="QH135" s="1"/>
      <c r="QI135" s="1"/>
      <c r="QJ135" s="1"/>
      <c r="QK135" s="1"/>
      <c r="QL135" s="1"/>
      <c r="QM135" s="1"/>
      <c r="QN135" s="1"/>
      <c r="QO135" s="1"/>
      <c r="QP135" s="1"/>
      <c r="QQ135" s="1"/>
      <c r="QR135" s="1"/>
      <c r="QS135" s="1"/>
      <c r="QT135" s="1"/>
      <c r="QU135" s="1"/>
      <c r="QV135" s="1"/>
      <c r="QW135" s="1"/>
      <c r="QX135" s="1"/>
      <c r="QY135" s="1"/>
      <c r="QZ135" s="1"/>
      <c r="RA135" s="1"/>
      <c r="RB135" s="1"/>
      <c r="RC135" s="1"/>
      <c r="RD135" s="1"/>
      <c r="RE135" s="1"/>
      <c r="RF135" s="1"/>
      <c r="RG135" s="1"/>
      <c r="RH135" s="1"/>
      <c r="RI135" s="1"/>
      <c r="RJ135" s="1"/>
      <c r="RK135" s="1"/>
      <c r="RL135" s="1"/>
      <c r="RM135" s="1"/>
      <c r="RN135" s="1"/>
      <c r="RO135" s="1"/>
      <c r="RP135" s="1"/>
      <c r="RQ135" s="1"/>
      <c r="RR135" s="1"/>
      <c r="RS135" s="1"/>
      <c r="RT135" s="1"/>
      <c r="RU135" s="1"/>
      <c r="RV135" s="1"/>
      <c r="RW135" s="1"/>
      <c r="RX135" s="1"/>
      <c r="RY135" s="1"/>
      <c r="RZ135" s="1"/>
      <c r="SA135" s="1"/>
      <c r="SB135" s="1"/>
      <c r="SC135" s="1"/>
      <c r="SD135" s="1"/>
      <c r="SE135" s="1"/>
      <c r="SF135" s="1"/>
      <c r="SG135" s="1"/>
      <c r="SH135" s="1"/>
      <c r="SI135" s="1"/>
      <c r="SJ135" s="1"/>
      <c r="SK135" s="1"/>
      <c r="SL135" s="1"/>
      <c r="SM135" s="1"/>
      <c r="SN135" s="1"/>
      <c r="SO135" s="1"/>
      <c r="SP135" s="1"/>
      <c r="SQ135" s="1"/>
      <c r="SR135" s="1"/>
      <c r="SS135" s="1"/>
      <c r="ST135" s="1"/>
      <c r="SU135" s="1"/>
      <c r="SV135" s="1"/>
      <c r="SW135" s="1"/>
      <c r="SX135" s="1"/>
      <c r="SY135" s="1"/>
      <c r="SZ135" s="1"/>
      <c r="TA135" s="1"/>
      <c r="TB135" s="1"/>
      <c r="TC135" s="1"/>
      <c r="TD135" s="1"/>
      <c r="TE135" s="1"/>
      <c r="TF135" s="1"/>
      <c r="TG135" s="1"/>
      <c r="TH135" s="1"/>
      <c r="TI135" s="1"/>
      <c r="TJ135" s="1"/>
      <c r="TK135" s="1"/>
      <c r="TL135" s="1"/>
      <c r="TM135" s="1"/>
      <c r="TN135" s="1"/>
      <c r="TO135" s="1"/>
      <c r="TP135" s="1"/>
      <c r="TQ135" s="1"/>
      <c r="TR135" s="1"/>
      <c r="TS135" s="1"/>
      <c r="TT135" s="1"/>
      <c r="TU135" s="1"/>
      <c r="TV135" s="1"/>
      <c r="TW135" s="1"/>
      <c r="TX135" s="1"/>
      <c r="TY135" s="1"/>
      <c r="TZ135" s="1"/>
      <c r="UA135" s="1"/>
      <c r="UB135" s="1"/>
      <c r="UC135" s="1"/>
      <c r="UD135" s="1"/>
      <c r="UE135" s="1"/>
      <c r="UF135" s="1"/>
      <c r="UG135" s="1"/>
      <c r="UH135" s="1"/>
      <c r="UI135" s="1"/>
      <c r="UJ135" s="1"/>
      <c r="UK135" s="1"/>
      <c r="UL135" s="1"/>
      <c r="UM135" s="1"/>
      <c r="UN135" s="1"/>
      <c r="UO135" s="1"/>
      <c r="UP135" s="1"/>
      <c r="UQ135" s="1"/>
      <c r="UR135" s="1"/>
      <c r="US135" s="1"/>
      <c r="UT135" s="1"/>
      <c r="UU135" s="1"/>
      <c r="UV135" s="1"/>
      <c r="UW135" s="1"/>
      <c r="UX135" s="1"/>
      <c r="UY135" s="1"/>
      <c r="UZ135" s="1"/>
      <c r="VA135" s="1"/>
      <c r="VB135" s="1"/>
      <c r="VC135" s="1"/>
      <c r="VD135" s="1"/>
      <c r="VE135" s="1"/>
      <c r="VF135" s="1"/>
      <c r="VG135" s="1"/>
      <c r="VH135" s="1"/>
      <c r="VI135" s="1"/>
      <c r="VJ135" s="1"/>
      <c r="VK135" s="1"/>
      <c r="VL135" s="1"/>
      <c r="VM135" s="1"/>
      <c r="VN135" s="1"/>
      <c r="VO135" s="1"/>
      <c r="VP135" s="1"/>
      <c r="VQ135" s="1"/>
      <c r="VR135" s="1"/>
      <c r="VS135" s="1"/>
      <c r="VT135" s="1"/>
      <c r="VU135" s="1"/>
      <c r="VV135" s="1"/>
      <c r="VW135" s="1"/>
      <c r="VX135" s="1"/>
      <c r="VY135" s="1"/>
      <c r="VZ135" s="1"/>
      <c r="WA135" s="1"/>
      <c r="WB135" s="1"/>
      <c r="WC135" s="1"/>
      <c r="WD135" s="1"/>
      <c r="WE135" s="1"/>
      <c r="WF135" s="1"/>
      <c r="WG135" s="1"/>
      <c r="WH135" s="1"/>
      <c r="WI135" s="1"/>
      <c r="WJ135" s="1"/>
      <c r="WK135" s="1"/>
      <c r="WL135" s="1"/>
      <c r="WM135" s="1"/>
      <c r="WN135" s="1"/>
      <c r="WO135" s="1"/>
      <c r="WP135" s="1"/>
      <c r="WQ135" s="1"/>
      <c r="WR135" s="1"/>
      <c r="WS135" s="1"/>
      <c r="WT135" s="1"/>
      <c r="WU135" s="1"/>
      <c r="WV135" s="1"/>
      <c r="WW135" s="1"/>
      <c r="WX135" s="1"/>
      <c r="WY135" s="1"/>
      <c r="WZ135" s="1"/>
      <c r="XA135" s="1"/>
      <c r="XB135" s="1"/>
      <c r="XC135" s="1"/>
      <c r="XD135" s="1"/>
      <c r="XE135" s="1"/>
      <c r="XF135" s="1"/>
      <c r="XG135" s="1"/>
      <c r="XH135" s="1"/>
      <c r="XI135" s="1"/>
      <c r="XJ135" s="1"/>
      <c r="XK135" s="1"/>
      <c r="XL135" s="1"/>
      <c r="XM135" s="1"/>
      <c r="XN135" s="1"/>
      <c r="XO135" s="1"/>
      <c r="XP135" s="1"/>
      <c r="XQ135" s="1"/>
      <c r="XR135" s="1"/>
      <c r="XS135" s="1"/>
      <c r="XT135" s="1"/>
      <c r="XU135" s="1"/>
      <c r="XV135" s="1"/>
      <c r="XW135" s="1"/>
      <c r="XX135" s="1"/>
      <c r="XY135" s="1"/>
      <c r="XZ135" s="1"/>
      <c r="YA135" s="1"/>
      <c r="YB135" s="1"/>
      <c r="YC135" s="1"/>
      <c r="YD135" s="1"/>
      <c r="YE135" s="1"/>
      <c r="YF135" s="1"/>
      <c r="YG135" s="1"/>
      <c r="YH135" s="1"/>
      <c r="YI135" s="1"/>
      <c r="YJ135" s="1"/>
      <c r="YK135" s="1"/>
      <c r="YL135" s="1"/>
      <c r="YM135" s="1"/>
      <c r="YN135" s="1"/>
      <c r="YO135" s="1"/>
      <c r="YP135" s="1"/>
      <c r="YQ135" s="1"/>
      <c r="YR135" s="1"/>
      <c r="YS135" s="1"/>
      <c r="YT135" s="1"/>
      <c r="YU135" s="1"/>
      <c r="YV135" s="1"/>
      <c r="YW135" s="1"/>
      <c r="YX135" s="1"/>
      <c r="YY135" s="1"/>
      <c r="YZ135" s="1"/>
      <c r="ZA135" s="1"/>
      <c r="ZB135" s="1"/>
      <c r="ZC135" s="1"/>
      <c r="ZD135" s="1"/>
      <c r="ZE135" s="1"/>
      <c r="ZF135" s="1"/>
      <c r="ZG135" s="1"/>
      <c r="ZH135" s="1"/>
      <c r="ZI135" s="1"/>
      <c r="ZJ135" s="1"/>
      <c r="ZK135" s="1"/>
      <c r="ZL135" s="1"/>
      <c r="ZM135" s="1"/>
      <c r="ZN135" s="1"/>
      <c r="ZO135" s="1"/>
      <c r="ZP135" s="1"/>
      <c r="ZQ135" s="1"/>
      <c r="ZR135" s="1"/>
      <c r="ZS135" s="1"/>
      <c r="ZT135" s="1"/>
      <c r="ZU135" s="1"/>
      <c r="ZV135" s="1"/>
      <c r="ZW135" s="1"/>
      <c r="ZX135" s="1"/>
      <c r="ZY135" s="1"/>
      <c r="ZZ135" s="1"/>
      <c r="AAA135" s="1"/>
      <c r="AAB135" s="1"/>
      <c r="AAC135" s="1"/>
      <c r="AAD135" s="1"/>
      <c r="AAE135" s="1"/>
      <c r="AAF135" s="1"/>
      <c r="AAG135" s="1"/>
      <c r="AAH135" s="1"/>
      <c r="AAI135" s="1"/>
      <c r="AAJ135" s="1"/>
      <c r="AAK135" s="1"/>
      <c r="AAL135" s="1"/>
      <c r="AAM135" s="1"/>
      <c r="AAN135" s="1"/>
      <c r="AAO135" s="1"/>
      <c r="AAP135" s="1"/>
      <c r="AAQ135" s="1"/>
      <c r="AAR135" s="1"/>
      <c r="AAS135" s="1"/>
      <c r="AAT135" s="1"/>
      <c r="AAU135" s="1"/>
      <c r="AAV135" s="1"/>
      <c r="AAW135" s="1"/>
      <c r="AAX135" s="1"/>
      <c r="AAY135" s="1"/>
      <c r="AAZ135" s="1"/>
      <c r="ABA135" s="1"/>
      <c r="ABB135" s="1"/>
      <c r="ABC135" s="1"/>
      <c r="ABD135" s="1"/>
      <c r="ABE135" s="1"/>
      <c r="ABF135" s="1"/>
      <c r="ABG135" s="1"/>
      <c r="ABH135" s="1"/>
      <c r="ABI135" s="1"/>
      <c r="ABJ135" s="1"/>
      <c r="ABK135" s="1"/>
      <c r="ABL135" s="1"/>
      <c r="ABM135" s="1"/>
      <c r="ABN135" s="1"/>
      <c r="ABO135" s="1"/>
      <c r="ABP135" s="1"/>
      <c r="ABQ135" s="1"/>
      <c r="ABR135" s="1"/>
      <c r="ABS135" s="1"/>
      <c r="ABT135" s="1"/>
      <c r="ABU135" s="1"/>
      <c r="ABV135" s="1"/>
      <c r="ABW135" s="1"/>
      <c r="ABX135" s="1"/>
      <c r="ABY135" s="1"/>
      <c r="ABZ135" s="1"/>
      <c r="ACA135" s="1"/>
      <c r="ACB135" s="1"/>
      <c r="ACC135" s="1"/>
      <c r="ACD135" s="1"/>
      <c r="ACE135" s="1"/>
      <c r="ACF135" s="1"/>
      <c r="ACG135" s="1"/>
      <c r="ACH135" s="1"/>
      <c r="ACI135" s="1"/>
      <c r="ACJ135" s="1"/>
      <c r="ACK135" s="1"/>
      <c r="ACL135" s="1"/>
      <c r="ACM135" s="1"/>
      <c r="ACN135" s="1"/>
      <c r="ACO135" s="1"/>
      <c r="ACP135" s="1"/>
      <c r="ACQ135" s="1"/>
      <c r="ACR135" s="1"/>
      <c r="ACS135" s="1"/>
      <c r="ACT135" s="1"/>
      <c r="ACU135" s="1"/>
      <c r="ACV135" s="1"/>
      <c r="ACW135" s="1"/>
      <c r="ACX135" s="1"/>
      <c r="ACY135" s="1"/>
      <c r="ACZ135" s="1"/>
      <c r="ADA135" s="1"/>
      <c r="ADB135" s="1"/>
      <c r="ADC135" s="1"/>
      <c r="ADD135" s="1"/>
      <c r="ADE135" s="1"/>
      <c r="ADF135" s="1"/>
      <c r="ADG135" s="1"/>
      <c r="ADH135" s="1"/>
      <c r="ADI135" s="1"/>
      <c r="ADJ135" s="1"/>
      <c r="ADK135" s="1"/>
      <c r="ADL135" s="1"/>
      <c r="ADM135" s="1"/>
      <c r="ADN135" s="1"/>
      <c r="ADO135" s="1"/>
      <c r="ADP135" s="1"/>
      <c r="ADQ135" s="1"/>
      <c r="ADR135" s="1"/>
      <c r="ADS135" s="1"/>
      <c r="ADT135" s="1"/>
      <c r="ADU135" s="1"/>
      <c r="ADV135" s="1"/>
      <c r="ADW135" s="1"/>
      <c r="ADX135" s="1"/>
      <c r="ADY135" s="1"/>
      <c r="ADZ135" s="1"/>
      <c r="AEA135" s="1"/>
      <c r="AEB135" s="1"/>
      <c r="AEC135" s="1"/>
      <c r="AED135" s="1"/>
      <c r="AEE135" s="1"/>
      <c r="AEF135" s="1"/>
      <c r="AEG135" s="1"/>
      <c r="AEH135" s="1"/>
      <c r="AEI135" s="1"/>
      <c r="AEJ135" s="1"/>
      <c r="AEK135" s="1"/>
      <c r="AEL135" s="1"/>
      <c r="AEM135" s="1"/>
      <c r="AEN135" s="1"/>
      <c r="AEO135" s="1"/>
      <c r="AEP135" s="1"/>
      <c r="AEQ135" s="1"/>
      <c r="AER135" s="1"/>
      <c r="AES135" s="1"/>
      <c r="AET135" s="1"/>
      <c r="AEU135" s="1"/>
      <c r="AEV135" s="1"/>
      <c r="AEW135" s="1"/>
      <c r="AEX135" s="1"/>
      <c r="AEY135" s="1"/>
      <c r="AEZ135" s="1"/>
      <c r="AFA135" s="1"/>
      <c r="AFB135" s="1"/>
      <c r="AFC135" s="1"/>
      <c r="AFD135" s="1"/>
      <c r="AFE135" s="1"/>
      <c r="AFF135" s="1"/>
      <c r="AFG135" s="1"/>
      <c r="AFH135" s="1"/>
      <c r="AFI135" s="1"/>
      <c r="AFJ135" s="1"/>
      <c r="AFK135" s="1"/>
      <c r="AFL135" s="1"/>
      <c r="AFM135" s="1"/>
      <c r="AFN135" s="1"/>
      <c r="AFO135" s="1"/>
      <c r="AFP135" s="1"/>
      <c r="AFQ135" s="1"/>
      <c r="AFR135" s="1"/>
      <c r="AFS135" s="1"/>
      <c r="AFT135" s="1"/>
      <c r="AFU135" s="1"/>
      <c r="AFV135" s="1"/>
      <c r="AFW135" s="1"/>
      <c r="AFX135" s="1"/>
      <c r="AFY135" s="1"/>
      <c r="AFZ135" s="1"/>
      <c r="AGA135" s="1"/>
      <c r="AGB135" s="1"/>
      <c r="AGC135" s="1"/>
      <c r="AGD135" s="1"/>
      <c r="AGE135" s="1"/>
      <c r="AGF135" s="1"/>
      <c r="AGG135" s="1"/>
      <c r="AGH135" s="1"/>
      <c r="AGI135" s="1"/>
      <c r="AGJ135" s="1"/>
      <c r="AGK135" s="1"/>
      <c r="AGL135" s="1"/>
      <c r="AGM135" s="1"/>
      <c r="AGN135" s="1"/>
      <c r="AGO135" s="1"/>
      <c r="AGP135" s="1"/>
      <c r="AGQ135" s="1"/>
      <c r="AGR135" s="1"/>
      <c r="AGS135" s="1"/>
      <c r="AGT135" s="1"/>
      <c r="AGU135" s="1"/>
      <c r="AGV135" s="1"/>
      <c r="AGW135" s="1"/>
      <c r="AGX135" s="1"/>
      <c r="AGY135" s="1"/>
      <c r="AGZ135" s="1"/>
      <c r="AHA135" s="1"/>
      <c r="AHB135" s="1"/>
      <c r="AHC135" s="1"/>
      <c r="AHD135" s="1"/>
      <c r="AHE135" s="1"/>
      <c r="AHF135" s="1"/>
      <c r="AHG135" s="1"/>
      <c r="AHH135" s="1"/>
      <c r="AHI135" s="1"/>
      <c r="AHJ135" s="1"/>
      <c r="AHK135" s="1"/>
      <c r="AHL135" s="1"/>
      <c r="AHM135" s="1"/>
      <c r="AHN135" s="1"/>
      <c r="AHO135" s="1"/>
      <c r="AHP135" s="1"/>
      <c r="AHQ135" s="1"/>
      <c r="AHR135" s="1"/>
      <c r="AHS135" s="1"/>
      <c r="AHT135" s="1"/>
      <c r="AHU135" s="1"/>
      <c r="AHV135" s="1"/>
      <c r="AHW135" s="1"/>
      <c r="AHX135" s="1"/>
      <c r="AHY135" s="1"/>
      <c r="AHZ135" s="1"/>
      <c r="AIA135" s="1"/>
      <c r="AIB135" s="1"/>
      <c r="AIC135" s="1"/>
      <c r="AID135" s="1"/>
      <c r="AIE135" s="1"/>
      <c r="AIF135" s="1"/>
      <c r="AIG135" s="1"/>
      <c r="AIH135" s="1"/>
      <c r="AII135" s="1"/>
      <c r="AIJ135" s="1"/>
      <c r="AIK135" s="1"/>
      <c r="AIL135" s="1"/>
      <c r="AIM135" s="1"/>
      <c r="AIN135" s="1"/>
      <c r="AIO135" s="1"/>
      <c r="AIP135" s="1"/>
      <c r="AIQ135" s="1"/>
      <c r="AIR135" s="1"/>
      <c r="AIS135" s="1"/>
      <c r="AIT135" s="1"/>
      <c r="AIU135" s="1"/>
      <c r="AIV135" s="1"/>
      <c r="AIW135" s="1"/>
      <c r="AIX135" s="1"/>
      <c r="AIY135" s="1"/>
      <c r="AIZ135" s="1"/>
      <c r="AJA135" s="1"/>
      <c r="AJB135" s="1"/>
      <c r="AJC135" s="1"/>
      <c r="AJD135" s="1"/>
      <c r="AJE135" s="1"/>
      <c r="AJF135" s="1"/>
      <c r="AJG135" s="1"/>
      <c r="AJH135" s="1"/>
      <c r="AJI135" s="1"/>
      <c r="AJJ135" s="1"/>
      <c r="AJK135" s="1"/>
      <c r="AJL135" s="1"/>
      <c r="AJM135" s="1"/>
      <c r="AJN135" s="1"/>
      <c r="AJO135" s="1"/>
      <c r="AJP135" s="1"/>
      <c r="AJQ135" s="1"/>
      <c r="AJR135" s="1"/>
      <c r="AJS135" s="1"/>
      <c r="AJT135" s="1"/>
      <c r="AJU135" s="1"/>
      <c r="AJV135" s="1"/>
      <c r="AJW135" s="1"/>
      <c r="AJX135" s="1"/>
      <c r="AJY135" s="1"/>
      <c r="AJZ135" s="1"/>
      <c r="AKA135" s="1"/>
      <c r="AKB135" s="1"/>
      <c r="AKC135" s="1"/>
      <c r="AKD135" s="1"/>
      <c r="AKE135" s="1"/>
      <c r="AKF135" s="1"/>
      <c r="AKG135" s="1"/>
      <c r="AKH135" s="1"/>
      <c r="AKI135" s="1"/>
      <c r="AKJ135" s="1"/>
      <c r="AKK135" s="1"/>
      <c r="AKL135" s="1"/>
      <c r="AKM135" s="1"/>
      <c r="AKN135" s="1"/>
      <c r="AKO135" s="1"/>
      <c r="AKP135" s="1"/>
      <c r="AKQ135" s="1"/>
      <c r="AKR135" s="1"/>
      <c r="AKS135" s="1"/>
      <c r="AKT135" s="1"/>
      <c r="AKU135" s="1"/>
      <c r="AKV135" s="1"/>
      <c r="AKW135" s="1"/>
      <c r="AKX135" s="1"/>
      <c r="AKY135" s="1"/>
      <c r="AKZ135" s="1"/>
      <c r="ALA135" s="1"/>
      <c r="ALB135" s="1"/>
      <c r="ALC135" s="1"/>
      <c r="ALD135" s="1"/>
      <c r="ALE135" s="1"/>
      <c r="ALF135" s="1"/>
      <c r="ALG135" s="1"/>
      <c r="ALH135" s="1"/>
      <c r="ALI135" s="1"/>
      <c r="ALJ135" s="1"/>
      <c r="ALK135" s="1"/>
      <c r="ALL135" s="1"/>
      <c r="ALM135" s="1"/>
      <c r="ALN135" s="1"/>
      <c r="ALO135" s="1"/>
      <c r="ALP135" s="1"/>
      <c r="ALQ135" s="1"/>
      <c r="ALR135" s="1"/>
      <c r="ALS135" s="1"/>
      <c r="ALT135" s="1"/>
      <c r="ALU135" s="1"/>
      <c r="ALV135" s="1"/>
      <c r="ALW135" s="1"/>
      <c r="ALX135" s="1"/>
      <c r="ALY135" s="1"/>
      <c r="ALZ135" s="1"/>
      <c r="AMA135" s="1"/>
      <c r="AMB135" s="1"/>
      <c r="AMC135" s="1"/>
      <c r="AMD135" s="1"/>
      <c r="AME135" s="1"/>
      <c r="AMF135" s="1"/>
      <c r="AMG135" s="1"/>
      <c r="AMH135" s="1"/>
      <c r="AMI135" s="1"/>
      <c r="AMJ135" s="1"/>
      <c r="AMK135" s="1"/>
      <c r="AML135" s="1"/>
      <c r="AMM135" s="1"/>
      <c r="AMN135" s="1"/>
      <c r="AMO135" s="1"/>
      <c r="AMP135" s="1"/>
      <c r="AMQ135" s="1"/>
      <c r="AMR135" s="1"/>
      <c r="AMS135" s="1"/>
      <c r="AMT135" s="1"/>
      <c r="AMU135" s="1"/>
      <c r="AMV135" s="1"/>
      <c r="AMW135" s="1"/>
      <c r="AMX135" s="1"/>
      <c r="AMY135" s="1"/>
      <c r="AMZ135" s="1"/>
      <c r="ANA135" s="1"/>
      <c r="ANB135" s="1"/>
    </row>
    <row r="136" spans="1:1042" ht="13.8" outlineLevel="1" x14ac:dyDescent="0.25">
      <c r="A136" s="1"/>
      <c r="B136" s="204"/>
      <c r="C136" s="184" t="s">
        <v>142</v>
      </c>
      <c r="D136" s="144"/>
      <c r="E136" s="144"/>
      <c r="F136" s="144"/>
      <c r="G136" s="144"/>
      <c r="H136" s="144"/>
      <c r="I136" s="144"/>
      <c r="J136" s="144"/>
      <c r="K136" s="144"/>
      <c r="L136" s="144"/>
      <c r="M136" s="144"/>
      <c r="N136" s="144"/>
      <c r="O136" s="144"/>
      <c r="P136" s="144"/>
      <c r="Q136" s="144"/>
      <c r="R136" s="144"/>
      <c r="S136" s="144"/>
      <c r="T136" s="144"/>
      <c r="U136" s="144"/>
      <c r="V136" s="144"/>
      <c r="W136" s="144"/>
      <c r="X136" s="49"/>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c r="PL136" s="1"/>
      <c r="PM136" s="1"/>
      <c r="PN136" s="1"/>
      <c r="PO136" s="1"/>
      <c r="PP136" s="1"/>
      <c r="PQ136" s="1"/>
      <c r="PR136" s="1"/>
      <c r="PS136" s="1"/>
      <c r="PT136" s="1"/>
      <c r="PU136" s="1"/>
      <c r="PV136" s="1"/>
      <c r="PW136" s="1"/>
      <c r="PX136" s="1"/>
      <c r="PY136" s="1"/>
      <c r="PZ136" s="1"/>
      <c r="QA136" s="1"/>
      <c r="QB136" s="1"/>
      <c r="QC136" s="1"/>
      <c r="QD136" s="1"/>
      <c r="QE136" s="1"/>
      <c r="QF136" s="1"/>
      <c r="QG136" s="1"/>
      <c r="QH136" s="1"/>
      <c r="QI136" s="1"/>
      <c r="QJ136" s="1"/>
      <c r="QK136" s="1"/>
      <c r="QL136" s="1"/>
      <c r="QM136" s="1"/>
      <c r="QN136" s="1"/>
      <c r="QO136" s="1"/>
      <c r="QP136" s="1"/>
      <c r="QQ136" s="1"/>
      <c r="QR136" s="1"/>
      <c r="QS136" s="1"/>
      <c r="QT136" s="1"/>
      <c r="QU136" s="1"/>
      <c r="QV136" s="1"/>
      <c r="QW136" s="1"/>
      <c r="QX136" s="1"/>
      <c r="QY136" s="1"/>
      <c r="QZ136" s="1"/>
      <c r="RA136" s="1"/>
      <c r="RB136" s="1"/>
      <c r="RC136" s="1"/>
      <c r="RD136" s="1"/>
      <c r="RE136" s="1"/>
      <c r="RF136" s="1"/>
      <c r="RG136" s="1"/>
      <c r="RH136" s="1"/>
      <c r="RI136" s="1"/>
      <c r="RJ136" s="1"/>
      <c r="RK136" s="1"/>
      <c r="RL136" s="1"/>
      <c r="RM136" s="1"/>
      <c r="RN136" s="1"/>
      <c r="RO136" s="1"/>
      <c r="RP136" s="1"/>
      <c r="RQ136" s="1"/>
      <c r="RR136" s="1"/>
      <c r="RS136" s="1"/>
      <c r="RT136" s="1"/>
      <c r="RU136" s="1"/>
      <c r="RV136" s="1"/>
      <c r="RW136" s="1"/>
      <c r="RX136" s="1"/>
      <c r="RY136" s="1"/>
      <c r="RZ136" s="1"/>
      <c r="SA136" s="1"/>
      <c r="SB136" s="1"/>
      <c r="SC136" s="1"/>
      <c r="SD136" s="1"/>
      <c r="SE136" s="1"/>
      <c r="SF136" s="1"/>
      <c r="SG136" s="1"/>
      <c r="SH136" s="1"/>
      <c r="SI136" s="1"/>
      <c r="SJ136" s="1"/>
      <c r="SK136" s="1"/>
      <c r="SL136" s="1"/>
      <c r="SM136" s="1"/>
      <c r="SN136" s="1"/>
      <c r="SO136" s="1"/>
      <c r="SP136" s="1"/>
      <c r="SQ136" s="1"/>
      <c r="SR136" s="1"/>
      <c r="SS136" s="1"/>
      <c r="ST136" s="1"/>
      <c r="SU136" s="1"/>
      <c r="SV136" s="1"/>
      <c r="SW136" s="1"/>
      <c r="SX136" s="1"/>
      <c r="SY136" s="1"/>
      <c r="SZ136" s="1"/>
      <c r="TA136" s="1"/>
      <c r="TB136" s="1"/>
      <c r="TC136" s="1"/>
      <c r="TD136" s="1"/>
      <c r="TE136" s="1"/>
      <c r="TF136" s="1"/>
      <c r="TG136" s="1"/>
      <c r="TH136" s="1"/>
      <c r="TI136" s="1"/>
      <c r="TJ136" s="1"/>
      <c r="TK136" s="1"/>
      <c r="TL136" s="1"/>
      <c r="TM136" s="1"/>
      <c r="TN136" s="1"/>
      <c r="TO136" s="1"/>
      <c r="TP136" s="1"/>
      <c r="TQ136" s="1"/>
      <c r="TR136" s="1"/>
      <c r="TS136" s="1"/>
      <c r="TT136" s="1"/>
      <c r="TU136" s="1"/>
      <c r="TV136" s="1"/>
      <c r="TW136" s="1"/>
      <c r="TX136" s="1"/>
      <c r="TY136" s="1"/>
      <c r="TZ136" s="1"/>
      <c r="UA136" s="1"/>
      <c r="UB136" s="1"/>
      <c r="UC136" s="1"/>
      <c r="UD136" s="1"/>
      <c r="UE136" s="1"/>
      <c r="UF136" s="1"/>
      <c r="UG136" s="1"/>
      <c r="UH136" s="1"/>
      <c r="UI136" s="1"/>
      <c r="UJ136" s="1"/>
      <c r="UK136" s="1"/>
      <c r="UL136" s="1"/>
      <c r="UM136" s="1"/>
      <c r="UN136" s="1"/>
      <c r="UO136" s="1"/>
      <c r="UP136" s="1"/>
      <c r="UQ136" s="1"/>
      <c r="UR136" s="1"/>
      <c r="US136" s="1"/>
      <c r="UT136" s="1"/>
      <c r="UU136" s="1"/>
      <c r="UV136" s="1"/>
      <c r="UW136" s="1"/>
      <c r="UX136" s="1"/>
      <c r="UY136" s="1"/>
      <c r="UZ136" s="1"/>
      <c r="VA136" s="1"/>
      <c r="VB136" s="1"/>
      <c r="VC136" s="1"/>
      <c r="VD136" s="1"/>
      <c r="VE136" s="1"/>
      <c r="VF136" s="1"/>
      <c r="VG136" s="1"/>
      <c r="VH136" s="1"/>
      <c r="VI136" s="1"/>
      <c r="VJ136" s="1"/>
      <c r="VK136" s="1"/>
      <c r="VL136" s="1"/>
      <c r="VM136" s="1"/>
      <c r="VN136" s="1"/>
      <c r="VO136" s="1"/>
      <c r="VP136" s="1"/>
      <c r="VQ136" s="1"/>
      <c r="VR136" s="1"/>
      <c r="VS136" s="1"/>
      <c r="VT136" s="1"/>
      <c r="VU136" s="1"/>
      <c r="VV136" s="1"/>
      <c r="VW136" s="1"/>
      <c r="VX136" s="1"/>
      <c r="VY136" s="1"/>
      <c r="VZ136" s="1"/>
      <c r="WA136" s="1"/>
      <c r="WB136" s="1"/>
      <c r="WC136" s="1"/>
      <c r="WD136" s="1"/>
      <c r="WE136" s="1"/>
      <c r="WF136" s="1"/>
      <c r="WG136" s="1"/>
      <c r="WH136" s="1"/>
      <c r="WI136" s="1"/>
      <c r="WJ136" s="1"/>
      <c r="WK136" s="1"/>
      <c r="WL136" s="1"/>
      <c r="WM136" s="1"/>
      <c r="WN136" s="1"/>
      <c r="WO136" s="1"/>
      <c r="WP136" s="1"/>
      <c r="WQ136" s="1"/>
      <c r="WR136" s="1"/>
      <c r="WS136" s="1"/>
      <c r="WT136" s="1"/>
      <c r="WU136" s="1"/>
      <c r="WV136" s="1"/>
      <c r="WW136" s="1"/>
      <c r="WX136" s="1"/>
      <c r="WY136" s="1"/>
      <c r="WZ136" s="1"/>
      <c r="XA136" s="1"/>
      <c r="XB136" s="1"/>
      <c r="XC136" s="1"/>
      <c r="XD136" s="1"/>
      <c r="XE136" s="1"/>
      <c r="XF136" s="1"/>
      <c r="XG136" s="1"/>
      <c r="XH136" s="1"/>
      <c r="XI136" s="1"/>
      <c r="XJ136" s="1"/>
      <c r="XK136" s="1"/>
      <c r="XL136" s="1"/>
      <c r="XM136" s="1"/>
      <c r="XN136" s="1"/>
      <c r="XO136" s="1"/>
      <c r="XP136" s="1"/>
      <c r="XQ136" s="1"/>
      <c r="XR136" s="1"/>
      <c r="XS136" s="1"/>
      <c r="XT136" s="1"/>
      <c r="XU136" s="1"/>
      <c r="XV136" s="1"/>
      <c r="XW136" s="1"/>
      <c r="XX136" s="1"/>
      <c r="XY136" s="1"/>
      <c r="XZ136" s="1"/>
      <c r="YA136" s="1"/>
      <c r="YB136" s="1"/>
      <c r="YC136" s="1"/>
      <c r="YD136" s="1"/>
      <c r="YE136" s="1"/>
      <c r="YF136" s="1"/>
      <c r="YG136" s="1"/>
      <c r="YH136" s="1"/>
      <c r="YI136" s="1"/>
      <c r="YJ136" s="1"/>
      <c r="YK136" s="1"/>
      <c r="YL136" s="1"/>
      <c r="YM136" s="1"/>
      <c r="YN136" s="1"/>
      <c r="YO136" s="1"/>
      <c r="YP136" s="1"/>
      <c r="YQ136" s="1"/>
      <c r="YR136" s="1"/>
      <c r="YS136" s="1"/>
      <c r="YT136" s="1"/>
      <c r="YU136" s="1"/>
      <c r="YV136" s="1"/>
      <c r="YW136" s="1"/>
      <c r="YX136" s="1"/>
      <c r="YY136" s="1"/>
      <c r="YZ136" s="1"/>
      <c r="ZA136" s="1"/>
      <c r="ZB136" s="1"/>
      <c r="ZC136" s="1"/>
      <c r="ZD136" s="1"/>
      <c r="ZE136" s="1"/>
      <c r="ZF136" s="1"/>
      <c r="ZG136" s="1"/>
      <c r="ZH136" s="1"/>
      <c r="ZI136" s="1"/>
      <c r="ZJ136" s="1"/>
      <c r="ZK136" s="1"/>
      <c r="ZL136" s="1"/>
      <c r="ZM136" s="1"/>
      <c r="ZN136" s="1"/>
      <c r="ZO136" s="1"/>
      <c r="ZP136" s="1"/>
      <c r="ZQ136" s="1"/>
      <c r="ZR136" s="1"/>
      <c r="ZS136" s="1"/>
      <c r="ZT136" s="1"/>
      <c r="ZU136" s="1"/>
      <c r="ZV136" s="1"/>
      <c r="ZW136" s="1"/>
      <c r="ZX136" s="1"/>
      <c r="ZY136" s="1"/>
      <c r="ZZ136" s="1"/>
      <c r="AAA136" s="1"/>
      <c r="AAB136" s="1"/>
      <c r="AAC136" s="1"/>
      <c r="AAD136" s="1"/>
      <c r="AAE136" s="1"/>
      <c r="AAF136" s="1"/>
      <c r="AAG136" s="1"/>
      <c r="AAH136" s="1"/>
      <c r="AAI136" s="1"/>
      <c r="AAJ136" s="1"/>
      <c r="AAK136" s="1"/>
      <c r="AAL136" s="1"/>
      <c r="AAM136" s="1"/>
      <c r="AAN136" s="1"/>
      <c r="AAO136" s="1"/>
      <c r="AAP136" s="1"/>
      <c r="AAQ136" s="1"/>
      <c r="AAR136" s="1"/>
      <c r="AAS136" s="1"/>
      <c r="AAT136" s="1"/>
      <c r="AAU136" s="1"/>
      <c r="AAV136" s="1"/>
      <c r="AAW136" s="1"/>
      <c r="AAX136" s="1"/>
      <c r="AAY136" s="1"/>
      <c r="AAZ136" s="1"/>
      <c r="ABA136" s="1"/>
      <c r="ABB136" s="1"/>
      <c r="ABC136" s="1"/>
      <c r="ABD136" s="1"/>
      <c r="ABE136" s="1"/>
      <c r="ABF136" s="1"/>
      <c r="ABG136" s="1"/>
      <c r="ABH136" s="1"/>
      <c r="ABI136" s="1"/>
      <c r="ABJ136" s="1"/>
      <c r="ABK136" s="1"/>
      <c r="ABL136" s="1"/>
      <c r="ABM136" s="1"/>
      <c r="ABN136" s="1"/>
      <c r="ABO136" s="1"/>
      <c r="ABP136" s="1"/>
      <c r="ABQ136" s="1"/>
      <c r="ABR136" s="1"/>
      <c r="ABS136" s="1"/>
      <c r="ABT136" s="1"/>
      <c r="ABU136" s="1"/>
      <c r="ABV136" s="1"/>
      <c r="ABW136" s="1"/>
      <c r="ABX136" s="1"/>
      <c r="ABY136" s="1"/>
      <c r="ABZ136" s="1"/>
      <c r="ACA136" s="1"/>
      <c r="ACB136" s="1"/>
      <c r="ACC136" s="1"/>
      <c r="ACD136" s="1"/>
      <c r="ACE136" s="1"/>
      <c r="ACF136" s="1"/>
      <c r="ACG136" s="1"/>
      <c r="ACH136" s="1"/>
      <c r="ACI136" s="1"/>
      <c r="ACJ136" s="1"/>
      <c r="ACK136" s="1"/>
      <c r="ACL136" s="1"/>
      <c r="ACM136" s="1"/>
      <c r="ACN136" s="1"/>
      <c r="ACO136" s="1"/>
      <c r="ACP136" s="1"/>
      <c r="ACQ136" s="1"/>
      <c r="ACR136" s="1"/>
      <c r="ACS136" s="1"/>
      <c r="ACT136" s="1"/>
      <c r="ACU136" s="1"/>
      <c r="ACV136" s="1"/>
      <c r="ACW136" s="1"/>
      <c r="ACX136" s="1"/>
      <c r="ACY136" s="1"/>
      <c r="ACZ136" s="1"/>
      <c r="ADA136" s="1"/>
      <c r="ADB136" s="1"/>
      <c r="ADC136" s="1"/>
      <c r="ADD136" s="1"/>
      <c r="ADE136" s="1"/>
      <c r="ADF136" s="1"/>
      <c r="ADG136" s="1"/>
      <c r="ADH136" s="1"/>
      <c r="ADI136" s="1"/>
      <c r="ADJ136" s="1"/>
      <c r="ADK136" s="1"/>
      <c r="ADL136" s="1"/>
      <c r="ADM136" s="1"/>
      <c r="ADN136" s="1"/>
      <c r="ADO136" s="1"/>
      <c r="ADP136" s="1"/>
      <c r="ADQ136" s="1"/>
      <c r="ADR136" s="1"/>
      <c r="ADS136" s="1"/>
      <c r="ADT136" s="1"/>
      <c r="ADU136" s="1"/>
      <c r="ADV136" s="1"/>
      <c r="ADW136" s="1"/>
      <c r="ADX136" s="1"/>
      <c r="ADY136" s="1"/>
      <c r="ADZ136" s="1"/>
      <c r="AEA136" s="1"/>
      <c r="AEB136" s="1"/>
      <c r="AEC136" s="1"/>
      <c r="AED136" s="1"/>
      <c r="AEE136" s="1"/>
      <c r="AEF136" s="1"/>
      <c r="AEG136" s="1"/>
      <c r="AEH136" s="1"/>
      <c r="AEI136" s="1"/>
      <c r="AEJ136" s="1"/>
      <c r="AEK136" s="1"/>
      <c r="AEL136" s="1"/>
      <c r="AEM136" s="1"/>
      <c r="AEN136" s="1"/>
      <c r="AEO136" s="1"/>
      <c r="AEP136" s="1"/>
      <c r="AEQ136" s="1"/>
      <c r="AER136" s="1"/>
      <c r="AES136" s="1"/>
      <c r="AET136" s="1"/>
      <c r="AEU136" s="1"/>
      <c r="AEV136" s="1"/>
      <c r="AEW136" s="1"/>
      <c r="AEX136" s="1"/>
      <c r="AEY136" s="1"/>
      <c r="AEZ136" s="1"/>
      <c r="AFA136" s="1"/>
      <c r="AFB136" s="1"/>
      <c r="AFC136" s="1"/>
      <c r="AFD136" s="1"/>
      <c r="AFE136" s="1"/>
      <c r="AFF136" s="1"/>
      <c r="AFG136" s="1"/>
      <c r="AFH136" s="1"/>
      <c r="AFI136" s="1"/>
      <c r="AFJ136" s="1"/>
      <c r="AFK136" s="1"/>
      <c r="AFL136" s="1"/>
      <c r="AFM136" s="1"/>
      <c r="AFN136" s="1"/>
      <c r="AFO136" s="1"/>
      <c r="AFP136" s="1"/>
      <c r="AFQ136" s="1"/>
      <c r="AFR136" s="1"/>
      <c r="AFS136" s="1"/>
      <c r="AFT136" s="1"/>
      <c r="AFU136" s="1"/>
      <c r="AFV136" s="1"/>
      <c r="AFW136" s="1"/>
      <c r="AFX136" s="1"/>
      <c r="AFY136" s="1"/>
      <c r="AFZ136" s="1"/>
      <c r="AGA136" s="1"/>
      <c r="AGB136" s="1"/>
      <c r="AGC136" s="1"/>
      <c r="AGD136" s="1"/>
      <c r="AGE136" s="1"/>
      <c r="AGF136" s="1"/>
      <c r="AGG136" s="1"/>
      <c r="AGH136" s="1"/>
      <c r="AGI136" s="1"/>
      <c r="AGJ136" s="1"/>
      <c r="AGK136" s="1"/>
      <c r="AGL136" s="1"/>
      <c r="AGM136" s="1"/>
      <c r="AGN136" s="1"/>
      <c r="AGO136" s="1"/>
      <c r="AGP136" s="1"/>
      <c r="AGQ136" s="1"/>
      <c r="AGR136" s="1"/>
      <c r="AGS136" s="1"/>
      <c r="AGT136" s="1"/>
      <c r="AGU136" s="1"/>
      <c r="AGV136" s="1"/>
      <c r="AGW136" s="1"/>
      <c r="AGX136" s="1"/>
      <c r="AGY136" s="1"/>
      <c r="AGZ136" s="1"/>
      <c r="AHA136" s="1"/>
      <c r="AHB136" s="1"/>
      <c r="AHC136" s="1"/>
      <c r="AHD136" s="1"/>
      <c r="AHE136" s="1"/>
      <c r="AHF136" s="1"/>
      <c r="AHG136" s="1"/>
      <c r="AHH136" s="1"/>
      <c r="AHI136" s="1"/>
      <c r="AHJ136" s="1"/>
      <c r="AHK136" s="1"/>
      <c r="AHL136" s="1"/>
      <c r="AHM136" s="1"/>
      <c r="AHN136" s="1"/>
      <c r="AHO136" s="1"/>
      <c r="AHP136" s="1"/>
      <c r="AHQ136" s="1"/>
      <c r="AHR136" s="1"/>
      <c r="AHS136" s="1"/>
      <c r="AHT136" s="1"/>
      <c r="AHU136" s="1"/>
      <c r="AHV136" s="1"/>
      <c r="AHW136" s="1"/>
      <c r="AHX136" s="1"/>
      <c r="AHY136" s="1"/>
      <c r="AHZ136" s="1"/>
      <c r="AIA136" s="1"/>
      <c r="AIB136" s="1"/>
      <c r="AIC136" s="1"/>
      <c r="AID136" s="1"/>
      <c r="AIE136" s="1"/>
      <c r="AIF136" s="1"/>
      <c r="AIG136" s="1"/>
      <c r="AIH136" s="1"/>
      <c r="AII136" s="1"/>
      <c r="AIJ136" s="1"/>
      <c r="AIK136" s="1"/>
      <c r="AIL136" s="1"/>
      <c r="AIM136" s="1"/>
      <c r="AIN136" s="1"/>
      <c r="AIO136" s="1"/>
      <c r="AIP136" s="1"/>
      <c r="AIQ136" s="1"/>
      <c r="AIR136" s="1"/>
      <c r="AIS136" s="1"/>
      <c r="AIT136" s="1"/>
      <c r="AIU136" s="1"/>
      <c r="AIV136" s="1"/>
      <c r="AIW136" s="1"/>
      <c r="AIX136" s="1"/>
      <c r="AIY136" s="1"/>
      <c r="AIZ136" s="1"/>
      <c r="AJA136" s="1"/>
      <c r="AJB136" s="1"/>
      <c r="AJC136" s="1"/>
      <c r="AJD136" s="1"/>
      <c r="AJE136" s="1"/>
      <c r="AJF136" s="1"/>
      <c r="AJG136" s="1"/>
      <c r="AJH136" s="1"/>
      <c r="AJI136" s="1"/>
      <c r="AJJ136" s="1"/>
      <c r="AJK136" s="1"/>
      <c r="AJL136" s="1"/>
      <c r="AJM136" s="1"/>
      <c r="AJN136" s="1"/>
      <c r="AJO136" s="1"/>
      <c r="AJP136" s="1"/>
      <c r="AJQ136" s="1"/>
      <c r="AJR136" s="1"/>
      <c r="AJS136" s="1"/>
      <c r="AJT136" s="1"/>
      <c r="AJU136" s="1"/>
      <c r="AJV136" s="1"/>
      <c r="AJW136" s="1"/>
      <c r="AJX136" s="1"/>
      <c r="AJY136" s="1"/>
      <c r="AJZ136" s="1"/>
      <c r="AKA136" s="1"/>
      <c r="AKB136" s="1"/>
      <c r="AKC136" s="1"/>
      <c r="AKD136" s="1"/>
      <c r="AKE136" s="1"/>
      <c r="AKF136" s="1"/>
      <c r="AKG136" s="1"/>
      <c r="AKH136" s="1"/>
      <c r="AKI136" s="1"/>
      <c r="AKJ136" s="1"/>
      <c r="AKK136" s="1"/>
      <c r="AKL136" s="1"/>
      <c r="AKM136" s="1"/>
      <c r="AKN136" s="1"/>
      <c r="AKO136" s="1"/>
      <c r="AKP136" s="1"/>
      <c r="AKQ136" s="1"/>
      <c r="AKR136" s="1"/>
      <c r="AKS136" s="1"/>
      <c r="AKT136" s="1"/>
      <c r="AKU136" s="1"/>
      <c r="AKV136" s="1"/>
      <c r="AKW136" s="1"/>
      <c r="AKX136" s="1"/>
      <c r="AKY136" s="1"/>
      <c r="AKZ136" s="1"/>
      <c r="ALA136" s="1"/>
      <c r="ALB136" s="1"/>
      <c r="ALC136" s="1"/>
      <c r="ALD136" s="1"/>
      <c r="ALE136" s="1"/>
      <c r="ALF136" s="1"/>
      <c r="ALG136" s="1"/>
      <c r="ALH136" s="1"/>
      <c r="ALI136" s="1"/>
      <c r="ALJ136" s="1"/>
      <c r="ALK136" s="1"/>
      <c r="ALL136" s="1"/>
      <c r="ALM136" s="1"/>
      <c r="ALN136" s="1"/>
      <c r="ALO136" s="1"/>
      <c r="ALP136" s="1"/>
      <c r="ALQ136" s="1"/>
      <c r="ALR136" s="1"/>
      <c r="ALS136" s="1"/>
      <c r="ALT136" s="1"/>
      <c r="ALU136" s="1"/>
      <c r="ALV136" s="1"/>
      <c r="ALW136" s="1"/>
      <c r="ALX136" s="1"/>
      <c r="ALY136" s="1"/>
      <c r="ALZ136" s="1"/>
      <c r="AMA136" s="1"/>
      <c r="AMB136" s="1"/>
      <c r="AMC136" s="1"/>
      <c r="AMD136" s="1"/>
      <c r="AME136" s="1"/>
      <c r="AMF136" s="1"/>
      <c r="AMG136" s="1"/>
      <c r="AMH136" s="1"/>
      <c r="AMI136" s="1"/>
      <c r="AMJ136" s="1"/>
      <c r="AMK136" s="1"/>
      <c r="AML136" s="1"/>
      <c r="AMM136" s="1"/>
      <c r="AMN136" s="1"/>
      <c r="AMO136" s="1"/>
      <c r="AMP136" s="1"/>
      <c r="AMQ136" s="1"/>
      <c r="AMR136" s="1"/>
      <c r="AMS136" s="1"/>
      <c r="AMT136" s="1"/>
      <c r="AMU136" s="1"/>
      <c r="AMV136" s="1"/>
      <c r="AMW136" s="1"/>
      <c r="AMX136" s="1"/>
      <c r="AMY136" s="1"/>
      <c r="AMZ136" s="1"/>
      <c r="ANA136" s="1"/>
      <c r="ANB136" s="1"/>
    </row>
    <row r="137" spans="1:1042" ht="13.8" outlineLevel="1" x14ac:dyDescent="0.25">
      <c r="A137" s="1"/>
      <c r="B137" s="204"/>
      <c r="C137" s="20" t="s">
        <v>143</v>
      </c>
      <c r="D137" s="27" t="s">
        <v>144</v>
      </c>
      <c r="E137" s="301">
        <f>Arkusz_odpowiedzi_oferenta!E69</f>
        <v>0</v>
      </c>
      <c r="F137" s="242"/>
      <c r="G137" s="301">
        <f>Arkusz_odpowiedzi_oferenta!G69</f>
        <v>0</v>
      </c>
      <c r="H137" s="34"/>
      <c r="I137" s="301">
        <f>Arkusz_odpowiedzi_oferenta!I69</f>
        <v>0</v>
      </c>
      <c r="J137" s="34"/>
      <c r="K137" s="301">
        <f>Arkusz_odpowiedzi_oferenta!K69</f>
        <v>0</v>
      </c>
      <c r="L137" s="34"/>
      <c r="M137" s="301">
        <f>Arkusz_odpowiedzi_oferenta!M69</f>
        <v>0</v>
      </c>
      <c r="N137" s="34"/>
      <c r="O137" s="301">
        <f>Arkusz_odpowiedzi_oferenta!O69</f>
        <v>0</v>
      </c>
      <c r="P137" s="34"/>
      <c r="Q137" s="301">
        <f>Arkusz_odpowiedzi_oferenta!Q69</f>
        <v>0</v>
      </c>
      <c r="R137" s="34"/>
      <c r="S137" s="301">
        <f>Arkusz_odpowiedzi_oferenta!S69</f>
        <v>0</v>
      </c>
      <c r="T137" s="34"/>
      <c r="U137" s="301">
        <f>Arkusz_odpowiedzi_oferenta!U69</f>
        <v>0</v>
      </c>
      <c r="V137" s="34"/>
      <c r="W137" s="301">
        <f>Arkusz_odpowiedzi_oferenta!W69</f>
        <v>0</v>
      </c>
      <c r="X137" s="49"/>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c r="LI137" s="1"/>
      <c r="LJ137" s="1"/>
      <c r="LK137" s="1"/>
      <c r="LL137" s="1"/>
      <c r="LM137" s="1"/>
      <c r="LN137" s="1"/>
      <c r="LO137" s="1"/>
      <c r="LP137" s="1"/>
      <c r="LQ137" s="1"/>
      <c r="LR137" s="1"/>
      <c r="LS137" s="1"/>
      <c r="LT137" s="1"/>
      <c r="LU137" s="1"/>
      <c r="LV137" s="1"/>
      <c r="LW137" s="1"/>
      <c r="LX137" s="1"/>
      <c r="LY137" s="1"/>
      <c r="LZ137" s="1"/>
      <c r="MA137" s="1"/>
      <c r="MB137" s="1"/>
      <c r="MC137" s="1"/>
      <c r="MD137" s="1"/>
      <c r="ME137" s="1"/>
      <c r="MF137" s="1"/>
      <c r="MG137" s="1"/>
      <c r="MH137" s="1"/>
      <c r="MI137" s="1"/>
      <c r="MJ137" s="1"/>
      <c r="MK137" s="1"/>
      <c r="ML137" s="1"/>
      <c r="MM137" s="1"/>
      <c r="MN137" s="1"/>
      <c r="MO137" s="1"/>
      <c r="MP137" s="1"/>
      <c r="MQ137" s="1"/>
      <c r="MR137" s="1"/>
      <c r="MS137" s="1"/>
      <c r="MT137" s="1"/>
      <c r="MU137" s="1"/>
      <c r="MV137" s="1"/>
      <c r="MW137" s="1"/>
      <c r="MX137" s="1"/>
      <c r="MY137" s="1"/>
      <c r="MZ137" s="1"/>
      <c r="NA137" s="1"/>
      <c r="NB137" s="1"/>
      <c r="NC137" s="1"/>
      <c r="ND137" s="1"/>
      <c r="NE137" s="1"/>
      <c r="NF137" s="1"/>
      <c r="NG137" s="1"/>
      <c r="NH137" s="1"/>
      <c r="NI137" s="1"/>
      <c r="NJ137" s="1"/>
      <c r="NK137" s="1"/>
      <c r="NL137" s="1"/>
      <c r="NM137" s="1"/>
      <c r="NN137" s="1"/>
      <c r="NO137" s="1"/>
      <c r="NP137" s="1"/>
      <c r="NQ137" s="1"/>
      <c r="NR137" s="1"/>
      <c r="NS137" s="1"/>
      <c r="NT137" s="1"/>
      <c r="NU137" s="1"/>
      <c r="NV137" s="1"/>
      <c r="NW137" s="1"/>
      <c r="NX137" s="1"/>
      <c r="NY137" s="1"/>
      <c r="NZ137" s="1"/>
      <c r="OA137" s="1"/>
      <c r="OB137" s="1"/>
      <c r="OC137" s="1"/>
      <c r="OD137" s="1"/>
      <c r="OE137" s="1"/>
      <c r="OF137" s="1"/>
      <c r="OG137" s="1"/>
      <c r="OH137" s="1"/>
      <c r="OI137" s="1"/>
      <c r="OJ137" s="1"/>
      <c r="OK137" s="1"/>
      <c r="OL137" s="1"/>
      <c r="OM137" s="1"/>
      <c r="ON137" s="1"/>
      <c r="OO137" s="1"/>
      <c r="OP137" s="1"/>
      <c r="OQ137" s="1"/>
      <c r="OR137" s="1"/>
      <c r="OS137" s="1"/>
      <c r="OT137" s="1"/>
      <c r="OU137" s="1"/>
      <c r="OV137" s="1"/>
      <c r="OW137" s="1"/>
      <c r="OX137" s="1"/>
      <c r="OY137" s="1"/>
      <c r="OZ137" s="1"/>
      <c r="PA137" s="1"/>
      <c r="PB137" s="1"/>
      <c r="PC137" s="1"/>
      <c r="PD137" s="1"/>
      <c r="PE137" s="1"/>
      <c r="PF137" s="1"/>
      <c r="PG137" s="1"/>
      <c r="PH137" s="1"/>
      <c r="PI137" s="1"/>
      <c r="PJ137" s="1"/>
      <c r="PK137" s="1"/>
      <c r="PL137" s="1"/>
      <c r="PM137" s="1"/>
      <c r="PN137" s="1"/>
      <c r="PO137" s="1"/>
      <c r="PP137" s="1"/>
      <c r="PQ137" s="1"/>
      <c r="PR137" s="1"/>
      <c r="PS137" s="1"/>
      <c r="PT137" s="1"/>
      <c r="PU137" s="1"/>
      <c r="PV137" s="1"/>
      <c r="PW137" s="1"/>
      <c r="PX137" s="1"/>
      <c r="PY137" s="1"/>
      <c r="PZ137" s="1"/>
      <c r="QA137" s="1"/>
      <c r="QB137" s="1"/>
      <c r="QC137" s="1"/>
      <c r="QD137" s="1"/>
      <c r="QE137" s="1"/>
      <c r="QF137" s="1"/>
      <c r="QG137" s="1"/>
      <c r="QH137" s="1"/>
      <c r="QI137" s="1"/>
      <c r="QJ137" s="1"/>
      <c r="QK137" s="1"/>
      <c r="QL137" s="1"/>
      <c r="QM137" s="1"/>
      <c r="QN137" s="1"/>
      <c r="QO137" s="1"/>
      <c r="QP137" s="1"/>
      <c r="QQ137" s="1"/>
      <c r="QR137" s="1"/>
      <c r="QS137" s="1"/>
      <c r="QT137" s="1"/>
      <c r="QU137" s="1"/>
      <c r="QV137" s="1"/>
      <c r="QW137" s="1"/>
      <c r="QX137" s="1"/>
      <c r="QY137" s="1"/>
      <c r="QZ137" s="1"/>
      <c r="RA137" s="1"/>
      <c r="RB137" s="1"/>
      <c r="RC137" s="1"/>
      <c r="RD137" s="1"/>
      <c r="RE137" s="1"/>
      <c r="RF137" s="1"/>
      <c r="RG137" s="1"/>
      <c r="RH137" s="1"/>
      <c r="RI137" s="1"/>
      <c r="RJ137" s="1"/>
      <c r="RK137" s="1"/>
      <c r="RL137" s="1"/>
      <c r="RM137" s="1"/>
      <c r="RN137" s="1"/>
      <c r="RO137" s="1"/>
      <c r="RP137" s="1"/>
      <c r="RQ137" s="1"/>
      <c r="RR137" s="1"/>
      <c r="RS137" s="1"/>
      <c r="RT137" s="1"/>
      <c r="RU137" s="1"/>
      <c r="RV137" s="1"/>
      <c r="RW137" s="1"/>
      <c r="RX137" s="1"/>
      <c r="RY137" s="1"/>
      <c r="RZ137" s="1"/>
      <c r="SA137" s="1"/>
      <c r="SB137" s="1"/>
      <c r="SC137" s="1"/>
      <c r="SD137" s="1"/>
      <c r="SE137" s="1"/>
      <c r="SF137" s="1"/>
      <c r="SG137" s="1"/>
      <c r="SH137" s="1"/>
      <c r="SI137" s="1"/>
      <c r="SJ137" s="1"/>
      <c r="SK137" s="1"/>
      <c r="SL137" s="1"/>
      <c r="SM137" s="1"/>
      <c r="SN137" s="1"/>
      <c r="SO137" s="1"/>
      <c r="SP137" s="1"/>
      <c r="SQ137" s="1"/>
      <c r="SR137" s="1"/>
      <c r="SS137" s="1"/>
      <c r="ST137" s="1"/>
      <c r="SU137" s="1"/>
      <c r="SV137" s="1"/>
      <c r="SW137" s="1"/>
      <c r="SX137" s="1"/>
      <c r="SY137" s="1"/>
      <c r="SZ137" s="1"/>
      <c r="TA137" s="1"/>
      <c r="TB137" s="1"/>
      <c r="TC137" s="1"/>
      <c r="TD137" s="1"/>
      <c r="TE137" s="1"/>
      <c r="TF137" s="1"/>
      <c r="TG137" s="1"/>
      <c r="TH137" s="1"/>
      <c r="TI137" s="1"/>
      <c r="TJ137" s="1"/>
      <c r="TK137" s="1"/>
      <c r="TL137" s="1"/>
      <c r="TM137" s="1"/>
      <c r="TN137" s="1"/>
      <c r="TO137" s="1"/>
      <c r="TP137" s="1"/>
      <c r="TQ137" s="1"/>
      <c r="TR137" s="1"/>
      <c r="TS137" s="1"/>
      <c r="TT137" s="1"/>
      <c r="TU137" s="1"/>
      <c r="TV137" s="1"/>
      <c r="TW137" s="1"/>
      <c r="TX137" s="1"/>
      <c r="TY137" s="1"/>
      <c r="TZ137" s="1"/>
      <c r="UA137" s="1"/>
      <c r="UB137" s="1"/>
      <c r="UC137" s="1"/>
      <c r="UD137" s="1"/>
      <c r="UE137" s="1"/>
      <c r="UF137" s="1"/>
      <c r="UG137" s="1"/>
      <c r="UH137" s="1"/>
      <c r="UI137" s="1"/>
      <c r="UJ137" s="1"/>
      <c r="UK137" s="1"/>
      <c r="UL137" s="1"/>
      <c r="UM137" s="1"/>
      <c r="UN137" s="1"/>
      <c r="UO137" s="1"/>
      <c r="UP137" s="1"/>
      <c r="UQ137" s="1"/>
      <c r="UR137" s="1"/>
      <c r="US137" s="1"/>
      <c r="UT137" s="1"/>
      <c r="UU137" s="1"/>
      <c r="UV137" s="1"/>
      <c r="UW137" s="1"/>
      <c r="UX137" s="1"/>
      <c r="UY137" s="1"/>
      <c r="UZ137" s="1"/>
      <c r="VA137" s="1"/>
      <c r="VB137" s="1"/>
      <c r="VC137" s="1"/>
      <c r="VD137" s="1"/>
      <c r="VE137" s="1"/>
      <c r="VF137" s="1"/>
      <c r="VG137" s="1"/>
      <c r="VH137" s="1"/>
      <c r="VI137" s="1"/>
      <c r="VJ137" s="1"/>
      <c r="VK137" s="1"/>
      <c r="VL137" s="1"/>
      <c r="VM137" s="1"/>
      <c r="VN137" s="1"/>
      <c r="VO137" s="1"/>
      <c r="VP137" s="1"/>
      <c r="VQ137" s="1"/>
      <c r="VR137" s="1"/>
      <c r="VS137" s="1"/>
      <c r="VT137" s="1"/>
      <c r="VU137" s="1"/>
      <c r="VV137" s="1"/>
      <c r="VW137" s="1"/>
      <c r="VX137" s="1"/>
      <c r="VY137" s="1"/>
      <c r="VZ137" s="1"/>
      <c r="WA137" s="1"/>
      <c r="WB137" s="1"/>
      <c r="WC137" s="1"/>
      <c r="WD137" s="1"/>
      <c r="WE137" s="1"/>
      <c r="WF137" s="1"/>
      <c r="WG137" s="1"/>
      <c r="WH137" s="1"/>
      <c r="WI137" s="1"/>
      <c r="WJ137" s="1"/>
      <c r="WK137" s="1"/>
      <c r="WL137" s="1"/>
      <c r="WM137" s="1"/>
      <c r="WN137" s="1"/>
      <c r="WO137" s="1"/>
      <c r="WP137" s="1"/>
      <c r="WQ137" s="1"/>
      <c r="WR137" s="1"/>
      <c r="WS137" s="1"/>
      <c r="WT137" s="1"/>
      <c r="WU137" s="1"/>
      <c r="WV137" s="1"/>
      <c r="WW137" s="1"/>
      <c r="WX137" s="1"/>
      <c r="WY137" s="1"/>
      <c r="WZ137" s="1"/>
      <c r="XA137" s="1"/>
      <c r="XB137" s="1"/>
      <c r="XC137" s="1"/>
      <c r="XD137" s="1"/>
      <c r="XE137" s="1"/>
      <c r="XF137" s="1"/>
      <c r="XG137" s="1"/>
      <c r="XH137" s="1"/>
      <c r="XI137" s="1"/>
      <c r="XJ137" s="1"/>
      <c r="XK137" s="1"/>
      <c r="XL137" s="1"/>
      <c r="XM137" s="1"/>
      <c r="XN137" s="1"/>
      <c r="XO137" s="1"/>
      <c r="XP137" s="1"/>
      <c r="XQ137" s="1"/>
      <c r="XR137" s="1"/>
      <c r="XS137" s="1"/>
      <c r="XT137" s="1"/>
      <c r="XU137" s="1"/>
      <c r="XV137" s="1"/>
      <c r="XW137" s="1"/>
      <c r="XX137" s="1"/>
      <c r="XY137" s="1"/>
      <c r="XZ137" s="1"/>
      <c r="YA137" s="1"/>
      <c r="YB137" s="1"/>
      <c r="YC137" s="1"/>
      <c r="YD137" s="1"/>
      <c r="YE137" s="1"/>
      <c r="YF137" s="1"/>
      <c r="YG137" s="1"/>
      <c r="YH137" s="1"/>
      <c r="YI137" s="1"/>
      <c r="YJ137" s="1"/>
      <c r="YK137" s="1"/>
      <c r="YL137" s="1"/>
      <c r="YM137" s="1"/>
      <c r="YN137" s="1"/>
      <c r="YO137" s="1"/>
      <c r="YP137" s="1"/>
      <c r="YQ137" s="1"/>
      <c r="YR137" s="1"/>
      <c r="YS137" s="1"/>
      <c r="YT137" s="1"/>
      <c r="YU137" s="1"/>
      <c r="YV137" s="1"/>
      <c r="YW137" s="1"/>
      <c r="YX137" s="1"/>
      <c r="YY137" s="1"/>
      <c r="YZ137" s="1"/>
      <c r="ZA137" s="1"/>
      <c r="ZB137" s="1"/>
      <c r="ZC137" s="1"/>
      <c r="ZD137" s="1"/>
      <c r="ZE137" s="1"/>
      <c r="ZF137" s="1"/>
      <c r="ZG137" s="1"/>
      <c r="ZH137" s="1"/>
      <c r="ZI137" s="1"/>
      <c r="ZJ137" s="1"/>
      <c r="ZK137" s="1"/>
      <c r="ZL137" s="1"/>
      <c r="ZM137" s="1"/>
      <c r="ZN137" s="1"/>
      <c r="ZO137" s="1"/>
      <c r="ZP137" s="1"/>
      <c r="ZQ137" s="1"/>
      <c r="ZR137" s="1"/>
      <c r="ZS137" s="1"/>
      <c r="ZT137" s="1"/>
      <c r="ZU137" s="1"/>
      <c r="ZV137" s="1"/>
      <c r="ZW137" s="1"/>
      <c r="ZX137" s="1"/>
      <c r="ZY137" s="1"/>
      <c r="ZZ137" s="1"/>
      <c r="AAA137" s="1"/>
      <c r="AAB137" s="1"/>
      <c r="AAC137" s="1"/>
      <c r="AAD137" s="1"/>
      <c r="AAE137" s="1"/>
      <c r="AAF137" s="1"/>
      <c r="AAG137" s="1"/>
      <c r="AAH137" s="1"/>
      <c r="AAI137" s="1"/>
      <c r="AAJ137" s="1"/>
      <c r="AAK137" s="1"/>
      <c r="AAL137" s="1"/>
      <c r="AAM137" s="1"/>
      <c r="AAN137" s="1"/>
      <c r="AAO137" s="1"/>
      <c r="AAP137" s="1"/>
      <c r="AAQ137" s="1"/>
      <c r="AAR137" s="1"/>
      <c r="AAS137" s="1"/>
      <c r="AAT137" s="1"/>
      <c r="AAU137" s="1"/>
      <c r="AAV137" s="1"/>
      <c r="AAW137" s="1"/>
      <c r="AAX137" s="1"/>
      <c r="AAY137" s="1"/>
      <c r="AAZ137" s="1"/>
      <c r="ABA137" s="1"/>
      <c r="ABB137" s="1"/>
      <c r="ABC137" s="1"/>
      <c r="ABD137" s="1"/>
      <c r="ABE137" s="1"/>
      <c r="ABF137" s="1"/>
      <c r="ABG137" s="1"/>
      <c r="ABH137" s="1"/>
      <c r="ABI137" s="1"/>
      <c r="ABJ137" s="1"/>
      <c r="ABK137" s="1"/>
      <c r="ABL137" s="1"/>
      <c r="ABM137" s="1"/>
      <c r="ABN137" s="1"/>
      <c r="ABO137" s="1"/>
      <c r="ABP137" s="1"/>
      <c r="ABQ137" s="1"/>
      <c r="ABR137" s="1"/>
      <c r="ABS137" s="1"/>
      <c r="ABT137" s="1"/>
      <c r="ABU137" s="1"/>
      <c r="ABV137" s="1"/>
      <c r="ABW137" s="1"/>
      <c r="ABX137" s="1"/>
      <c r="ABY137" s="1"/>
      <c r="ABZ137" s="1"/>
      <c r="ACA137" s="1"/>
      <c r="ACB137" s="1"/>
      <c r="ACC137" s="1"/>
      <c r="ACD137" s="1"/>
      <c r="ACE137" s="1"/>
      <c r="ACF137" s="1"/>
      <c r="ACG137" s="1"/>
      <c r="ACH137" s="1"/>
      <c r="ACI137" s="1"/>
      <c r="ACJ137" s="1"/>
      <c r="ACK137" s="1"/>
      <c r="ACL137" s="1"/>
      <c r="ACM137" s="1"/>
      <c r="ACN137" s="1"/>
      <c r="ACO137" s="1"/>
      <c r="ACP137" s="1"/>
      <c r="ACQ137" s="1"/>
      <c r="ACR137" s="1"/>
      <c r="ACS137" s="1"/>
      <c r="ACT137" s="1"/>
      <c r="ACU137" s="1"/>
      <c r="ACV137" s="1"/>
      <c r="ACW137" s="1"/>
      <c r="ACX137" s="1"/>
      <c r="ACY137" s="1"/>
      <c r="ACZ137" s="1"/>
      <c r="ADA137" s="1"/>
      <c r="ADB137" s="1"/>
      <c r="ADC137" s="1"/>
      <c r="ADD137" s="1"/>
      <c r="ADE137" s="1"/>
      <c r="ADF137" s="1"/>
      <c r="ADG137" s="1"/>
      <c r="ADH137" s="1"/>
      <c r="ADI137" s="1"/>
      <c r="ADJ137" s="1"/>
      <c r="ADK137" s="1"/>
      <c r="ADL137" s="1"/>
      <c r="ADM137" s="1"/>
      <c r="ADN137" s="1"/>
      <c r="ADO137" s="1"/>
      <c r="ADP137" s="1"/>
      <c r="ADQ137" s="1"/>
      <c r="ADR137" s="1"/>
      <c r="ADS137" s="1"/>
      <c r="ADT137" s="1"/>
      <c r="ADU137" s="1"/>
      <c r="ADV137" s="1"/>
      <c r="ADW137" s="1"/>
      <c r="ADX137" s="1"/>
      <c r="ADY137" s="1"/>
      <c r="ADZ137" s="1"/>
      <c r="AEA137" s="1"/>
      <c r="AEB137" s="1"/>
      <c r="AEC137" s="1"/>
      <c r="AED137" s="1"/>
      <c r="AEE137" s="1"/>
      <c r="AEF137" s="1"/>
      <c r="AEG137" s="1"/>
      <c r="AEH137" s="1"/>
      <c r="AEI137" s="1"/>
      <c r="AEJ137" s="1"/>
      <c r="AEK137" s="1"/>
      <c r="AEL137" s="1"/>
      <c r="AEM137" s="1"/>
      <c r="AEN137" s="1"/>
      <c r="AEO137" s="1"/>
      <c r="AEP137" s="1"/>
      <c r="AEQ137" s="1"/>
      <c r="AER137" s="1"/>
      <c r="AES137" s="1"/>
      <c r="AET137" s="1"/>
      <c r="AEU137" s="1"/>
      <c r="AEV137" s="1"/>
      <c r="AEW137" s="1"/>
      <c r="AEX137" s="1"/>
      <c r="AEY137" s="1"/>
      <c r="AEZ137" s="1"/>
      <c r="AFA137" s="1"/>
      <c r="AFB137" s="1"/>
      <c r="AFC137" s="1"/>
      <c r="AFD137" s="1"/>
      <c r="AFE137" s="1"/>
      <c r="AFF137" s="1"/>
      <c r="AFG137" s="1"/>
      <c r="AFH137" s="1"/>
      <c r="AFI137" s="1"/>
      <c r="AFJ137" s="1"/>
      <c r="AFK137" s="1"/>
      <c r="AFL137" s="1"/>
      <c r="AFM137" s="1"/>
      <c r="AFN137" s="1"/>
      <c r="AFO137" s="1"/>
      <c r="AFP137" s="1"/>
      <c r="AFQ137" s="1"/>
      <c r="AFR137" s="1"/>
      <c r="AFS137" s="1"/>
      <c r="AFT137" s="1"/>
      <c r="AFU137" s="1"/>
      <c r="AFV137" s="1"/>
      <c r="AFW137" s="1"/>
      <c r="AFX137" s="1"/>
      <c r="AFY137" s="1"/>
      <c r="AFZ137" s="1"/>
      <c r="AGA137" s="1"/>
      <c r="AGB137" s="1"/>
      <c r="AGC137" s="1"/>
      <c r="AGD137" s="1"/>
      <c r="AGE137" s="1"/>
      <c r="AGF137" s="1"/>
      <c r="AGG137" s="1"/>
      <c r="AGH137" s="1"/>
      <c r="AGI137" s="1"/>
      <c r="AGJ137" s="1"/>
      <c r="AGK137" s="1"/>
      <c r="AGL137" s="1"/>
      <c r="AGM137" s="1"/>
      <c r="AGN137" s="1"/>
      <c r="AGO137" s="1"/>
      <c r="AGP137" s="1"/>
      <c r="AGQ137" s="1"/>
      <c r="AGR137" s="1"/>
      <c r="AGS137" s="1"/>
      <c r="AGT137" s="1"/>
      <c r="AGU137" s="1"/>
      <c r="AGV137" s="1"/>
      <c r="AGW137" s="1"/>
      <c r="AGX137" s="1"/>
      <c r="AGY137" s="1"/>
      <c r="AGZ137" s="1"/>
      <c r="AHA137" s="1"/>
      <c r="AHB137" s="1"/>
      <c r="AHC137" s="1"/>
      <c r="AHD137" s="1"/>
      <c r="AHE137" s="1"/>
      <c r="AHF137" s="1"/>
      <c r="AHG137" s="1"/>
      <c r="AHH137" s="1"/>
      <c r="AHI137" s="1"/>
      <c r="AHJ137" s="1"/>
      <c r="AHK137" s="1"/>
      <c r="AHL137" s="1"/>
      <c r="AHM137" s="1"/>
      <c r="AHN137" s="1"/>
      <c r="AHO137" s="1"/>
      <c r="AHP137" s="1"/>
      <c r="AHQ137" s="1"/>
      <c r="AHR137" s="1"/>
      <c r="AHS137" s="1"/>
      <c r="AHT137" s="1"/>
      <c r="AHU137" s="1"/>
      <c r="AHV137" s="1"/>
      <c r="AHW137" s="1"/>
      <c r="AHX137" s="1"/>
      <c r="AHY137" s="1"/>
      <c r="AHZ137" s="1"/>
      <c r="AIA137" s="1"/>
      <c r="AIB137" s="1"/>
      <c r="AIC137" s="1"/>
      <c r="AID137" s="1"/>
      <c r="AIE137" s="1"/>
      <c r="AIF137" s="1"/>
      <c r="AIG137" s="1"/>
      <c r="AIH137" s="1"/>
      <c r="AII137" s="1"/>
      <c r="AIJ137" s="1"/>
      <c r="AIK137" s="1"/>
      <c r="AIL137" s="1"/>
      <c r="AIM137" s="1"/>
      <c r="AIN137" s="1"/>
      <c r="AIO137" s="1"/>
      <c r="AIP137" s="1"/>
      <c r="AIQ137" s="1"/>
      <c r="AIR137" s="1"/>
      <c r="AIS137" s="1"/>
      <c r="AIT137" s="1"/>
      <c r="AIU137" s="1"/>
      <c r="AIV137" s="1"/>
      <c r="AIW137" s="1"/>
      <c r="AIX137" s="1"/>
      <c r="AIY137" s="1"/>
      <c r="AIZ137" s="1"/>
      <c r="AJA137" s="1"/>
      <c r="AJB137" s="1"/>
      <c r="AJC137" s="1"/>
      <c r="AJD137" s="1"/>
      <c r="AJE137" s="1"/>
      <c r="AJF137" s="1"/>
      <c r="AJG137" s="1"/>
      <c r="AJH137" s="1"/>
      <c r="AJI137" s="1"/>
      <c r="AJJ137" s="1"/>
      <c r="AJK137" s="1"/>
      <c r="AJL137" s="1"/>
      <c r="AJM137" s="1"/>
      <c r="AJN137" s="1"/>
      <c r="AJO137" s="1"/>
      <c r="AJP137" s="1"/>
      <c r="AJQ137" s="1"/>
      <c r="AJR137" s="1"/>
      <c r="AJS137" s="1"/>
      <c r="AJT137" s="1"/>
      <c r="AJU137" s="1"/>
      <c r="AJV137" s="1"/>
      <c r="AJW137" s="1"/>
      <c r="AJX137" s="1"/>
      <c r="AJY137" s="1"/>
      <c r="AJZ137" s="1"/>
      <c r="AKA137" s="1"/>
      <c r="AKB137" s="1"/>
      <c r="AKC137" s="1"/>
      <c r="AKD137" s="1"/>
      <c r="AKE137" s="1"/>
      <c r="AKF137" s="1"/>
      <c r="AKG137" s="1"/>
      <c r="AKH137" s="1"/>
      <c r="AKI137" s="1"/>
      <c r="AKJ137" s="1"/>
      <c r="AKK137" s="1"/>
      <c r="AKL137" s="1"/>
      <c r="AKM137" s="1"/>
      <c r="AKN137" s="1"/>
      <c r="AKO137" s="1"/>
      <c r="AKP137" s="1"/>
      <c r="AKQ137" s="1"/>
      <c r="AKR137" s="1"/>
      <c r="AKS137" s="1"/>
      <c r="AKT137" s="1"/>
      <c r="AKU137" s="1"/>
      <c r="AKV137" s="1"/>
      <c r="AKW137" s="1"/>
      <c r="AKX137" s="1"/>
      <c r="AKY137" s="1"/>
      <c r="AKZ137" s="1"/>
      <c r="ALA137" s="1"/>
      <c r="ALB137" s="1"/>
      <c r="ALC137" s="1"/>
      <c r="ALD137" s="1"/>
      <c r="ALE137" s="1"/>
      <c r="ALF137" s="1"/>
      <c r="ALG137" s="1"/>
      <c r="ALH137" s="1"/>
      <c r="ALI137" s="1"/>
      <c r="ALJ137" s="1"/>
      <c r="ALK137" s="1"/>
      <c r="ALL137" s="1"/>
      <c r="ALM137" s="1"/>
      <c r="ALN137" s="1"/>
      <c r="ALO137" s="1"/>
      <c r="ALP137" s="1"/>
      <c r="ALQ137" s="1"/>
      <c r="ALR137" s="1"/>
      <c r="ALS137" s="1"/>
      <c r="ALT137" s="1"/>
      <c r="ALU137" s="1"/>
      <c r="ALV137" s="1"/>
      <c r="ALW137" s="1"/>
      <c r="ALX137" s="1"/>
      <c r="ALY137" s="1"/>
      <c r="ALZ137" s="1"/>
      <c r="AMA137" s="1"/>
      <c r="AMB137" s="1"/>
      <c r="AMC137" s="1"/>
      <c r="AMD137" s="1"/>
      <c r="AME137" s="1"/>
      <c r="AMF137" s="1"/>
      <c r="AMG137" s="1"/>
      <c r="AMH137" s="1"/>
      <c r="AMI137" s="1"/>
      <c r="AMJ137" s="1"/>
      <c r="AMK137" s="1"/>
      <c r="AML137" s="1"/>
      <c r="AMM137" s="1"/>
      <c r="AMN137" s="1"/>
      <c r="AMO137" s="1"/>
      <c r="AMP137" s="1"/>
      <c r="AMQ137" s="1"/>
      <c r="AMR137" s="1"/>
      <c r="AMS137" s="1"/>
      <c r="AMT137" s="1"/>
      <c r="AMU137" s="1"/>
      <c r="AMV137" s="1"/>
      <c r="AMW137" s="1"/>
      <c r="AMX137" s="1"/>
      <c r="AMY137" s="1"/>
      <c r="AMZ137" s="1"/>
      <c r="ANA137" s="1"/>
      <c r="ANB137" s="1"/>
    </row>
    <row r="138" spans="1:1042" s="20" customFormat="1" ht="13.8" x14ac:dyDescent="0.25">
      <c r="B138" s="206"/>
      <c r="C138" s="189"/>
      <c r="D138" s="53"/>
      <c r="E138" s="54"/>
      <c r="F138" s="54"/>
      <c r="G138" s="54"/>
      <c r="H138" s="54"/>
      <c r="I138" s="54"/>
      <c r="J138" s="54"/>
      <c r="K138" s="54"/>
      <c r="L138" s="54"/>
      <c r="M138" s="54"/>
      <c r="N138" s="54"/>
      <c r="O138" s="54"/>
      <c r="P138" s="54"/>
      <c r="Q138" s="54"/>
      <c r="R138" s="54"/>
      <c r="S138" s="54"/>
      <c r="T138" s="54"/>
      <c r="U138" s="54"/>
      <c r="V138" s="54"/>
      <c r="W138" s="54"/>
      <c r="X138" s="55"/>
    </row>
    <row r="139" spans="1:1042" s="20" customFormat="1" ht="13.8" x14ac:dyDescent="0.25">
      <c r="B139" s="97"/>
      <c r="C139" s="21"/>
      <c r="D139" s="27"/>
      <c r="E139" s="22"/>
      <c r="F139" s="22"/>
      <c r="G139" s="22"/>
      <c r="H139" s="22"/>
      <c r="I139" s="22"/>
      <c r="J139" s="22"/>
      <c r="K139" s="22"/>
      <c r="L139" s="22"/>
      <c r="M139" s="22"/>
      <c r="N139" s="22"/>
      <c r="O139" s="22"/>
      <c r="P139" s="22"/>
      <c r="Q139" s="22"/>
      <c r="R139" s="22"/>
      <c r="S139" s="22"/>
      <c r="T139" s="22"/>
      <c r="U139" s="22"/>
      <c r="V139" s="22"/>
      <c r="W139" s="22"/>
    </row>
    <row r="140" spans="1:1042" s="20" customFormat="1" ht="23.1" customHeight="1" x14ac:dyDescent="0.25">
      <c r="B140" s="56" t="s">
        <v>145</v>
      </c>
      <c r="C140" s="56"/>
      <c r="D140" s="57"/>
      <c r="E140" s="58"/>
      <c r="F140" s="58"/>
      <c r="G140" s="58"/>
      <c r="H140" s="58"/>
      <c r="I140" s="58"/>
      <c r="J140" s="58"/>
      <c r="K140" s="58"/>
      <c r="L140" s="58"/>
      <c r="M140" s="58"/>
      <c r="N140" s="58"/>
      <c r="O140" s="58"/>
      <c r="P140" s="58"/>
      <c r="Q140" s="58"/>
      <c r="R140" s="58"/>
      <c r="S140" s="58"/>
      <c r="T140" s="58"/>
      <c r="U140" s="58"/>
      <c r="V140" s="58"/>
      <c r="W140" s="58"/>
      <c r="X140" s="59"/>
    </row>
    <row r="141" spans="1:1042" s="20" customFormat="1" ht="13.8" outlineLevel="1" x14ac:dyDescent="0.25">
      <c r="B141" s="207"/>
      <c r="C141" s="21"/>
      <c r="D141" s="27"/>
      <c r="E141" s="22"/>
      <c r="F141" s="22"/>
      <c r="G141" s="22"/>
      <c r="H141" s="22"/>
      <c r="I141" s="22"/>
      <c r="J141" s="22"/>
      <c r="K141" s="22"/>
      <c r="L141" s="22"/>
      <c r="M141" s="22"/>
      <c r="N141" s="22"/>
      <c r="O141" s="22"/>
      <c r="P141" s="22"/>
      <c r="Q141" s="22"/>
      <c r="R141" s="22"/>
      <c r="S141" s="22"/>
      <c r="T141" s="22"/>
      <c r="U141" s="22"/>
      <c r="V141" s="22"/>
      <c r="W141" s="22"/>
      <c r="X141" s="60"/>
    </row>
    <row r="142" spans="1:1042" s="20" customFormat="1" ht="13.8" outlineLevel="1" x14ac:dyDescent="0.25">
      <c r="B142" s="208"/>
      <c r="C142" s="257" t="s">
        <v>146</v>
      </c>
      <c r="D142" s="27" t="str">
        <f t="shared" ref="D142:D147" si="0">$E$14</f>
        <v/>
      </c>
      <c r="E142" s="61">
        <f>IF(E6=Dane_referencyjne!$H$6,IF(E10&gt;0,(E89+E90+E91)*E10,(E89+E90+E91)*E85),IF(E134&lt;&gt;0,IF(E10&gt;0,E134*(1/(1+E16)^E15)*E10,E134*(1/(1+E16)^E15)*E85),0))</f>
        <v>0</v>
      </c>
      <c r="F142" s="22"/>
      <c r="G142" s="61">
        <f>IF(G6=Dane_referencyjne!$H$6,IF(G10&gt;0,(G89+G90+G91)*G10,(G89+G90+G91)*G85),IF(G134&lt;&gt;0,IF(G10&gt;0,G134*(1/(1+G16)^G15)*G10,G134*(1/(1+G16)^G15)*G85),0))</f>
        <v>0</v>
      </c>
      <c r="H142" s="22"/>
      <c r="I142" s="61">
        <f>IF(I6=Dane_referencyjne!$H$6,IF(I10&gt;0,(I89+I90+I91)*I10,(I89+I90+I91)*I85),IF(I134&lt;&gt;0,IF(I10&gt;0,I134*(1/(1+I16)^I15)*I10,I134*(1/(1+I16)^I15)*I85),0))</f>
        <v>0</v>
      </c>
      <c r="J142" s="22"/>
      <c r="K142" s="61">
        <f>IF(K6=Dane_referencyjne!$H$6,IF(K10&gt;0,(K89+K90+K91)*K10,(K89+K90+K91)*K85),IF(K134&lt;&gt;0,IF(K10&gt;0,K134*(1/(1+K16)^K15)*K10,K134*(1/(1+K16)^K15)*K85),0))</f>
        <v>0</v>
      </c>
      <c r="L142" s="22"/>
      <c r="M142" s="61">
        <f>IF(M6=Dane_referencyjne!$H$6,IF(M10&gt;0,(M89+M90+M91)*M10,(M89+M90+M91)*M85),IF(M134&lt;&gt;0,IF(M10&gt;0,M134*(1/(1+M16)^M15)*M10,M134*(1/(1+M16)^M15)*M85),0))</f>
        <v>0</v>
      </c>
      <c r="N142" s="22"/>
      <c r="O142" s="61">
        <f>IF(O6=Dane_referencyjne!$H$6,IF(O10&gt;0,(O89+O90+O91)*O10,(O89+O90+O91)*O85),IF(O134&lt;&gt;0,IF(O10&gt;0,O134*(1/(1+O16)^O15)*O10,O134*(1/(1+O16)^O15)*O85),0))</f>
        <v>0</v>
      </c>
      <c r="P142" s="22"/>
      <c r="Q142" s="61">
        <f>IF(Q6=Dane_referencyjne!$H$6,IF(Q10&gt;0,(Q89+Q90+Q91)*Q10,(Q89+Q90+Q91)*Q85),IF(Q134&lt;&gt;0,IF(Q10&gt;0,Q134*(1/(1+Q16)^Q15)*Q10,Q134*(1/(1+Q16)^Q15)*Q85),0))</f>
        <v>0</v>
      </c>
      <c r="R142" s="22"/>
      <c r="S142" s="61">
        <f>IF(S6=Dane_referencyjne!$H$6,IF(S10&gt;0,(S89+S90+S91)*S10,(S89+S90+S91)*S85),IF(S134&lt;&gt;0,IF(S10&gt;0,S134*(1/(1+S16)^S15)*S10,S134*(1/(1+S16)^S15)*S85),0))</f>
        <v>0</v>
      </c>
      <c r="T142" s="22"/>
      <c r="U142" s="61">
        <f>IF(U6=Dane_referencyjne!$H$6,IF(U10&gt;0,(U89+U90+U91)*U10,(U89+U90+U91)*U85),IF(U134&lt;&gt;0,IF(U10&gt;0,U134*(1/(1+U16)^U15)*U10,U134*(1/(1+U16)^U15)*U85),0))</f>
        <v>0</v>
      </c>
      <c r="V142" s="22"/>
      <c r="W142" s="61">
        <f>IF(W6=Dane_referencyjne!$H$6,IF(W10&gt;0,(W89+W90+W91)*W10,(W89+W90+W91)*W85),IF(W134&lt;&gt;0,IF(W10&gt;0,W134*(1/(1+W16)^W15)*W10,W134*(1/(1+W16)^W15)*W85),0))</f>
        <v>0</v>
      </c>
      <c r="X142" s="60"/>
      <c r="Z142" s="171"/>
    </row>
    <row r="143" spans="1:1042" s="20" customFormat="1" ht="13.8" outlineLevel="1" x14ac:dyDescent="0.25">
      <c r="B143" s="208"/>
      <c r="C143" s="257" t="s">
        <v>147</v>
      </c>
      <c r="D143" s="27" t="str">
        <f t="shared" si="0"/>
        <v/>
      </c>
      <c r="E143" s="61">
        <f>IF(E10&gt;0,Obliczenia!E14*E10,Obliczenia!E14*E85)</f>
        <v>0</v>
      </c>
      <c r="F143" s="22"/>
      <c r="G143" s="61">
        <f>IF(G10&gt;0,Obliczenia!G14*G10,Obliczenia!G14*G85)</f>
        <v>0</v>
      </c>
      <c r="H143" s="22"/>
      <c r="I143" s="61">
        <f>IF(I10&gt;0,Obliczenia!I14*I10,Obliczenia!I14*I85)</f>
        <v>0</v>
      </c>
      <c r="J143" s="22"/>
      <c r="K143" s="61">
        <f>IF(K10&gt;0,Obliczenia!K14*K10,Obliczenia!K14*K85)</f>
        <v>0</v>
      </c>
      <c r="L143" s="22"/>
      <c r="M143" s="61">
        <f>IF(M10&gt;0,Obliczenia!M14*M10,Obliczenia!M14*M85)</f>
        <v>0</v>
      </c>
      <c r="N143" s="22"/>
      <c r="O143" s="61">
        <f>IF(O10&gt;0,Obliczenia!O14*O10,Obliczenia!O14*O85)</f>
        <v>0</v>
      </c>
      <c r="P143" s="22"/>
      <c r="Q143" s="61">
        <f>IF(Q10&gt;0,Obliczenia!Q14*Q10,Obliczenia!Q14*Q85)</f>
        <v>0</v>
      </c>
      <c r="R143" s="22"/>
      <c r="S143" s="61">
        <f>IF(S10&gt;0,Obliczenia!S14*S10,Obliczenia!S14*S85)</f>
        <v>0</v>
      </c>
      <c r="T143" s="22"/>
      <c r="U143" s="61">
        <f>IF(U10&gt;0,Obliczenia!U14*U10,Obliczenia!U14*U85)</f>
        <v>0</v>
      </c>
      <c r="V143" s="22"/>
      <c r="W143" s="61">
        <f>IF(W10&gt;0,Obliczenia!W14*W10,Obliczenia!W14*W85)</f>
        <v>0</v>
      </c>
      <c r="X143" s="60"/>
    </row>
    <row r="144" spans="1:1042" s="20" customFormat="1" ht="13.8" outlineLevel="1" x14ac:dyDescent="0.25">
      <c r="B144" s="208"/>
      <c r="C144" s="257" t="s">
        <v>148</v>
      </c>
      <c r="D144" s="27" t="str">
        <f t="shared" si="0"/>
        <v/>
      </c>
      <c r="E144" s="61">
        <f>IF(E6=Dane_referencyjne!$H$6,Obliczenia!E25,Obliczenia!E30)*IF(E10&gt;0,E10,E85)</f>
        <v>0</v>
      </c>
      <c r="F144" s="22"/>
      <c r="G144" s="61">
        <f>IF(G6=Dane_referencyjne!$H$6,Obliczenia!G25,Obliczenia!G30)*IF(G10&gt;0,G10,G85)</f>
        <v>0</v>
      </c>
      <c r="H144" s="22"/>
      <c r="I144" s="61">
        <f>IF(I6=Dane_referencyjne!$H$6,Obliczenia!I25,Obliczenia!I30)*IF(I10&gt;0,I10,I85)</f>
        <v>0</v>
      </c>
      <c r="J144" s="22"/>
      <c r="K144" s="61">
        <f>IF(K6=Dane_referencyjne!$H$6,Obliczenia!K25,Obliczenia!K30)*IF(K10&gt;0,K10,K85)</f>
        <v>0</v>
      </c>
      <c r="L144" s="22"/>
      <c r="M144" s="61">
        <f>IF(M6=Dane_referencyjne!$H$6,Obliczenia!M25,Obliczenia!M30)*IF(M10&gt;0,M10,M85)</f>
        <v>0</v>
      </c>
      <c r="N144" s="22"/>
      <c r="O144" s="61">
        <f>IF(O6=Dane_referencyjne!$H$6,Obliczenia!O25,Obliczenia!O30)*IF(O10&gt;0,O10,O85)</f>
        <v>0</v>
      </c>
      <c r="P144" s="22"/>
      <c r="Q144" s="61">
        <f>IF(Q6=Dane_referencyjne!$H$6,Obliczenia!Q25,Obliczenia!Q30)*IF(Q10&gt;0,Q10,Q85)</f>
        <v>0</v>
      </c>
      <c r="R144" s="22"/>
      <c r="S144" s="61">
        <f>IF(S6=Dane_referencyjne!$H$6,Obliczenia!S25,Obliczenia!S30)*IF(S10&gt;0,S10,S85)</f>
        <v>0</v>
      </c>
      <c r="T144" s="22"/>
      <c r="U144" s="61">
        <f>IF(U6=Dane_referencyjne!$H$6,Obliczenia!U25,Obliczenia!U30)*IF(U10&gt;0,U10,U85)</f>
        <v>0</v>
      </c>
      <c r="V144" s="22"/>
      <c r="W144" s="61">
        <f>IF(W6=Dane_referencyjne!$H$6,Obliczenia!W25,Obliczenia!W30)*IF(W10&gt;0,W10,W85)</f>
        <v>0</v>
      </c>
      <c r="X144" s="60"/>
    </row>
    <row r="145" spans="2:24" s="20" customFormat="1" ht="13.8" outlineLevel="1" x14ac:dyDescent="0.25">
      <c r="B145" s="208"/>
      <c r="C145" s="257" t="s">
        <v>149</v>
      </c>
      <c r="D145" s="27" t="str">
        <f t="shared" si="0"/>
        <v/>
      </c>
      <c r="E145" s="61">
        <f>IF(E10&gt;0,Obliczenia!E39*E10,Obliczenia!E39*E85)</f>
        <v>0</v>
      </c>
      <c r="F145" s="22"/>
      <c r="G145" s="61">
        <f>IF(G10&gt;0,Obliczenia!G39*G10,Obliczenia!G39*G85)</f>
        <v>0</v>
      </c>
      <c r="H145" s="22"/>
      <c r="I145" s="61">
        <f>IF(I10&gt;0,Obliczenia!I39*I10,Obliczenia!I39*I85)</f>
        <v>0</v>
      </c>
      <c r="J145" s="22"/>
      <c r="K145" s="61">
        <f>IF(K10&gt;0,Obliczenia!K39*K10,Obliczenia!K39*K85)</f>
        <v>0</v>
      </c>
      <c r="L145" s="22"/>
      <c r="M145" s="61">
        <f>IF(M10&gt;0,Obliczenia!M39*M10,Obliczenia!M39*M85)</f>
        <v>0</v>
      </c>
      <c r="N145" s="22"/>
      <c r="O145" s="61">
        <f>IF(O10&gt;0,Obliczenia!O39*O10,Obliczenia!O39*O85)</f>
        <v>0</v>
      </c>
      <c r="P145" s="22"/>
      <c r="Q145" s="61">
        <f>IF(Q10&gt;0,Obliczenia!Q39*Q10,Obliczenia!Q39*Q85)</f>
        <v>0</v>
      </c>
      <c r="R145" s="22"/>
      <c r="S145" s="61">
        <f>IF(S10&gt;0,Obliczenia!S39*S10,Obliczenia!S39*S85)</f>
        <v>0</v>
      </c>
      <c r="T145" s="22"/>
      <c r="U145" s="61">
        <f>IF(U10&gt;0,Obliczenia!U39*U10,Obliczenia!U39*U85)</f>
        <v>0</v>
      </c>
      <c r="V145" s="22"/>
      <c r="W145" s="61">
        <f>IF(W10&gt;0,Obliczenia!W39*W10,Obliczenia!W39*W85)</f>
        <v>0</v>
      </c>
      <c r="X145" s="60"/>
    </row>
    <row r="146" spans="2:24" s="20" customFormat="1" ht="13.8" outlineLevel="1" x14ac:dyDescent="0.25">
      <c r="B146" s="208"/>
      <c r="C146" s="257" t="s">
        <v>150</v>
      </c>
      <c r="D146" s="27" t="str">
        <f t="shared" si="0"/>
        <v/>
      </c>
      <c r="E146" s="61">
        <f>IF(E10&gt;0,Obliczenia!E46*E10,Obliczenia!E46*E85)</f>
        <v>0</v>
      </c>
      <c r="F146" s="22"/>
      <c r="G146" s="61">
        <f>IF(G10&gt;0,Obliczenia!G46*G10,Obliczenia!G46*G85)</f>
        <v>0</v>
      </c>
      <c r="H146" s="22"/>
      <c r="I146" s="61">
        <f>IF(I10&gt;0,Obliczenia!I46*I10,Obliczenia!I46*I85)</f>
        <v>0</v>
      </c>
      <c r="J146" s="22"/>
      <c r="K146" s="61">
        <f>IF(K10&gt;0,Obliczenia!K46*K10,Obliczenia!K46*K85)</f>
        <v>0</v>
      </c>
      <c r="L146" s="22"/>
      <c r="M146" s="61">
        <f>IF(M10&gt;0,Obliczenia!M46*M10,Obliczenia!M46*M85)</f>
        <v>0</v>
      </c>
      <c r="N146" s="22"/>
      <c r="O146" s="61">
        <f>IF(O10&gt;0,Obliczenia!O46*O10,Obliczenia!O46*O85)</f>
        <v>0</v>
      </c>
      <c r="P146" s="22"/>
      <c r="Q146" s="61">
        <f>IF(Q10&gt;0,Obliczenia!Q46*Q10,Obliczenia!Q46*Q85)</f>
        <v>0</v>
      </c>
      <c r="R146" s="22"/>
      <c r="S146" s="61">
        <f>IF(S10&gt;0,Obliczenia!S46*S10,Obliczenia!S46*S85)</f>
        <v>0</v>
      </c>
      <c r="T146" s="22"/>
      <c r="U146" s="61">
        <f>IF(U10&gt;0,Obliczenia!U46*U10,Obliczenia!U46*U85)</f>
        <v>0</v>
      </c>
      <c r="V146" s="22"/>
      <c r="W146" s="61">
        <f>IF(W10&gt;0,Obliczenia!W46*W10,Obliczenia!W46*W85)</f>
        <v>0</v>
      </c>
      <c r="X146" s="60"/>
    </row>
    <row r="147" spans="2:24" s="20" customFormat="1" ht="13.8" outlineLevel="1" x14ac:dyDescent="0.25">
      <c r="B147" s="208"/>
      <c r="C147" s="257" t="s">
        <v>151</v>
      </c>
      <c r="D147" s="27" t="str">
        <f t="shared" si="0"/>
        <v/>
      </c>
      <c r="E147" s="61">
        <f>IF(E10&gt;0,-Obliczenia!E53*E10,-Obliczenia!E53*E85)</f>
        <v>0</v>
      </c>
      <c r="F147" s="22"/>
      <c r="G147" s="61">
        <f>IF(G10&gt;0,-Obliczenia!G53*G10,-Obliczenia!G53*G85)</f>
        <v>0</v>
      </c>
      <c r="H147" s="22"/>
      <c r="I147" s="61">
        <f>IF(I10&gt;0,-Obliczenia!I53*I10,-Obliczenia!I53*I85)</f>
        <v>0</v>
      </c>
      <c r="J147" s="22"/>
      <c r="K147" s="61">
        <f>IF(K10&gt;0,-Obliczenia!K53*K10,-Obliczenia!K53*K85)</f>
        <v>0</v>
      </c>
      <c r="L147" s="22"/>
      <c r="M147" s="61">
        <f>IF(M10&gt;0,-Obliczenia!M53*M10,-Obliczenia!M53*M85)</f>
        <v>0</v>
      </c>
      <c r="N147" s="22"/>
      <c r="O147" s="61">
        <f>IF(O10&gt;0,-Obliczenia!O53*O10,-Obliczenia!O53*O85)</f>
        <v>0</v>
      </c>
      <c r="P147" s="22"/>
      <c r="Q147" s="61">
        <f>IF(Q10&gt;0,-Obliczenia!Q53*Q10,-Obliczenia!Q53*Q85)</f>
        <v>0</v>
      </c>
      <c r="R147" s="22"/>
      <c r="S147" s="61">
        <f>IF(S10&gt;0,-Obliczenia!S53*S10,-Obliczenia!S53*S85)</f>
        <v>0</v>
      </c>
      <c r="T147" s="22"/>
      <c r="U147" s="61">
        <f>IF(U10&gt;0,-Obliczenia!U53*U10,-Obliczenia!U53*U85)</f>
        <v>0</v>
      </c>
      <c r="V147" s="22"/>
      <c r="W147" s="61">
        <f>IF(W10&gt;0,-Obliczenia!W53*W10,-Obliczenia!W53*W85)</f>
        <v>0</v>
      </c>
      <c r="X147" s="60"/>
    </row>
    <row r="148" spans="2:24" s="20" customFormat="1" ht="13.8" outlineLevel="1" x14ac:dyDescent="0.25">
      <c r="B148" s="207"/>
      <c r="C148" s="21"/>
      <c r="D148" s="27"/>
      <c r="E148" s="22"/>
      <c r="F148" s="22"/>
      <c r="G148" s="22"/>
      <c r="H148" s="22"/>
      <c r="I148" s="22"/>
      <c r="J148" s="22"/>
      <c r="K148" s="22"/>
      <c r="L148" s="22"/>
      <c r="M148" s="22"/>
      <c r="N148" s="22"/>
      <c r="O148" s="22"/>
      <c r="P148" s="22"/>
      <c r="Q148" s="22"/>
      <c r="R148" s="22"/>
      <c r="S148" s="22"/>
      <c r="T148" s="22"/>
      <c r="U148" s="22"/>
      <c r="V148" s="22"/>
      <c r="W148" s="22"/>
      <c r="X148" s="60"/>
    </row>
    <row r="149" spans="2:24" s="20" customFormat="1" ht="19.2" customHeight="1" outlineLevel="1" x14ac:dyDescent="0.25">
      <c r="B149" s="209"/>
      <c r="C149" s="190" t="s">
        <v>152</v>
      </c>
      <c r="D149" s="35" t="str">
        <f>$E$14</f>
        <v/>
      </c>
      <c r="E149" s="62">
        <f>SUM(E$142:E$147)</f>
        <v>0</v>
      </c>
      <c r="F149" s="22"/>
      <c r="G149" s="62">
        <f>SUM(G$142:G$147)</f>
        <v>0</v>
      </c>
      <c r="H149" s="63"/>
      <c r="I149" s="62">
        <f>SUM(I$142:I$147)</f>
        <v>0</v>
      </c>
      <c r="J149" s="63"/>
      <c r="K149" s="62">
        <f>SUM(K$142:K$147)</f>
        <v>0</v>
      </c>
      <c r="L149" s="63"/>
      <c r="M149" s="62">
        <f>SUM(M$142:M$147)</f>
        <v>0</v>
      </c>
      <c r="N149" s="63"/>
      <c r="O149" s="62">
        <f>SUM(O$142:O$147)</f>
        <v>0</v>
      </c>
      <c r="P149" s="63"/>
      <c r="Q149" s="62">
        <f>SUM(Q$142:Q$147)</f>
        <v>0</v>
      </c>
      <c r="R149" s="63"/>
      <c r="S149" s="62">
        <f>SUM(S$142:S$147)</f>
        <v>0</v>
      </c>
      <c r="T149" s="63"/>
      <c r="U149" s="62">
        <f>SUM(U$142:U$147)</f>
        <v>0</v>
      </c>
      <c r="V149" s="63"/>
      <c r="W149" s="62">
        <f>SUM(W$142:W$147)</f>
        <v>0</v>
      </c>
      <c r="X149" s="60"/>
    </row>
    <row r="150" spans="2:24" s="20" customFormat="1" ht="13.8" outlineLevel="1" x14ac:dyDescent="0.25">
      <c r="B150" s="207"/>
      <c r="D150" s="27"/>
      <c r="E150" s="63"/>
      <c r="F150" s="22"/>
      <c r="G150" s="63"/>
      <c r="H150" s="63"/>
      <c r="I150" s="63"/>
      <c r="J150" s="63"/>
      <c r="K150" s="63"/>
      <c r="L150" s="63"/>
      <c r="M150" s="63"/>
      <c r="N150" s="63"/>
      <c r="O150" s="63"/>
      <c r="P150" s="63"/>
      <c r="Q150" s="63"/>
      <c r="R150" s="63"/>
      <c r="S150" s="63"/>
      <c r="T150" s="63"/>
      <c r="U150" s="63"/>
      <c r="V150" s="63"/>
      <c r="W150" s="63"/>
      <c r="X150" s="60"/>
    </row>
    <row r="151" spans="2:24" s="20" customFormat="1" ht="19.2" customHeight="1" outlineLevel="1" x14ac:dyDescent="0.25">
      <c r="B151" s="210"/>
      <c r="C151" s="191" t="s">
        <v>153</v>
      </c>
      <c r="D151" s="27" t="s">
        <v>1</v>
      </c>
      <c r="E151" s="64">
        <f>IF(E10&gt;0,Obliczenia!E12*E15*E10,Obliczenia!E12*E15*E85)</f>
        <v>0</v>
      </c>
      <c r="F151" s="22"/>
      <c r="G151" s="64">
        <f>IF(G10&gt;0,Obliczenia!G12*G15*G10,Obliczenia!G12*G15*G85)</f>
        <v>0</v>
      </c>
      <c r="H151" s="63"/>
      <c r="I151" s="64">
        <f>IF(I10&gt;0,Obliczenia!I12*I15*I10,Obliczenia!I12*I15*I85)</f>
        <v>0</v>
      </c>
      <c r="J151" s="63"/>
      <c r="K151" s="64">
        <f>IF(K10&gt;0,Obliczenia!K12*K15*K10,Obliczenia!K12*K15*K85)</f>
        <v>0</v>
      </c>
      <c r="L151" s="63"/>
      <c r="M151" s="64">
        <f>IF(M10&gt;0,Obliczenia!M12*M15*M10,Obliczenia!M12*M15*M85)</f>
        <v>0</v>
      </c>
      <c r="N151" s="63"/>
      <c r="O151" s="64">
        <f>IF(O10&gt;0,Obliczenia!O12*O15*O10,Obliczenia!O12*O15*O85)</f>
        <v>0</v>
      </c>
      <c r="P151" s="63"/>
      <c r="Q151" s="64">
        <f>IF(Q10&gt;0,Obliczenia!Q12*Q15*Q10,Obliczenia!Q12*Q15*Q85)</f>
        <v>0</v>
      </c>
      <c r="R151" s="63"/>
      <c r="S151" s="64">
        <f>IF(S10&gt;0,Obliczenia!S12*S15*S10,Obliczenia!S12*S15*S85)</f>
        <v>0</v>
      </c>
      <c r="T151" s="63"/>
      <c r="U151" s="64">
        <f>IF(U10&gt;0,Obliczenia!U12*U15*U10,Obliczenia!U12*U15*U85)</f>
        <v>0</v>
      </c>
      <c r="V151" s="63"/>
      <c r="W151" s="64">
        <f>IF(W10&gt;0,Obliczenia!W12*W15*W10,Obliczenia!W12*W15*W85)</f>
        <v>0</v>
      </c>
      <c r="X151" s="60"/>
    </row>
    <row r="152" spans="2:24" s="20" customFormat="1" ht="18" customHeight="1" outlineLevel="1" x14ac:dyDescent="0.25">
      <c r="B152" s="210"/>
      <c r="C152" s="282" t="s">
        <v>154</v>
      </c>
      <c r="D152" s="27" t="s">
        <v>155</v>
      </c>
      <c r="E152" s="64">
        <f>IF(E$77="",E$151*E$75,E$151*E$77)</f>
        <v>0</v>
      </c>
      <c r="F152" s="22"/>
      <c r="G152" s="64">
        <f>IF(G$77="",G$151*G$75,G$151*G$77)</f>
        <v>0</v>
      </c>
      <c r="H152" s="63"/>
      <c r="I152" s="64">
        <f>IF(I$77="",I$151*I$75,I$151*I$77)</f>
        <v>0</v>
      </c>
      <c r="J152" s="63"/>
      <c r="K152" s="64">
        <f>IF(K$77="",K$151*K$75,K$151*K$77)</f>
        <v>0</v>
      </c>
      <c r="L152" s="63"/>
      <c r="M152" s="64">
        <f>IF(M$77="",M$151*M$75,M$151*M$77)</f>
        <v>0</v>
      </c>
      <c r="N152" s="63"/>
      <c r="O152" s="64">
        <f>IF(O$77="",O$151*O$75,O$151*O$77)</f>
        <v>0</v>
      </c>
      <c r="P152" s="63"/>
      <c r="Q152" s="64">
        <f>IF(Q$77="",Q$151*Q$75,Q$151*Q$77)</f>
        <v>0</v>
      </c>
      <c r="R152" s="63"/>
      <c r="S152" s="64">
        <f>IF(S$77="",S$151*S$75,S$151*S$77)</f>
        <v>0</v>
      </c>
      <c r="T152" s="63"/>
      <c r="U152" s="64">
        <f>IF(U$77="",U$151*U$75,U$151*U$77)</f>
        <v>0</v>
      </c>
      <c r="V152" s="63"/>
      <c r="W152" s="64">
        <f>IF(W$77="",W$151*W$75,W$151*W$77)</f>
        <v>0</v>
      </c>
      <c r="X152" s="60"/>
    </row>
    <row r="153" spans="2:24" s="20" customFormat="1" ht="13.8" x14ac:dyDescent="0.25">
      <c r="B153" s="207"/>
      <c r="C153" s="21"/>
      <c r="D153" s="27"/>
      <c r="E153" s="65"/>
      <c r="F153" s="22"/>
      <c r="G153" s="22"/>
      <c r="H153" s="22"/>
      <c r="I153" s="22"/>
      <c r="J153" s="22"/>
      <c r="K153" s="22"/>
      <c r="L153" s="22"/>
      <c r="M153" s="22"/>
      <c r="N153" s="22"/>
      <c r="O153" s="22"/>
      <c r="P153" s="22"/>
      <c r="Q153" s="22"/>
      <c r="R153" s="22"/>
      <c r="S153" s="22"/>
      <c r="T153" s="22"/>
      <c r="U153" s="22"/>
      <c r="V153" s="22"/>
      <c r="W153" s="22"/>
      <c r="X153" s="60"/>
    </row>
    <row r="154" spans="2:24" s="20" customFormat="1" ht="13.8" outlineLevel="1" x14ac:dyDescent="0.25">
      <c r="B154" s="207"/>
      <c r="C154" s="21"/>
      <c r="D154" s="27"/>
      <c r="E154" s="65"/>
      <c r="F154" s="22"/>
      <c r="G154" s="22"/>
      <c r="H154" s="22"/>
      <c r="I154" s="22"/>
      <c r="J154" s="22"/>
      <c r="K154" s="22"/>
      <c r="L154" s="22"/>
      <c r="M154" s="22"/>
      <c r="N154" s="22"/>
      <c r="O154" s="22"/>
      <c r="P154" s="22"/>
      <c r="Q154" s="22"/>
      <c r="R154" s="22"/>
      <c r="S154" s="22"/>
      <c r="T154" s="22"/>
      <c r="U154" s="22"/>
      <c r="V154" s="22"/>
      <c r="W154" s="22"/>
      <c r="X154" s="60"/>
    </row>
    <row r="155" spans="2:24" s="20" customFormat="1" ht="13.8" outlineLevel="1" x14ac:dyDescent="0.25">
      <c r="B155" s="208"/>
      <c r="C155" s="184" t="s">
        <v>156</v>
      </c>
      <c r="D155" s="144" t="str">
        <f t="shared" ref="D155:D160" si="1">$E$14</f>
        <v/>
      </c>
      <c r="E155" s="61">
        <f>SUM(E142:W142)</f>
        <v>0</v>
      </c>
      <c r="F155" s="22"/>
      <c r="G155" s="250"/>
      <c r="H155" s="250"/>
      <c r="I155" s="250"/>
      <c r="J155" s="250"/>
      <c r="K155" s="250"/>
      <c r="L155" s="250"/>
      <c r="M155" s="250"/>
      <c r="N155" s="250"/>
      <c r="O155" s="250"/>
      <c r="P155" s="250"/>
      <c r="Q155" s="250"/>
      <c r="R155" s="250"/>
      <c r="S155" s="250"/>
      <c r="T155" s="250"/>
      <c r="U155" s="250"/>
      <c r="V155" s="250"/>
      <c r="W155" s="250"/>
      <c r="X155" s="60"/>
    </row>
    <row r="156" spans="2:24" s="20" customFormat="1" ht="13.8" outlineLevel="1" x14ac:dyDescent="0.25">
      <c r="B156" s="208"/>
      <c r="C156" s="184" t="s">
        <v>157</v>
      </c>
      <c r="D156" s="144" t="str">
        <f t="shared" si="1"/>
        <v/>
      </c>
      <c r="E156" s="61">
        <f>SUM(E143:W143)</f>
        <v>0</v>
      </c>
      <c r="F156" s="22"/>
      <c r="G156" s="250"/>
      <c r="H156" s="250"/>
      <c r="I156" s="250"/>
      <c r="J156" s="250"/>
      <c r="K156" s="250"/>
      <c r="L156" s="250"/>
      <c r="M156" s="250"/>
      <c r="N156" s="250"/>
      <c r="O156" s="250"/>
      <c r="P156" s="250"/>
      <c r="Q156" s="250"/>
      <c r="R156" s="250"/>
      <c r="S156" s="250"/>
      <c r="T156" s="250"/>
      <c r="U156" s="250"/>
      <c r="V156" s="250"/>
      <c r="W156" s="250"/>
      <c r="X156" s="60"/>
    </row>
    <row r="157" spans="2:24" s="20" customFormat="1" ht="13.8" outlineLevel="1" x14ac:dyDescent="0.25">
      <c r="B157" s="208"/>
      <c r="C157" s="184" t="s">
        <v>158</v>
      </c>
      <c r="D157" s="144" t="str">
        <f t="shared" si="1"/>
        <v/>
      </c>
      <c r="E157" s="61">
        <f t="shared" ref="E157:E160" si="2">SUM(E144:W144)</f>
        <v>0</v>
      </c>
      <c r="F157" s="22"/>
      <c r="G157" s="250"/>
      <c r="H157" s="250"/>
      <c r="I157" s="250"/>
      <c r="J157" s="250"/>
      <c r="K157" s="250"/>
      <c r="L157" s="250"/>
      <c r="M157" s="250"/>
      <c r="N157" s="250"/>
      <c r="O157" s="250"/>
      <c r="P157" s="250"/>
      <c r="Q157" s="250"/>
      <c r="R157" s="250"/>
      <c r="S157" s="250"/>
      <c r="T157" s="250"/>
      <c r="U157" s="250"/>
      <c r="V157" s="250"/>
      <c r="W157" s="250"/>
      <c r="X157" s="60"/>
    </row>
    <row r="158" spans="2:24" s="20" customFormat="1" ht="13.8" outlineLevel="1" x14ac:dyDescent="0.25">
      <c r="B158" s="208"/>
      <c r="C158" s="184" t="s">
        <v>159</v>
      </c>
      <c r="D158" s="144" t="str">
        <f t="shared" si="1"/>
        <v/>
      </c>
      <c r="E158" s="61">
        <f t="shared" si="2"/>
        <v>0</v>
      </c>
      <c r="F158" s="22"/>
      <c r="G158" s="250"/>
      <c r="H158" s="250"/>
      <c r="I158" s="250"/>
      <c r="J158" s="250"/>
      <c r="K158" s="250"/>
      <c r="L158" s="250"/>
      <c r="M158" s="250"/>
      <c r="N158" s="250"/>
      <c r="O158" s="250"/>
      <c r="P158" s="250"/>
      <c r="Q158" s="250"/>
      <c r="R158" s="250"/>
      <c r="S158" s="250"/>
      <c r="T158" s="250"/>
      <c r="U158" s="250"/>
      <c r="V158" s="250"/>
      <c r="W158" s="250"/>
      <c r="X158" s="60"/>
    </row>
    <row r="159" spans="2:24" s="20" customFormat="1" ht="13.8" outlineLevel="1" x14ac:dyDescent="0.25">
      <c r="B159" s="208"/>
      <c r="C159" s="184" t="s">
        <v>160</v>
      </c>
      <c r="D159" s="144" t="str">
        <f t="shared" si="1"/>
        <v/>
      </c>
      <c r="E159" s="61">
        <f t="shared" si="2"/>
        <v>0</v>
      </c>
      <c r="F159" s="22"/>
      <c r="G159" s="250"/>
      <c r="H159" s="250"/>
      <c r="I159" s="250"/>
      <c r="J159" s="250"/>
      <c r="K159" s="250"/>
      <c r="L159" s="250"/>
      <c r="M159" s="250"/>
      <c r="N159" s="250"/>
      <c r="O159" s="250"/>
      <c r="P159" s="250"/>
      <c r="Q159" s="250"/>
      <c r="R159" s="250"/>
      <c r="S159" s="250"/>
      <c r="T159" s="250"/>
      <c r="U159" s="250"/>
      <c r="V159" s="250"/>
      <c r="W159" s="250"/>
      <c r="X159" s="60"/>
    </row>
    <row r="160" spans="2:24" s="20" customFormat="1" ht="13.8" outlineLevel="1" x14ac:dyDescent="0.25">
      <c r="B160" s="208"/>
      <c r="C160" s="184" t="s">
        <v>161</v>
      </c>
      <c r="D160" s="144" t="str">
        <f t="shared" si="1"/>
        <v/>
      </c>
      <c r="E160" s="61">
        <f t="shared" si="2"/>
        <v>0</v>
      </c>
      <c r="F160" s="22"/>
      <c r="G160" s="250"/>
      <c r="H160" s="250"/>
      <c r="I160" s="250"/>
      <c r="J160" s="250"/>
      <c r="K160" s="250"/>
      <c r="L160" s="250"/>
      <c r="M160" s="250"/>
      <c r="N160" s="250"/>
      <c r="O160" s="250"/>
      <c r="P160" s="250"/>
      <c r="Q160" s="250"/>
      <c r="R160" s="250"/>
      <c r="S160" s="250"/>
      <c r="T160" s="250"/>
      <c r="U160" s="250"/>
      <c r="V160" s="250"/>
      <c r="W160" s="250"/>
      <c r="X160" s="60"/>
    </row>
    <row r="161" spans="2:24" s="20" customFormat="1" ht="13.8" outlineLevel="1" x14ac:dyDescent="0.25">
      <c r="B161" s="207"/>
      <c r="C161" s="21"/>
      <c r="D161" s="144"/>
      <c r="E161" s="22"/>
      <c r="F161" s="22"/>
      <c r="G161" s="250"/>
      <c r="H161" s="250"/>
      <c r="I161" s="250"/>
      <c r="J161" s="250"/>
      <c r="K161" s="250"/>
      <c r="L161" s="250"/>
      <c r="M161" s="250"/>
      <c r="N161" s="250"/>
      <c r="O161" s="250"/>
      <c r="P161" s="250"/>
      <c r="Q161" s="250"/>
      <c r="R161" s="250"/>
      <c r="S161" s="250"/>
      <c r="T161" s="250"/>
      <c r="U161" s="250"/>
      <c r="V161" s="250"/>
      <c r="W161" s="250"/>
      <c r="X161" s="60"/>
    </row>
    <row r="162" spans="2:24" s="20" customFormat="1" ht="19.2" customHeight="1" outlineLevel="1" x14ac:dyDescent="0.25">
      <c r="B162" s="209"/>
      <c r="C162" s="190" t="s">
        <v>162</v>
      </c>
      <c r="D162" s="243" t="str">
        <f>$E$14</f>
        <v/>
      </c>
      <c r="E162" s="253">
        <f>SUM(E149:W149)</f>
        <v>0</v>
      </c>
      <c r="F162" s="22"/>
      <c r="G162" s="251"/>
      <c r="H162" s="251"/>
      <c r="I162" s="251"/>
      <c r="J162" s="251"/>
      <c r="K162" s="251"/>
      <c r="L162" s="251"/>
      <c r="M162" s="251"/>
      <c r="N162" s="251"/>
      <c r="O162" s="251"/>
      <c r="P162" s="251"/>
      <c r="Q162" s="251"/>
      <c r="R162" s="251"/>
      <c r="S162" s="251"/>
      <c r="T162" s="251"/>
      <c r="U162" s="251"/>
      <c r="V162" s="251"/>
      <c r="W162" s="251"/>
      <c r="X162" s="60"/>
    </row>
    <row r="163" spans="2:24" s="20" customFormat="1" ht="13.8" x14ac:dyDescent="0.25">
      <c r="B163" s="207"/>
      <c r="D163" s="144"/>
      <c r="E163" s="63"/>
      <c r="F163" s="22"/>
      <c r="G163" s="251"/>
      <c r="H163" s="251"/>
      <c r="I163" s="251"/>
      <c r="J163" s="251"/>
      <c r="K163" s="251"/>
      <c r="L163" s="251"/>
      <c r="M163" s="251"/>
      <c r="N163" s="251"/>
      <c r="O163" s="251"/>
      <c r="P163" s="251"/>
      <c r="Q163" s="251"/>
      <c r="R163" s="251"/>
      <c r="S163" s="251"/>
      <c r="T163" s="251"/>
      <c r="U163" s="251"/>
      <c r="V163" s="251"/>
      <c r="W163" s="251"/>
      <c r="X163" s="60"/>
    </row>
    <row r="164" spans="2:24" s="20" customFormat="1" ht="19.2" customHeight="1" outlineLevel="1" x14ac:dyDescent="0.25">
      <c r="B164" s="210"/>
      <c r="C164" s="191" t="s">
        <v>163</v>
      </c>
      <c r="D164" s="144" t="s">
        <v>1</v>
      </c>
      <c r="E164" s="252">
        <f>SUM(E151:W151)</f>
        <v>0</v>
      </c>
      <c r="F164" s="22"/>
      <c r="G164" s="251"/>
      <c r="H164" s="251"/>
      <c r="I164" s="251"/>
      <c r="J164" s="251"/>
      <c r="K164" s="251"/>
      <c r="L164" s="251"/>
      <c r="M164" s="251"/>
      <c r="N164" s="251"/>
      <c r="O164" s="251"/>
      <c r="P164" s="251"/>
      <c r="Q164" s="251"/>
      <c r="R164" s="251"/>
      <c r="S164" s="251"/>
      <c r="T164" s="251"/>
      <c r="U164" s="251"/>
      <c r="V164" s="251"/>
      <c r="W164" s="251"/>
      <c r="X164" s="60"/>
    </row>
    <row r="165" spans="2:24" s="20" customFormat="1" ht="18" customHeight="1" outlineLevel="1" x14ac:dyDescent="0.25">
      <c r="B165" s="210"/>
      <c r="C165" s="282" t="s">
        <v>154</v>
      </c>
      <c r="D165" s="144" t="s">
        <v>155</v>
      </c>
      <c r="E165" s="252">
        <f>SUM(E152:W152)</f>
        <v>0</v>
      </c>
      <c r="F165" s="22"/>
      <c r="G165" s="251"/>
      <c r="H165" s="251"/>
      <c r="I165" s="251"/>
      <c r="J165" s="251"/>
      <c r="K165" s="251"/>
      <c r="L165" s="251"/>
      <c r="M165" s="251"/>
      <c r="N165" s="251"/>
      <c r="O165" s="251"/>
      <c r="P165" s="251"/>
      <c r="Q165" s="251"/>
      <c r="R165" s="251"/>
      <c r="S165" s="251"/>
      <c r="T165" s="251"/>
      <c r="U165" s="251"/>
      <c r="V165" s="251"/>
      <c r="W165" s="251"/>
      <c r="X165" s="60"/>
    </row>
    <row r="166" spans="2:24" ht="13.95" customHeight="1" x14ac:dyDescent="0.25">
      <c r="B166" s="211"/>
      <c r="C166" s="212"/>
      <c r="D166" s="66"/>
      <c r="E166" s="67"/>
      <c r="F166" s="67"/>
      <c r="G166" s="67"/>
      <c r="H166" s="67"/>
      <c r="I166" s="67"/>
      <c r="J166" s="67"/>
      <c r="K166" s="67"/>
      <c r="L166" s="67"/>
      <c r="M166" s="67"/>
      <c r="N166" s="67"/>
      <c r="O166" s="67"/>
      <c r="P166" s="67"/>
      <c r="Q166" s="67"/>
      <c r="R166" s="67"/>
      <c r="S166" s="67"/>
      <c r="T166" s="67"/>
      <c r="U166" s="67"/>
      <c r="V166" s="67"/>
      <c r="W166" s="67"/>
      <c r="X166" s="68"/>
    </row>
  </sheetData>
  <conditionalFormatting sqref="E85">
    <cfRule type="expression" dxfId="114" priority="56">
      <formula>E$10&lt;&gt;""</formula>
    </cfRule>
  </conditionalFormatting>
  <conditionalFormatting sqref="G85">
    <cfRule type="expression" dxfId="107" priority="43">
      <formula>G$10&lt;&gt;""</formula>
    </cfRule>
  </conditionalFormatting>
  <conditionalFormatting sqref="I85">
    <cfRule type="expression" dxfId="95" priority="42">
      <formula>I$10&lt;&gt;""</formula>
    </cfRule>
  </conditionalFormatting>
  <conditionalFormatting sqref="K85">
    <cfRule type="expression" dxfId="84" priority="41">
      <formula>K$10&lt;&gt;""</formula>
    </cfRule>
  </conditionalFormatting>
  <conditionalFormatting sqref="M85">
    <cfRule type="expression" dxfId="73" priority="40">
      <formula>M$10&lt;&gt;""</formula>
    </cfRule>
  </conditionalFormatting>
  <conditionalFormatting sqref="O85">
    <cfRule type="expression" dxfId="62" priority="39">
      <formula>O$10&lt;&gt;""</formula>
    </cfRule>
  </conditionalFormatting>
  <conditionalFormatting sqref="Q85">
    <cfRule type="expression" dxfId="50" priority="38">
      <formula>Q$10&lt;&gt;""</formula>
    </cfRule>
  </conditionalFormatting>
  <conditionalFormatting sqref="S85">
    <cfRule type="expression" dxfId="40" priority="37">
      <formula>S$10&lt;&gt;""</formula>
    </cfRule>
  </conditionalFormatting>
  <conditionalFormatting sqref="U85">
    <cfRule type="expression" dxfId="29" priority="36">
      <formula>U$10&lt;&gt;""</formula>
    </cfRule>
  </conditionalFormatting>
  <conditionalFormatting sqref="W85">
    <cfRule type="expression" dxfId="19" priority="35">
      <formula>W$10&lt;&gt;""</formula>
    </cfRule>
  </conditionalFormatting>
  <pageMargins left="0.59027777777777801" right="0.59027777777777801" top="0.39374999999999999" bottom="0.78749999999999998" header="0.51180555555555496" footer="0.51180555555555496"/>
  <pageSetup firstPageNumber="0" orientation="portrait" horizontalDpi="300" verticalDpi="300"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41" id="{00000000-000E-0000-0100-000001000000}">
            <xm:f>E$6=Dane_referencyjne!$H$7</xm:f>
            <x14:dxf>
              <font>
                <color auto="1"/>
              </font>
              <fill>
                <patternFill>
                  <bgColor theme="1" tint="0.499984740745262"/>
                </patternFill>
              </fill>
            </x14:dxf>
          </x14:cfRule>
          <xm:sqref>E23:E24 E27:E30 E33:E43 E89:E92 E95:E98 E101:E110</xm:sqref>
        </x14:conditionalFormatting>
        <x14:conditionalFormatting xmlns:xm="http://schemas.microsoft.com/office/excel/2006/main">
          <x14:cfRule type="expression" priority="129" id="{30880D56-D040-7840-9BF2-B8E1DB0FB8C1}">
            <xm:f>E$7=Dane_referencyjne!$H$15</xm:f>
            <x14:dxf>
              <font>
                <color auto="1"/>
              </font>
              <fill>
                <patternFill>
                  <bgColor theme="1" tint="0.499984740745262"/>
                </patternFill>
              </fill>
            </x14:dxf>
          </x14:cfRule>
          <xm:sqref>E23:E24 E27:E30 E46:E65 E95:E98 E114:E133</xm:sqref>
        </x14:conditionalFormatting>
        <x14:conditionalFormatting xmlns:xm="http://schemas.microsoft.com/office/excel/2006/main">
          <x14:cfRule type="expression" priority="139" id="{E1907351-32B1-5B4E-9C52-7C198F2E7766}">
            <xm:f>E$8=Dane_referencyjne!$H$21</xm:f>
            <x14:dxf>
              <font>
                <color auto="1"/>
              </font>
              <fill>
                <patternFill>
                  <bgColor theme="1" tint="0.499984740745262"/>
                </patternFill>
              </fill>
            </x14:dxf>
          </x14:cfRule>
          <xm:sqref>E24 E28:E30 E96:E98</xm:sqref>
        </x14:conditionalFormatting>
        <x14:conditionalFormatting xmlns:xm="http://schemas.microsoft.com/office/excel/2006/main">
          <x14:cfRule type="expression" priority="140" id="{C8193D5B-96B6-5E44-BF24-62F3C9120C23}">
            <xm:f>E$6=Dane_referencyjne!$H$6</xm:f>
            <x14:dxf>
              <font>
                <color auto="1"/>
              </font>
              <fill>
                <patternFill>
                  <bgColor theme="1" tint="0.499984740745262"/>
                </patternFill>
              </fill>
            </x14:dxf>
          </x14:cfRule>
          <xm:sqref>E46:E65 E113:E134</xm:sqref>
        </x14:conditionalFormatting>
        <x14:conditionalFormatting xmlns:xm="http://schemas.microsoft.com/office/excel/2006/main">
          <x14:cfRule type="expression" priority="19" id="{4589DB30-CDF1-3C49-A0C9-9A2E04764FE5}">
            <xm:f>E$6=Dane_referencyjne!$H$7</xm:f>
            <x14:dxf>
              <font>
                <color auto="1"/>
              </font>
              <fill>
                <patternFill>
                  <bgColor theme="1" tint="0.499984740745262"/>
                </patternFill>
              </fill>
            </x14:dxf>
          </x14:cfRule>
          <xm:sqref>E72</xm:sqref>
        </x14:conditionalFormatting>
        <x14:conditionalFormatting xmlns:xm="http://schemas.microsoft.com/office/excel/2006/main">
          <x14:cfRule type="expression" priority="46" id="{75B0D97C-6757-534C-B0EA-CFB39F6EBAD5}">
            <xm:f>G$6=Dane_referencyjne!$H$7</xm:f>
            <x14:dxf>
              <font>
                <color auto="1"/>
              </font>
              <fill>
                <patternFill>
                  <bgColor theme="1" tint="0.499984740745262"/>
                </patternFill>
              </fill>
            </x14:dxf>
          </x14:cfRule>
          <xm:sqref>G23:G24 G27:G30 G33:G43</xm:sqref>
        </x14:conditionalFormatting>
        <x14:conditionalFormatting xmlns:xm="http://schemas.microsoft.com/office/excel/2006/main">
          <x14:cfRule type="expression" priority="44" id="{0970D1B5-0544-7748-B87F-B051CE83F58F}">
            <xm:f>G$7=Dane_referencyjne!$H$15</xm:f>
            <x14:dxf>
              <font>
                <color auto="1"/>
              </font>
              <fill>
                <patternFill>
                  <bgColor theme="1" tint="0.499984740745262"/>
                </patternFill>
              </fill>
            </x14:dxf>
          </x14:cfRule>
          <xm:sqref>G23:G24 G27:G30</xm:sqref>
        </x14:conditionalFormatting>
        <x14:conditionalFormatting xmlns:xm="http://schemas.microsoft.com/office/excel/2006/main">
          <x14:cfRule type="expression" priority="45" id="{ACD38946-28E3-1F4E-A292-43F0FD4A0328}">
            <xm:f>G$8=Dane_referencyjne!$H$21</xm:f>
            <x14:dxf>
              <font>
                <color auto="1"/>
              </font>
              <fill>
                <patternFill>
                  <bgColor theme="1" tint="0.499984740745262"/>
                </patternFill>
              </fill>
            </x14:dxf>
          </x14:cfRule>
          <xm:sqref>G24 G28:G30</xm:sqref>
        </x14:conditionalFormatting>
        <x14:conditionalFormatting xmlns:xm="http://schemas.microsoft.com/office/excel/2006/main">
          <x14:cfRule type="expression" priority="125" id="{FA77AB4B-7E08-AF4A-B7D9-B37FE789C1E5}">
            <xm:f>G$7=Dane_referencyjne!$H$15</xm:f>
            <x14:dxf>
              <font>
                <color auto="1"/>
              </font>
              <fill>
                <patternFill>
                  <bgColor theme="1" tint="0.499984740745262"/>
                </patternFill>
              </fill>
            </x14:dxf>
          </x14:cfRule>
          <x14:cfRule type="expression" priority="127" id="{F80D88E4-ECF3-F140-9400-3175D579031C}">
            <xm:f>G$6=Dane_referencyjne!$H$6</xm:f>
            <x14:dxf>
              <font>
                <color auto="1"/>
              </font>
              <fill>
                <patternFill>
                  <bgColor theme="1" tint="0.499984740745262"/>
                </patternFill>
              </fill>
            </x14:dxf>
          </x14:cfRule>
          <xm:sqref>G46:G65</xm:sqref>
        </x14:conditionalFormatting>
        <x14:conditionalFormatting xmlns:xm="http://schemas.microsoft.com/office/excel/2006/main">
          <x14:cfRule type="expression" priority="9" id="{B2C4B008-313B-2841-93AD-9F39E8503907}">
            <xm:f>G$6=Dane_referencyjne!$H$7</xm:f>
            <x14:dxf>
              <font>
                <color auto="1"/>
              </font>
              <fill>
                <patternFill>
                  <bgColor theme="1" tint="0.499984740745262"/>
                </patternFill>
              </fill>
            </x14:dxf>
          </x14:cfRule>
          <xm:sqref>G72</xm:sqref>
        </x14:conditionalFormatting>
        <x14:conditionalFormatting xmlns:xm="http://schemas.microsoft.com/office/excel/2006/main">
          <x14:cfRule type="expression" priority="92" id="{CAC4A7FF-00D9-BF42-A27E-C8082A4381F9}">
            <xm:f>G$6=Dane_referencyjne!$H$7</xm:f>
            <x14:dxf>
              <font>
                <color auto="1"/>
              </font>
              <fill>
                <patternFill>
                  <bgColor theme="1" tint="0.499984740745262"/>
                </patternFill>
              </fill>
            </x14:dxf>
          </x14:cfRule>
          <xm:sqref>G89:G92 G95:G98 G101:G110</xm:sqref>
        </x14:conditionalFormatting>
        <x14:conditionalFormatting xmlns:xm="http://schemas.microsoft.com/office/excel/2006/main">
          <x14:cfRule type="expression" priority="89" id="{2FC5D200-9E4D-714A-B313-ADBAF3CBF3F7}">
            <xm:f>G$7=Dane_referencyjne!$H$15</xm:f>
            <x14:dxf>
              <font>
                <color auto="1"/>
              </font>
              <fill>
                <patternFill>
                  <bgColor theme="1" tint="0.499984740745262"/>
                </patternFill>
              </fill>
            </x14:dxf>
          </x14:cfRule>
          <xm:sqref>G95:G98 G114:G133</xm:sqref>
        </x14:conditionalFormatting>
        <x14:conditionalFormatting xmlns:xm="http://schemas.microsoft.com/office/excel/2006/main">
          <x14:cfRule type="expression" priority="90" id="{1E34FC35-F39D-BE42-9004-A7A4973CD692}">
            <xm:f>G$8=Dane_referencyjne!$H$21</xm:f>
            <x14:dxf>
              <font>
                <color auto="1"/>
              </font>
              <fill>
                <patternFill>
                  <bgColor theme="1" tint="0.499984740745262"/>
                </patternFill>
              </fill>
            </x14:dxf>
          </x14:cfRule>
          <xm:sqref>G96:G98</xm:sqref>
        </x14:conditionalFormatting>
        <x14:conditionalFormatting xmlns:xm="http://schemas.microsoft.com/office/excel/2006/main">
          <x14:cfRule type="expression" priority="91" id="{B3D78828-EB6A-AD4C-9493-5552B1A9AD5D}">
            <xm:f>G$6=Dane_referencyjne!$H$6</xm:f>
            <x14:dxf>
              <font>
                <color auto="1"/>
              </font>
              <fill>
                <patternFill>
                  <bgColor theme="1" tint="0.499984740745262"/>
                </patternFill>
              </fill>
            </x14:dxf>
          </x14:cfRule>
          <xm:sqref>G113:G134</xm:sqref>
        </x14:conditionalFormatting>
        <x14:conditionalFormatting xmlns:xm="http://schemas.microsoft.com/office/excel/2006/main">
          <x14:cfRule type="expression" priority="32" id="{BA8D6055-B950-3047-B686-994F04398D81}">
            <xm:f>I$7=Dane_referencyjne!$H$15</xm:f>
            <x14:dxf>
              <font>
                <color auto="1"/>
              </font>
              <fill>
                <patternFill>
                  <bgColor theme="1" tint="0.499984740745262"/>
                </patternFill>
              </fill>
            </x14:dxf>
          </x14:cfRule>
          <x14:cfRule type="expression" priority="34" id="{C731CD94-BB9A-FB42-B1AD-105124AD6C80}">
            <xm:f>I$6=Dane_referencyjne!$H$7</xm:f>
            <x14:dxf>
              <font>
                <color auto="1"/>
              </font>
              <fill>
                <patternFill>
                  <bgColor theme="1" tint="0.499984740745262"/>
                </patternFill>
              </fill>
            </x14:dxf>
          </x14:cfRule>
          <xm:sqref>I23:I24 I27:I30</xm:sqref>
        </x14:conditionalFormatting>
        <x14:conditionalFormatting xmlns:xm="http://schemas.microsoft.com/office/excel/2006/main">
          <x14:cfRule type="expression" priority="33" id="{7A78A1C8-5015-CE47-BD42-59051C330337}">
            <xm:f>I$8=Dane_referencyjne!$H$21</xm:f>
            <x14:dxf>
              <font>
                <color auto="1"/>
              </font>
              <fill>
                <patternFill>
                  <bgColor theme="1" tint="0.499984740745262"/>
                </patternFill>
              </fill>
            </x14:dxf>
          </x14:cfRule>
          <xm:sqref>I24 I28:I30</xm:sqref>
        </x14:conditionalFormatting>
        <x14:conditionalFormatting xmlns:xm="http://schemas.microsoft.com/office/excel/2006/main">
          <x14:cfRule type="expression" priority="124" id="{72DFC10B-B5BB-6347-A0D2-99AD4EE820B5}">
            <xm:f>I$6=Dane_referencyjne!$H$7</xm:f>
            <x14:dxf>
              <font>
                <color auto="1"/>
              </font>
              <fill>
                <patternFill>
                  <bgColor theme="1" tint="0.499984740745262"/>
                </patternFill>
              </fill>
            </x14:dxf>
          </x14:cfRule>
          <xm:sqref>I33:I43</xm:sqref>
        </x14:conditionalFormatting>
        <x14:conditionalFormatting xmlns:xm="http://schemas.microsoft.com/office/excel/2006/main">
          <x14:cfRule type="expression" priority="20" id="{D93589CB-21A7-7A44-89B8-E41827925936}">
            <xm:f>I$7=Dane_referencyjne!$H$15</xm:f>
            <x14:dxf>
              <font>
                <color auto="1"/>
              </font>
              <fill>
                <patternFill>
                  <bgColor theme="1" tint="0.499984740745262"/>
                </patternFill>
              </fill>
            </x14:dxf>
          </x14:cfRule>
          <x14:cfRule type="expression" priority="21" id="{7C39FF8F-8D23-1946-8564-1D9455457B0C}">
            <xm:f>I$6=Dane_referencyjne!$H$6</xm:f>
            <x14:dxf>
              <font>
                <color auto="1"/>
              </font>
              <fill>
                <patternFill>
                  <bgColor theme="1" tint="0.499984740745262"/>
                </patternFill>
              </fill>
            </x14:dxf>
          </x14:cfRule>
          <xm:sqref>I46:I65</xm:sqref>
        </x14:conditionalFormatting>
        <x14:conditionalFormatting xmlns:xm="http://schemas.microsoft.com/office/excel/2006/main">
          <x14:cfRule type="expression" priority="8" id="{4605E2BE-ACEE-0841-95CC-1055B088A863}">
            <xm:f>I$6=Dane_referencyjne!$H$7</xm:f>
            <x14:dxf>
              <font>
                <color auto="1"/>
              </font>
              <fill>
                <patternFill>
                  <bgColor theme="1" tint="0.499984740745262"/>
                </patternFill>
              </fill>
            </x14:dxf>
          </x14:cfRule>
          <xm:sqref>I72</xm:sqref>
        </x14:conditionalFormatting>
        <x14:conditionalFormatting xmlns:xm="http://schemas.microsoft.com/office/excel/2006/main">
          <x14:cfRule type="expression" priority="88" id="{12A620D3-68FE-3A40-90CC-E53673CB2876}">
            <xm:f>I$6=Dane_referencyjne!$H$7</xm:f>
            <x14:dxf>
              <font>
                <color auto="1"/>
              </font>
              <fill>
                <patternFill>
                  <bgColor theme="1" tint="0.499984740745262"/>
                </patternFill>
              </fill>
            </x14:dxf>
          </x14:cfRule>
          <xm:sqref>I89:I92 I95:I98 I101:I110</xm:sqref>
        </x14:conditionalFormatting>
        <x14:conditionalFormatting xmlns:xm="http://schemas.microsoft.com/office/excel/2006/main">
          <x14:cfRule type="expression" priority="85" id="{BC25D9F3-A257-C145-8782-F4A1B0852F0C}">
            <xm:f>I$7=Dane_referencyjne!$H$15</xm:f>
            <x14:dxf>
              <font>
                <color auto="1"/>
              </font>
              <fill>
                <patternFill>
                  <bgColor theme="1" tint="0.499984740745262"/>
                </patternFill>
              </fill>
            </x14:dxf>
          </x14:cfRule>
          <xm:sqref>I95:I98 I114:I133</xm:sqref>
        </x14:conditionalFormatting>
        <x14:conditionalFormatting xmlns:xm="http://schemas.microsoft.com/office/excel/2006/main">
          <x14:cfRule type="expression" priority="86" id="{BCA9D954-3E3F-C540-9B1F-863DC5195D6C}">
            <xm:f>I$8=Dane_referencyjne!$H$21</xm:f>
            <x14:dxf>
              <font>
                <color auto="1"/>
              </font>
              <fill>
                <patternFill>
                  <bgColor theme="1" tint="0.499984740745262"/>
                </patternFill>
              </fill>
            </x14:dxf>
          </x14:cfRule>
          <xm:sqref>I96:I98</xm:sqref>
        </x14:conditionalFormatting>
        <x14:conditionalFormatting xmlns:xm="http://schemas.microsoft.com/office/excel/2006/main">
          <x14:cfRule type="expression" priority="87" id="{E9F671BB-EF77-4946-AD26-2B997B6E583B}">
            <xm:f>I$6=Dane_referencyjne!$H$6</xm:f>
            <x14:dxf>
              <font>
                <color auto="1"/>
              </font>
              <fill>
                <patternFill>
                  <bgColor theme="1" tint="0.499984740745262"/>
                </patternFill>
              </fill>
            </x14:dxf>
          </x14:cfRule>
          <xm:sqref>I113:I134</xm:sqref>
        </x14:conditionalFormatting>
        <x14:conditionalFormatting xmlns:xm="http://schemas.microsoft.com/office/excel/2006/main">
          <x14:cfRule type="expression" priority="120" id="{5E3FE9B3-082B-F040-ADB9-4B578E356C0F}">
            <xm:f>K$6=Dane_referencyjne!$H$7</xm:f>
            <x14:dxf>
              <font>
                <color auto="1"/>
              </font>
              <fill>
                <patternFill>
                  <bgColor theme="1" tint="0.499984740745262"/>
                </patternFill>
              </fill>
            </x14:dxf>
          </x14:cfRule>
          <xm:sqref>K23:K24 K27:K30 K33:K43</xm:sqref>
        </x14:conditionalFormatting>
        <x14:conditionalFormatting xmlns:xm="http://schemas.microsoft.com/office/excel/2006/main">
          <x14:cfRule type="expression" priority="117" id="{2D6F6464-AB29-724D-845C-A2826B2D1D27}">
            <xm:f>K$7=Dane_referencyjne!$H$15</xm:f>
            <x14:dxf>
              <font>
                <color auto="1"/>
              </font>
              <fill>
                <patternFill>
                  <bgColor theme="1" tint="0.499984740745262"/>
                </patternFill>
              </fill>
            </x14:dxf>
          </x14:cfRule>
          <xm:sqref>K23:K24 K27:K30</xm:sqref>
        </x14:conditionalFormatting>
        <x14:conditionalFormatting xmlns:xm="http://schemas.microsoft.com/office/excel/2006/main">
          <x14:cfRule type="expression" priority="118" id="{F1B8A024-4DE7-A24F-8A52-F2504C10F511}">
            <xm:f>K$8=Dane_referencyjne!$H$21</xm:f>
            <x14:dxf>
              <font>
                <color auto="1"/>
              </font>
              <fill>
                <patternFill>
                  <bgColor theme="1" tint="0.499984740745262"/>
                </patternFill>
              </fill>
            </x14:dxf>
          </x14:cfRule>
          <xm:sqref>K24 K28:K30</xm:sqref>
        </x14:conditionalFormatting>
        <x14:conditionalFormatting xmlns:xm="http://schemas.microsoft.com/office/excel/2006/main">
          <x14:cfRule type="expression" priority="30" id="{7EFA5327-66D5-4741-A0D5-98DC05E05BB8}">
            <xm:f>K$7=Dane_referencyjne!$H$15</xm:f>
            <x14:dxf>
              <font>
                <color auto="1"/>
              </font>
              <fill>
                <patternFill>
                  <bgColor theme="1" tint="0.499984740745262"/>
                </patternFill>
              </fill>
            </x14:dxf>
          </x14:cfRule>
          <x14:cfRule type="expression" priority="31" id="{8FD6C499-29CF-464D-A0EC-A76790DEE51D}">
            <xm:f>K$6=Dane_referencyjne!$H$6</xm:f>
            <x14:dxf>
              <font>
                <color auto="1"/>
              </font>
              <fill>
                <patternFill>
                  <bgColor theme="1" tint="0.499984740745262"/>
                </patternFill>
              </fill>
            </x14:dxf>
          </x14:cfRule>
          <xm:sqref>K46:K65</xm:sqref>
        </x14:conditionalFormatting>
        <x14:conditionalFormatting xmlns:xm="http://schemas.microsoft.com/office/excel/2006/main">
          <x14:cfRule type="expression" priority="7" id="{237DA9E5-BF40-BB4A-8B1B-1F59A6A7ADA3}">
            <xm:f>K$6=Dane_referencyjne!$H$7</xm:f>
            <x14:dxf>
              <font>
                <color auto="1"/>
              </font>
              <fill>
                <patternFill>
                  <bgColor theme="1" tint="0.499984740745262"/>
                </patternFill>
              </fill>
            </x14:dxf>
          </x14:cfRule>
          <xm:sqref>K72</xm:sqref>
        </x14:conditionalFormatting>
        <x14:conditionalFormatting xmlns:xm="http://schemas.microsoft.com/office/excel/2006/main">
          <x14:cfRule type="expression" priority="84" id="{3B6A2C51-1BCF-0845-AF3D-5B04A6B23F22}">
            <xm:f>K$6=Dane_referencyjne!$H$7</xm:f>
            <x14:dxf>
              <font>
                <color auto="1"/>
              </font>
              <fill>
                <patternFill>
                  <bgColor theme="1" tint="0.499984740745262"/>
                </patternFill>
              </fill>
            </x14:dxf>
          </x14:cfRule>
          <xm:sqref>K89:K92 K95:K98 K101:K110</xm:sqref>
        </x14:conditionalFormatting>
        <x14:conditionalFormatting xmlns:xm="http://schemas.microsoft.com/office/excel/2006/main">
          <x14:cfRule type="expression" priority="81" id="{0DF73A12-3EED-AD47-8891-66B18BEB8E24}">
            <xm:f>K$7=Dane_referencyjne!$H$15</xm:f>
            <x14:dxf>
              <font>
                <color auto="1"/>
              </font>
              <fill>
                <patternFill>
                  <bgColor theme="1" tint="0.499984740745262"/>
                </patternFill>
              </fill>
            </x14:dxf>
          </x14:cfRule>
          <xm:sqref>K95:K98 K114:K133</xm:sqref>
        </x14:conditionalFormatting>
        <x14:conditionalFormatting xmlns:xm="http://schemas.microsoft.com/office/excel/2006/main">
          <x14:cfRule type="expression" priority="82" id="{2F9AEDB5-7F06-504C-AB02-C2653483BED8}">
            <xm:f>K$8=Dane_referencyjne!$H$21</xm:f>
            <x14:dxf>
              <font>
                <color auto="1"/>
              </font>
              <fill>
                <patternFill>
                  <bgColor theme="1" tint="0.499984740745262"/>
                </patternFill>
              </fill>
            </x14:dxf>
          </x14:cfRule>
          <xm:sqref>K96:K98</xm:sqref>
        </x14:conditionalFormatting>
        <x14:conditionalFormatting xmlns:xm="http://schemas.microsoft.com/office/excel/2006/main">
          <x14:cfRule type="expression" priority="83" id="{2CB51C80-38F0-CD4C-B51C-40E2311C6025}">
            <xm:f>K$6=Dane_referencyjne!$H$6</xm:f>
            <x14:dxf>
              <font>
                <color auto="1"/>
              </font>
              <fill>
                <patternFill>
                  <bgColor theme="1" tint="0.499984740745262"/>
                </patternFill>
              </fill>
            </x14:dxf>
          </x14:cfRule>
          <xm:sqref>K113:K134</xm:sqref>
        </x14:conditionalFormatting>
        <x14:conditionalFormatting xmlns:xm="http://schemas.microsoft.com/office/excel/2006/main">
          <x14:cfRule type="expression" priority="113" id="{B1B1C7E7-D2BD-D748-9F99-BFD20F403DAD}">
            <xm:f>M$7=Dane_referencyjne!$H$15</xm:f>
            <x14:dxf>
              <font>
                <color auto="1"/>
              </font>
              <fill>
                <patternFill>
                  <bgColor theme="1" tint="0.499984740745262"/>
                </patternFill>
              </fill>
            </x14:dxf>
          </x14:cfRule>
          <xm:sqref>M23:M24 M27:M30 M46:M65</xm:sqref>
        </x14:conditionalFormatting>
        <x14:conditionalFormatting xmlns:xm="http://schemas.microsoft.com/office/excel/2006/main">
          <x14:cfRule type="expression" priority="116" id="{D8317751-35FD-1940-8CBA-50A79C11A6F7}">
            <xm:f>M$6=Dane_referencyjne!$H$7</xm:f>
            <x14:dxf>
              <font>
                <color auto="1"/>
              </font>
              <fill>
                <patternFill>
                  <bgColor theme="1" tint="0.499984740745262"/>
                </patternFill>
              </fill>
            </x14:dxf>
          </x14:cfRule>
          <xm:sqref>M23:M24 M27:M30</xm:sqref>
        </x14:conditionalFormatting>
        <x14:conditionalFormatting xmlns:xm="http://schemas.microsoft.com/office/excel/2006/main">
          <x14:cfRule type="expression" priority="114" id="{06E8780D-9B3D-3F48-A379-A42620E9113B}">
            <xm:f>M$8=Dane_referencyjne!$H$21</xm:f>
            <x14:dxf>
              <font>
                <color auto="1"/>
              </font>
              <fill>
                <patternFill>
                  <bgColor theme="1" tint="0.499984740745262"/>
                </patternFill>
              </fill>
            </x14:dxf>
          </x14:cfRule>
          <xm:sqref>M24 M28:M30</xm:sqref>
        </x14:conditionalFormatting>
        <x14:conditionalFormatting xmlns:xm="http://schemas.microsoft.com/office/excel/2006/main">
          <x14:cfRule type="expression" priority="29" id="{627C38E9-3240-D046-AAFC-FC3DF6D5EB43}">
            <xm:f>M$6=Dane_referencyjne!$H$7</xm:f>
            <x14:dxf>
              <font>
                <color auto="1"/>
              </font>
              <fill>
                <patternFill>
                  <bgColor theme="1" tint="0.499984740745262"/>
                </patternFill>
              </fill>
            </x14:dxf>
          </x14:cfRule>
          <xm:sqref>M33:M43</xm:sqref>
        </x14:conditionalFormatting>
        <x14:conditionalFormatting xmlns:xm="http://schemas.microsoft.com/office/excel/2006/main">
          <x14:cfRule type="expression" priority="115" id="{6D0E54AC-C66F-DE46-B70A-D53C996965FE}">
            <xm:f>M$6=Dane_referencyjne!$H$6</xm:f>
            <x14:dxf>
              <font>
                <color auto="1"/>
              </font>
              <fill>
                <patternFill>
                  <bgColor theme="1" tint="0.499984740745262"/>
                </patternFill>
              </fill>
            </x14:dxf>
          </x14:cfRule>
          <xm:sqref>M46:M65</xm:sqref>
        </x14:conditionalFormatting>
        <x14:conditionalFormatting xmlns:xm="http://schemas.microsoft.com/office/excel/2006/main">
          <x14:cfRule type="expression" priority="6" id="{436E884E-847E-B241-8341-7E33D7977AAE}">
            <xm:f>M$6=Dane_referencyjne!$H$7</xm:f>
            <x14:dxf>
              <font>
                <color auto="1"/>
              </font>
              <fill>
                <patternFill>
                  <bgColor theme="1" tint="0.499984740745262"/>
                </patternFill>
              </fill>
            </x14:dxf>
          </x14:cfRule>
          <xm:sqref>M72</xm:sqref>
        </x14:conditionalFormatting>
        <x14:conditionalFormatting xmlns:xm="http://schemas.microsoft.com/office/excel/2006/main">
          <x14:cfRule type="expression" priority="80" id="{F64A51E9-6053-5640-8250-6950BA1A5CD6}">
            <xm:f>M$6=Dane_referencyjne!$H$7</xm:f>
            <x14:dxf>
              <font>
                <color auto="1"/>
              </font>
              <fill>
                <patternFill>
                  <bgColor theme="1" tint="0.499984740745262"/>
                </patternFill>
              </fill>
            </x14:dxf>
          </x14:cfRule>
          <xm:sqref>M89:M92 M95:M98 M101:M110</xm:sqref>
        </x14:conditionalFormatting>
        <x14:conditionalFormatting xmlns:xm="http://schemas.microsoft.com/office/excel/2006/main">
          <x14:cfRule type="expression" priority="77" id="{D9EE79B9-FDC4-1C43-83D5-DD0DA6A4E56F}">
            <xm:f>M$7=Dane_referencyjne!$H$15</xm:f>
            <x14:dxf>
              <font>
                <color auto="1"/>
              </font>
              <fill>
                <patternFill>
                  <bgColor theme="1" tint="0.499984740745262"/>
                </patternFill>
              </fill>
            </x14:dxf>
          </x14:cfRule>
          <xm:sqref>M95:M98 M114:M133</xm:sqref>
        </x14:conditionalFormatting>
        <x14:conditionalFormatting xmlns:xm="http://schemas.microsoft.com/office/excel/2006/main">
          <x14:cfRule type="expression" priority="78" id="{0853D8A0-DF3C-454E-AE11-6BD4405802E2}">
            <xm:f>M$8=Dane_referencyjne!$H$21</xm:f>
            <x14:dxf>
              <font>
                <color auto="1"/>
              </font>
              <fill>
                <patternFill>
                  <bgColor theme="1" tint="0.499984740745262"/>
                </patternFill>
              </fill>
            </x14:dxf>
          </x14:cfRule>
          <xm:sqref>M96:M98</xm:sqref>
        </x14:conditionalFormatting>
        <x14:conditionalFormatting xmlns:xm="http://schemas.microsoft.com/office/excel/2006/main">
          <x14:cfRule type="expression" priority="79" id="{E26363B9-6A0C-E147-9A67-C44EFC823FC7}">
            <xm:f>M$6=Dane_referencyjne!$H$6</xm:f>
            <x14:dxf>
              <font>
                <color auto="1"/>
              </font>
              <fill>
                <patternFill>
                  <bgColor theme="1" tint="0.499984740745262"/>
                </patternFill>
              </fill>
            </x14:dxf>
          </x14:cfRule>
          <xm:sqref>M113:M134</xm:sqref>
        </x14:conditionalFormatting>
        <x14:conditionalFormatting xmlns:xm="http://schemas.microsoft.com/office/excel/2006/main">
          <x14:cfRule type="expression" priority="112" id="{9598D4B8-48BE-8B45-95E5-6F97070E1CF8}">
            <xm:f>O$6=Dane_referencyjne!$H$7</xm:f>
            <x14:dxf>
              <font>
                <color auto="1"/>
              </font>
              <fill>
                <patternFill>
                  <bgColor theme="1" tint="0.499984740745262"/>
                </patternFill>
              </fill>
            </x14:dxf>
          </x14:cfRule>
          <xm:sqref>O23:O24 O27:O30 O33:O43</xm:sqref>
        </x14:conditionalFormatting>
        <x14:conditionalFormatting xmlns:xm="http://schemas.microsoft.com/office/excel/2006/main">
          <x14:cfRule type="expression" priority="109" id="{65A44388-7C6F-6243-B460-A5D04181E3D8}">
            <xm:f>O$7=Dane_referencyjne!$H$15</xm:f>
            <x14:dxf>
              <font>
                <color auto="1"/>
              </font>
              <fill>
                <patternFill>
                  <bgColor theme="1" tint="0.499984740745262"/>
                </patternFill>
              </fill>
            </x14:dxf>
          </x14:cfRule>
          <xm:sqref>O23:O24 O27:O30</xm:sqref>
        </x14:conditionalFormatting>
        <x14:conditionalFormatting xmlns:xm="http://schemas.microsoft.com/office/excel/2006/main">
          <x14:cfRule type="expression" priority="110" id="{7AB6F565-6A42-B648-897F-26A7A89C3C74}">
            <xm:f>O$8=Dane_referencyjne!$H$21</xm:f>
            <x14:dxf>
              <font>
                <color auto="1"/>
              </font>
              <fill>
                <patternFill>
                  <bgColor theme="1" tint="0.499984740745262"/>
                </patternFill>
              </fill>
            </x14:dxf>
          </x14:cfRule>
          <xm:sqref>O24 O28:O30</xm:sqref>
        </x14:conditionalFormatting>
        <x14:conditionalFormatting xmlns:xm="http://schemas.microsoft.com/office/excel/2006/main">
          <x14:cfRule type="expression" priority="23" id="{12CA1391-701F-3843-AAA2-37D61BD2766C}">
            <xm:f>O$6=Dane_referencyjne!$H$6</xm:f>
            <x14:dxf>
              <font>
                <color auto="1"/>
              </font>
              <fill>
                <patternFill>
                  <bgColor theme="1" tint="0.499984740745262"/>
                </patternFill>
              </fill>
            </x14:dxf>
          </x14:cfRule>
          <x14:cfRule type="expression" priority="22" id="{A4DD4B22-4754-2D4C-A5AF-80CA0F381EBF}">
            <xm:f>O$7=Dane_referencyjne!$H$15</xm:f>
            <x14:dxf>
              <font>
                <color auto="1"/>
              </font>
              <fill>
                <patternFill>
                  <bgColor theme="1" tint="0.499984740745262"/>
                </patternFill>
              </fill>
            </x14:dxf>
          </x14:cfRule>
          <xm:sqref>O46:O65</xm:sqref>
        </x14:conditionalFormatting>
        <x14:conditionalFormatting xmlns:xm="http://schemas.microsoft.com/office/excel/2006/main">
          <x14:cfRule type="expression" priority="5" id="{ADA7FDF1-0A33-674D-9EA2-7F245CCD213C}">
            <xm:f>O$6=Dane_referencyjne!$H$7</xm:f>
            <x14:dxf>
              <font>
                <color auto="1"/>
              </font>
              <fill>
                <patternFill>
                  <bgColor theme="1" tint="0.499984740745262"/>
                </patternFill>
              </fill>
            </x14:dxf>
          </x14:cfRule>
          <xm:sqref>O72</xm:sqref>
        </x14:conditionalFormatting>
        <x14:conditionalFormatting xmlns:xm="http://schemas.microsoft.com/office/excel/2006/main">
          <x14:cfRule type="expression" priority="76" id="{89BDC397-31A3-1543-B175-84C9773DA091}">
            <xm:f>O$6=Dane_referencyjne!$H$7</xm:f>
            <x14:dxf>
              <font>
                <color auto="1"/>
              </font>
              <fill>
                <patternFill>
                  <bgColor theme="1" tint="0.499984740745262"/>
                </patternFill>
              </fill>
            </x14:dxf>
          </x14:cfRule>
          <xm:sqref>O89:O92 O95:O98 O101:O110</xm:sqref>
        </x14:conditionalFormatting>
        <x14:conditionalFormatting xmlns:xm="http://schemas.microsoft.com/office/excel/2006/main">
          <x14:cfRule type="expression" priority="73" id="{A7728D78-2D55-024B-8021-852CB362B5AE}">
            <xm:f>O$7=Dane_referencyjne!$H$15</xm:f>
            <x14:dxf>
              <font>
                <color auto="1"/>
              </font>
              <fill>
                <patternFill>
                  <bgColor theme="1" tint="0.499984740745262"/>
                </patternFill>
              </fill>
            </x14:dxf>
          </x14:cfRule>
          <xm:sqref>O95:O98 O114:O133</xm:sqref>
        </x14:conditionalFormatting>
        <x14:conditionalFormatting xmlns:xm="http://schemas.microsoft.com/office/excel/2006/main">
          <x14:cfRule type="expression" priority="74" id="{F83B5D0D-C6A3-134F-AAB1-E189036F7D5B}">
            <xm:f>O$8=Dane_referencyjne!$H$21</xm:f>
            <x14:dxf>
              <font>
                <color auto="1"/>
              </font>
              <fill>
                <patternFill>
                  <bgColor theme="1" tint="0.499984740745262"/>
                </patternFill>
              </fill>
            </x14:dxf>
          </x14:cfRule>
          <xm:sqref>O96:O98</xm:sqref>
        </x14:conditionalFormatting>
        <x14:conditionalFormatting xmlns:xm="http://schemas.microsoft.com/office/excel/2006/main">
          <x14:cfRule type="expression" priority="75" id="{21B5E825-7FA1-0041-9CEE-A5DA5F469E0D}">
            <xm:f>O$6=Dane_referencyjne!$H$6</xm:f>
            <x14:dxf>
              <font>
                <color auto="1"/>
              </font>
              <fill>
                <patternFill>
                  <bgColor theme="1" tint="0.499984740745262"/>
                </patternFill>
              </fill>
            </x14:dxf>
          </x14:cfRule>
          <xm:sqref>O113:O134</xm:sqref>
        </x14:conditionalFormatting>
        <x14:conditionalFormatting xmlns:xm="http://schemas.microsoft.com/office/excel/2006/main">
          <x14:cfRule type="expression" priority="25" id="{D2C57840-8157-234D-B5F3-4D1C029C3955}">
            <xm:f>Q$7=Dane_referencyjne!$H$15</xm:f>
            <x14:dxf>
              <font>
                <color auto="1"/>
              </font>
              <fill>
                <patternFill>
                  <bgColor theme="1" tint="0.499984740745262"/>
                </patternFill>
              </fill>
            </x14:dxf>
          </x14:cfRule>
          <x14:cfRule type="expression" priority="27" id="{A54E9280-8331-394F-8888-B41E663943F8}">
            <xm:f>Q$6=Dane_referencyjne!$H$7</xm:f>
            <x14:dxf>
              <font>
                <color auto="1"/>
              </font>
              <fill>
                <patternFill>
                  <bgColor theme="1" tint="0.499984740745262"/>
                </patternFill>
              </fill>
            </x14:dxf>
          </x14:cfRule>
          <xm:sqref>Q23:Q24 Q27:Q30</xm:sqref>
        </x14:conditionalFormatting>
        <x14:conditionalFormatting xmlns:xm="http://schemas.microsoft.com/office/excel/2006/main">
          <x14:cfRule type="expression" priority="26" id="{9FBC7ACB-9670-E743-886C-20501D034B21}">
            <xm:f>Q$8=Dane_referencyjne!$H$21</xm:f>
            <x14:dxf>
              <font>
                <color auto="1"/>
              </font>
              <fill>
                <patternFill>
                  <bgColor theme="1" tint="0.499984740745262"/>
                </patternFill>
              </fill>
            </x14:dxf>
          </x14:cfRule>
          <xm:sqref>Q24 Q28:Q30</xm:sqref>
        </x14:conditionalFormatting>
        <x14:conditionalFormatting xmlns:xm="http://schemas.microsoft.com/office/excel/2006/main">
          <x14:cfRule type="expression" priority="28" id="{27757F5A-8A16-0842-87A8-51CB9BAF6917}">
            <xm:f>Q$6=Dane_referencyjne!$H$7</xm:f>
            <x14:dxf>
              <font>
                <color auto="1"/>
              </font>
              <fill>
                <patternFill>
                  <bgColor theme="1" tint="0.499984740745262"/>
                </patternFill>
              </fill>
            </x14:dxf>
          </x14:cfRule>
          <xm:sqref>Q33:Q43</xm:sqref>
        </x14:conditionalFormatting>
        <x14:conditionalFormatting xmlns:xm="http://schemas.microsoft.com/office/excel/2006/main">
          <x14:cfRule type="expression" priority="107" id="{492EDD2F-A17E-3149-858A-21A0FDDCE15E}">
            <xm:f>Q$6=Dane_referencyjne!$H$6</xm:f>
            <x14:dxf>
              <font>
                <color auto="1"/>
              </font>
              <fill>
                <patternFill>
                  <bgColor theme="1" tint="0.499984740745262"/>
                </patternFill>
              </fill>
            </x14:dxf>
          </x14:cfRule>
          <x14:cfRule type="expression" priority="105" id="{47E06D1B-A4E5-BB49-80D2-E2C2D309BCC9}">
            <xm:f>Q$7=Dane_referencyjne!$H$15</xm:f>
            <x14:dxf>
              <font>
                <color auto="1"/>
              </font>
              <fill>
                <patternFill>
                  <bgColor theme="1" tint="0.499984740745262"/>
                </patternFill>
              </fill>
            </x14:dxf>
          </x14:cfRule>
          <xm:sqref>Q46:Q65</xm:sqref>
        </x14:conditionalFormatting>
        <x14:conditionalFormatting xmlns:xm="http://schemas.microsoft.com/office/excel/2006/main">
          <x14:cfRule type="expression" priority="4" id="{803036E9-E7A8-1246-BD70-BF328323D437}">
            <xm:f>Q$6=Dane_referencyjne!$H$7</xm:f>
            <x14:dxf>
              <font>
                <color auto="1"/>
              </font>
              <fill>
                <patternFill>
                  <bgColor theme="1" tint="0.499984740745262"/>
                </patternFill>
              </fill>
            </x14:dxf>
          </x14:cfRule>
          <xm:sqref>Q72</xm:sqref>
        </x14:conditionalFormatting>
        <x14:conditionalFormatting xmlns:xm="http://schemas.microsoft.com/office/excel/2006/main">
          <x14:cfRule type="expression" priority="72" id="{E3052D4D-0A4B-CB46-8175-D17CD654E508}">
            <xm:f>Q$6=Dane_referencyjne!$H$7</xm:f>
            <x14:dxf>
              <font>
                <color auto="1"/>
              </font>
              <fill>
                <patternFill>
                  <bgColor theme="1" tint="0.499984740745262"/>
                </patternFill>
              </fill>
            </x14:dxf>
          </x14:cfRule>
          <xm:sqref>Q89:Q92 Q95:Q98 Q101:Q110</xm:sqref>
        </x14:conditionalFormatting>
        <x14:conditionalFormatting xmlns:xm="http://schemas.microsoft.com/office/excel/2006/main">
          <x14:cfRule type="expression" priority="69" id="{D6FE90D3-C96F-584C-BB88-0697EFDFE509}">
            <xm:f>Q$7=Dane_referencyjne!$H$15</xm:f>
            <x14:dxf>
              <font>
                <color auto="1"/>
              </font>
              <fill>
                <patternFill>
                  <bgColor theme="1" tint="0.499984740745262"/>
                </patternFill>
              </fill>
            </x14:dxf>
          </x14:cfRule>
          <xm:sqref>Q95:Q98 Q114:Q133</xm:sqref>
        </x14:conditionalFormatting>
        <x14:conditionalFormatting xmlns:xm="http://schemas.microsoft.com/office/excel/2006/main">
          <x14:cfRule type="expression" priority="70" id="{A21972EF-2D03-F44B-9192-F81BA6089011}">
            <xm:f>Q$8=Dane_referencyjne!$H$21</xm:f>
            <x14:dxf>
              <font>
                <color auto="1"/>
              </font>
              <fill>
                <patternFill>
                  <bgColor theme="1" tint="0.499984740745262"/>
                </patternFill>
              </fill>
            </x14:dxf>
          </x14:cfRule>
          <xm:sqref>Q96:Q98</xm:sqref>
        </x14:conditionalFormatting>
        <x14:conditionalFormatting xmlns:xm="http://schemas.microsoft.com/office/excel/2006/main">
          <x14:cfRule type="expression" priority="71" id="{B9BFF100-9191-184D-B1FD-3EEAEAA5E7CF}">
            <xm:f>Q$6=Dane_referencyjne!$H$6</xm:f>
            <x14:dxf>
              <font>
                <color auto="1"/>
              </font>
              <fill>
                <patternFill>
                  <bgColor theme="1" tint="0.499984740745262"/>
                </patternFill>
              </fill>
            </x14:dxf>
          </x14:cfRule>
          <xm:sqref>Q113:Q134</xm:sqref>
        </x14:conditionalFormatting>
        <x14:conditionalFormatting xmlns:xm="http://schemas.microsoft.com/office/excel/2006/main">
          <x14:cfRule type="expression" priority="104" id="{970FEE0F-6E52-2546-96CD-0A7EFD301BF6}">
            <xm:f>S$6=Dane_referencyjne!$H$7</xm:f>
            <x14:dxf>
              <font>
                <color auto="1"/>
              </font>
              <fill>
                <patternFill>
                  <bgColor theme="1" tint="0.499984740745262"/>
                </patternFill>
              </fill>
            </x14:dxf>
          </x14:cfRule>
          <xm:sqref>S23:S24 S27:S30 S33:S43</xm:sqref>
        </x14:conditionalFormatting>
        <x14:conditionalFormatting xmlns:xm="http://schemas.microsoft.com/office/excel/2006/main">
          <x14:cfRule type="expression" priority="101" id="{BF842310-E388-A049-BAE6-9E33B14DB94E}">
            <xm:f>S$7=Dane_referencyjne!$H$15</xm:f>
            <x14:dxf>
              <font>
                <color auto="1"/>
              </font>
              <fill>
                <patternFill>
                  <bgColor theme="1" tint="0.499984740745262"/>
                </patternFill>
              </fill>
            </x14:dxf>
          </x14:cfRule>
          <xm:sqref>S23:S24 S27:S30 S46:S65</xm:sqref>
        </x14:conditionalFormatting>
        <x14:conditionalFormatting xmlns:xm="http://schemas.microsoft.com/office/excel/2006/main">
          <x14:cfRule type="expression" priority="102" id="{45CCEEC6-053D-EB41-99CC-D46B474E55B4}">
            <xm:f>S$8=Dane_referencyjne!$H$21</xm:f>
            <x14:dxf>
              <font>
                <color auto="1"/>
              </font>
              <fill>
                <patternFill>
                  <bgColor theme="1" tint="0.499984740745262"/>
                </patternFill>
              </fill>
            </x14:dxf>
          </x14:cfRule>
          <xm:sqref>S24 S28:S30</xm:sqref>
        </x14:conditionalFormatting>
        <x14:conditionalFormatting xmlns:xm="http://schemas.microsoft.com/office/excel/2006/main">
          <x14:cfRule type="expression" priority="103" id="{FFCD9BBD-90BB-2F46-ADDA-F8A6D6431486}">
            <xm:f>S$6=Dane_referencyjne!$H$6</xm:f>
            <x14:dxf>
              <font>
                <color auto="1"/>
              </font>
              <fill>
                <patternFill>
                  <bgColor theme="1" tint="0.499984740745262"/>
                </patternFill>
              </fill>
            </x14:dxf>
          </x14:cfRule>
          <xm:sqref>S46:S65</xm:sqref>
        </x14:conditionalFormatting>
        <x14:conditionalFormatting xmlns:xm="http://schemas.microsoft.com/office/excel/2006/main">
          <x14:cfRule type="expression" priority="3" id="{07C3A672-FBBF-CC46-B507-0610772A8556}">
            <xm:f>S$6=Dane_referencyjne!$H$7</xm:f>
            <x14:dxf>
              <font>
                <color auto="1"/>
              </font>
              <fill>
                <patternFill>
                  <bgColor theme="1" tint="0.499984740745262"/>
                </patternFill>
              </fill>
            </x14:dxf>
          </x14:cfRule>
          <xm:sqref>S72</xm:sqref>
        </x14:conditionalFormatting>
        <x14:conditionalFormatting xmlns:xm="http://schemas.microsoft.com/office/excel/2006/main">
          <x14:cfRule type="expression" priority="68" id="{D625AF3D-79E8-504C-B2A2-7855A559D1B0}">
            <xm:f>S$6=Dane_referencyjne!$H$7</xm:f>
            <x14:dxf>
              <font>
                <color auto="1"/>
              </font>
              <fill>
                <patternFill>
                  <bgColor theme="1" tint="0.499984740745262"/>
                </patternFill>
              </fill>
            </x14:dxf>
          </x14:cfRule>
          <xm:sqref>S89:S92 S95:S98 S101:S110</xm:sqref>
        </x14:conditionalFormatting>
        <x14:conditionalFormatting xmlns:xm="http://schemas.microsoft.com/office/excel/2006/main">
          <x14:cfRule type="expression" priority="65" id="{AED36198-2FF1-8745-89F3-990A6399ACCE}">
            <xm:f>S$7=Dane_referencyjne!$H$15</xm:f>
            <x14:dxf>
              <font>
                <color auto="1"/>
              </font>
              <fill>
                <patternFill>
                  <bgColor theme="1" tint="0.499984740745262"/>
                </patternFill>
              </fill>
            </x14:dxf>
          </x14:cfRule>
          <xm:sqref>S95:S98 S114:S133</xm:sqref>
        </x14:conditionalFormatting>
        <x14:conditionalFormatting xmlns:xm="http://schemas.microsoft.com/office/excel/2006/main">
          <x14:cfRule type="expression" priority="66" id="{DDDB476A-FCBD-2E49-A708-71466EC965A2}">
            <xm:f>S$8=Dane_referencyjne!$H$21</xm:f>
            <x14:dxf>
              <font>
                <color auto="1"/>
              </font>
              <fill>
                <patternFill>
                  <bgColor theme="1" tint="0.499984740745262"/>
                </patternFill>
              </fill>
            </x14:dxf>
          </x14:cfRule>
          <xm:sqref>S96:S98</xm:sqref>
        </x14:conditionalFormatting>
        <x14:conditionalFormatting xmlns:xm="http://schemas.microsoft.com/office/excel/2006/main">
          <x14:cfRule type="expression" priority="67" id="{425AE3A4-4F63-2941-A64E-3A0DB3C39075}">
            <xm:f>S$6=Dane_referencyjne!$H$6</xm:f>
            <x14:dxf>
              <font>
                <color auto="1"/>
              </font>
              <fill>
                <patternFill>
                  <bgColor theme="1" tint="0.499984740745262"/>
                </patternFill>
              </fill>
            </x14:dxf>
          </x14:cfRule>
          <xm:sqref>S113:S134</xm:sqref>
        </x14:conditionalFormatting>
        <x14:conditionalFormatting xmlns:xm="http://schemas.microsoft.com/office/excel/2006/main">
          <x14:cfRule type="expression" priority="97" id="{A375D92A-F018-7E44-BF6D-10E70DFEA83B}">
            <xm:f>U$7=Dane_referencyjne!$H$15</xm:f>
            <x14:dxf>
              <font>
                <color auto="1"/>
              </font>
              <fill>
                <patternFill>
                  <bgColor theme="1" tint="0.499984740745262"/>
                </patternFill>
              </fill>
            </x14:dxf>
          </x14:cfRule>
          <xm:sqref>U23:U24 U27:U30 U46:U65</xm:sqref>
        </x14:conditionalFormatting>
        <x14:conditionalFormatting xmlns:xm="http://schemas.microsoft.com/office/excel/2006/main">
          <x14:cfRule type="expression" priority="100" id="{E5598134-8150-8F4B-A534-F057A2376F6B}">
            <xm:f>U$6=Dane_referencyjne!$H$7</xm:f>
            <x14:dxf>
              <font>
                <color auto="1"/>
              </font>
              <fill>
                <patternFill>
                  <bgColor theme="1" tint="0.499984740745262"/>
                </patternFill>
              </fill>
            </x14:dxf>
          </x14:cfRule>
          <xm:sqref>U23:U24 U27:U30</xm:sqref>
        </x14:conditionalFormatting>
        <x14:conditionalFormatting xmlns:xm="http://schemas.microsoft.com/office/excel/2006/main">
          <x14:cfRule type="expression" priority="98" id="{E68B72FD-F205-B342-8D61-848EE767CA83}">
            <xm:f>U$8=Dane_referencyjne!$H$21</xm:f>
            <x14:dxf>
              <font>
                <color auto="1"/>
              </font>
              <fill>
                <patternFill>
                  <bgColor theme="1" tint="0.499984740745262"/>
                </patternFill>
              </fill>
            </x14:dxf>
          </x14:cfRule>
          <xm:sqref>U24 U28:U30</xm:sqref>
        </x14:conditionalFormatting>
        <x14:conditionalFormatting xmlns:xm="http://schemas.microsoft.com/office/excel/2006/main">
          <x14:cfRule type="expression" priority="24" id="{0E81886A-8292-DA44-B47C-FC270DBFE043}">
            <xm:f>U$6=Dane_referencyjne!$H$7</xm:f>
            <x14:dxf>
              <font>
                <color auto="1"/>
              </font>
              <fill>
                <patternFill>
                  <bgColor theme="1" tint="0.499984740745262"/>
                </patternFill>
              </fill>
            </x14:dxf>
          </x14:cfRule>
          <xm:sqref>U33:U43</xm:sqref>
        </x14:conditionalFormatting>
        <x14:conditionalFormatting xmlns:xm="http://schemas.microsoft.com/office/excel/2006/main">
          <x14:cfRule type="expression" priority="99" id="{DD3B77FE-F2E1-624E-9B54-F3107C6AAAA7}">
            <xm:f>U$6=Dane_referencyjne!$H$6</xm:f>
            <x14:dxf>
              <font>
                <color auto="1"/>
              </font>
              <fill>
                <patternFill>
                  <bgColor theme="1" tint="0.499984740745262"/>
                </patternFill>
              </fill>
            </x14:dxf>
          </x14:cfRule>
          <xm:sqref>U46:U65</xm:sqref>
        </x14:conditionalFormatting>
        <x14:conditionalFormatting xmlns:xm="http://schemas.microsoft.com/office/excel/2006/main">
          <x14:cfRule type="expression" priority="2" id="{21739989-A0A1-8740-B2A5-4D9873BDD3F4}">
            <xm:f>U$6=Dane_referencyjne!$H$7</xm:f>
            <x14:dxf>
              <font>
                <color auto="1"/>
              </font>
              <fill>
                <patternFill>
                  <bgColor theme="1" tint="0.499984740745262"/>
                </patternFill>
              </fill>
            </x14:dxf>
          </x14:cfRule>
          <xm:sqref>U72</xm:sqref>
        </x14:conditionalFormatting>
        <x14:conditionalFormatting xmlns:xm="http://schemas.microsoft.com/office/excel/2006/main">
          <x14:cfRule type="expression" priority="64" id="{9DEB01A6-E6CE-A446-B331-F733D31D8619}">
            <xm:f>U$6=Dane_referencyjne!$H$7</xm:f>
            <x14:dxf>
              <font>
                <color auto="1"/>
              </font>
              <fill>
                <patternFill>
                  <bgColor theme="1" tint="0.499984740745262"/>
                </patternFill>
              </fill>
            </x14:dxf>
          </x14:cfRule>
          <xm:sqref>U89:U92 U95:U98 U101:U110</xm:sqref>
        </x14:conditionalFormatting>
        <x14:conditionalFormatting xmlns:xm="http://schemas.microsoft.com/office/excel/2006/main">
          <x14:cfRule type="expression" priority="61" id="{E3F08ABC-87BD-8C45-A7E3-B53C28645E61}">
            <xm:f>U$7=Dane_referencyjne!$H$15</xm:f>
            <x14:dxf>
              <font>
                <color auto="1"/>
              </font>
              <fill>
                <patternFill>
                  <bgColor theme="1" tint="0.499984740745262"/>
                </patternFill>
              </fill>
            </x14:dxf>
          </x14:cfRule>
          <xm:sqref>U95:U98 U114:U133</xm:sqref>
        </x14:conditionalFormatting>
        <x14:conditionalFormatting xmlns:xm="http://schemas.microsoft.com/office/excel/2006/main">
          <x14:cfRule type="expression" priority="62" id="{A655C7A3-440E-9E49-BD0B-B4F83094F957}">
            <xm:f>U$8=Dane_referencyjne!$H$21</xm:f>
            <x14:dxf>
              <font>
                <color auto="1"/>
              </font>
              <fill>
                <patternFill>
                  <bgColor theme="1" tint="0.499984740745262"/>
                </patternFill>
              </fill>
            </x14:dxf>
          </x14:cfRule>
          <xm:sqref>U96:U98</xm:sqref>
        </x14:conditionalFormatting>
        <x14:conditionalFormatting xmlns:xm="http://schemas.microsoft.com/office/excel/2006/main">
          <x14:cfRule type="expression" priority="63" id="{2DC9439D-4428-414A-BB7E-62C862D626B3}">
            <xm:f>U$6=Dane_referencyjne!$H$6</xm:f>
            <x14:dxf>
              <font>
                <color auto="1"/>
              </font>
              <fill>
                <patternFill>
                  <bgColor theme="1" tint="0.499984740745262"/>
                </patternFill>
              </fill>
            </x14:dxf>
          </x14:cfRule>
          <xm:sqref>U113:U134</xm:sqref>
        </x14:conditionalFormatting>
        <x14:conditionalFormatting xmlns:xm="http://schemas.microsoft.com/office/excel/2006/main">
          <x14:cfRule type="expression" priority="96" id="{C8FD7B1F-1B3B-864E-871B-084D2B932040}">
            <xm:f>W$6=Dane_referencyjne!$H$7</xm:f>
            <x14:dxf>
              <font>
                <color auto="1"/>
              </font>
              <fill>
                <patternFill>
                  <bgColor theme="1" tint="0.499984740745262"/>
                </patternFill>
              </fill>
            </x14:dxf>
          </x14:cfRule>
          <xm:sqref>W23:W24 W27:W30 W33:W43</xm:sqref>
        </x14:conditionalFormatting>
        <x14:conditionalFormatting xmlns:xm="http://schemas.microsoft.com/office/excel/2006/main">
          <x14:cfRule type="expression" priority="93" id="{FA591CC7-96A6-FE42-9A57-52871F6263E2}">
            <xm:f>W$7=Dane_referencyjne!$H$15</xm:f>
            <x14:dxf>
              <font>
                <color auto="1"/>
              </font>
              <fill>
                <patternFill>
                  <bgColor theme="1" tint="0.499984740745262"/>
                </patternFill>
              </fill>
            </x14:dxf>
          </x14:cfRule>
          <xm:sqref>W23:W24 W27:W30 W46:W65</xm:sqref>
        </x14:conditionalFormatting>
        <x14:conditionalFormatting xmlns:xm="http://schemas.microsoft.com/office/excel/2006/main">
          <x14:cfRule type="expression" priority="94" id="{8CCD2217-2CA0-F24E-8F54-9552C0C8EC75}">
            <xm:f>W$8=Dane_referencyjne!$H$21</xm:f>
            <x14:dxf>
              <font>
                <color auto="1"/>
              </font>
              <fill>
                <patternFill>
                  <bgColor theme="1" tint="0.499984740745262"/>
                </patternFill>
              </fill>
            </x14:dxf>
          </x14:cfRule>
          <xm:sqref>W24 W28:W30</xm:sqref>
        </x14:conditionalFormatting>
        <x14:conditionalFormatting xmlns:xm="http://schemas.microsoft.com/office/excel/2006/main">
          <x14:cfRule type="expression" priority="95" id="{CC38CF09-BEBF-0448-BE1D-9E9AB7DFDC1F}">
            <xm:f>W$6=Dane_referencyjne!$H$6</xm:f>
            <x14:dxf>
              <font>
                <color auto="1"/>
              </font>
              <fill>
                <patternFill>
                  <bgColor theme="1" tint="0.499984740745262"/>
                </patternFill>
              </fill>
            </x14:dxf>
          </x14:cfRule>
          <xm:sqref>W46:W65</xm:sqref>
        </x14:conditionalFormatting>
        <x14:conditionalFormatting xmlns:xm="http://schemas.microsoft.com/office/excel/2006/main">
          <x14:cfRule type="expression" priority="1" id="{373C5D6F-A341-E54F-8BDA-891A922EE0BD}">
            <xm:f>W$6=Dane_referencyjne!$H$7</xm:f>
            <x14:dxf>
              <font>
                <color auto="1"/>
              </font>
              <fill>
                <patternFill>
                  <bgColor theme="1" tint="0.499984740745262"/>
                </patternFill>
              </fill>
            </x14:dxf>
          </x14:cfRule>
          <xm:sqref>W72</xm:sqref>
        </x14:conditionalFormatting>
        <x14:conditionalFormatting xmlns:xm="http://schemas.microsoft.com/office/excel/2006/main">
          <x14:cfRule type="expression" priority="60" id="{64B0E1A8-1180-C749-8240-139300D84152}">
            <xm:f>W$6=Dane_referencyjne!$H$7</xm:f>
            <x14:dxf>
              <font>
                <color auto="1"/>
              </font>
              <fill>
                <patternFill>
                  <bgColor theme="1" tint="0.499984740745262"/>
                </patternFill>
              </fill>
            </x14:dxf>
          </x14:cfRule>
          <xm:sqref>W89:W92 W95:W98 W101:W110</xm:sqref>
        </x14:conditionalFormatting>
        <x14:conditionalFormatting xmlns:xm="http://schemas.microsoft.com/office/excel/2006/main">
          <x14:cfRule type="expression" priority="57" id="{5139C7C3-29CA-714F-BA8A-EFFC30D6B54C}">
            <xm:f>W$7=Dane_referencyjne!$H$15</xm:f>
            <x14:dxf>
              <font>
                <color auto="1"/>
              </font>
              <fill>
                <patternFill>
                  <bgColor theme="1" tint="0.499984740745262"/>
                </patternFill>
              </fill>
            </x14:dxf>
          </x14:cfRule>
          <xm:sqref>W95:W98 W114:W133</xm:sqref>
        </x14:conditionalFormatting>
        <x14:conditionalFormatting xmlns:xm="http://schemas.microsoft.com/office/excel/2006/main">
          <x14:cfRule type="expression" priority="58" id="{09D90BBC-743A-7B4A-8199-FE847FC4E0B4}">
            <xm:f>W$8=Dane_referencyjne!$H$21</xm:f>
            <x14:dxf>
              <font>
                <color auto="1"/>
              </font>
              <fill>
                <patternFill>
                  <bgColor theme="1" tint="0.499984740745262"/>
                </patternFill>
              </fill>
            </x14:dxf>
          </x14:cfRule>
          <xm:sqref>W96:W98</xm:sqref>
        </x14:conditionalFormatting>
        <x14:conditionalFormatting xmlns:xm="http://schemas.microsoft.com/office/excel/2006/main">
          <x14:cfRule type="expression" priority="59" id="{98815031-4B9A-9D4A-9677-62FADC56F743}">
            <xm:f>W$6=Dane_referencyjne!$H$6</xm:f>
            <x14:dxf>
              <font>
                <color auto="1"/>
              </font>
              <fill>
                <patternFill>
                  <bgColor theme="1" tint="0.499984740745262"/>
                </patternFill>
              </fill>
            </x14:dxf>
          </x14:cfRule>
          <xm:sqref>W113:W134</xm:sqref>
        </x14:conditionalFormatting>
      </x14:conditionalFormattings>
    </ext>
    <ext xmlns:x14="http://schemas.microsoft.com/office/spreadsheetml/2009/9/main" uri="{CCE6A557-97BC-4b89-ADB6-D9C93CAAB3DF}">
      <x14:dataValidations xmlns:xm="http://schemas.microsoft.com/office/excel/2006/main" count="4">
        <x14:dataValidation type="list" operator="equal" allowBlank="1" showErrorMessage="1" xr:uid="{00000000-0002-0000-0100-000000000000}">
          <x14:formula1>
            <xm:f>Dane_referencyjne!$H$5:$H$7</xm:f>
          </x14:formula1>
          <xm:sqref>I6 S6 G6 E6 U6 K6 M6 O6 Q6 W6</xm:sqref>
        </x14:dataValidation>
        <x14:dataValidation type="list" operator="equal" allowBlank="1" showErrorMessage="1" xr:uid="{00000000-0002-0000-0100-000001000000}">
          <x14:formula1>
            <xm:f>Dane_referencyjne!$H$11:$H$15</xm:f>
          </x14:formula1>
          <xm:sqref>I7 S7 G7 E7 U7 K7 M7 O7 Q7 W7</xm:sqref>
        </x14:dataValidation>
        <x14:dataValidation type="list" operator="equal" allowBlank="1" showErrorMessage="1" xr:uid="{00000000-0002-0000-0100-000002000000}">
          <x14:formula1>
            <xm:f>Dane_referencyjne!$H$20:$H$22</xm:f>
          </x14:formula1>
          <xm:sqref>I8 S8 G8 E8 U8 K8 M8 O8 Q8 W8</xm:sqref>
        </x14:dataValidation>
        <x14:dataValidation type="list" operator="equal" allowBlank="1" showErrorMessage="1" xr:uid="{00000000-0002-0000-0100-000003000000}">
          <x14:formula1>
            <xm:f>Dane_referencyjne!$B$5:$B$33</xm:f>
          </x14:formula1>
          <x14:formula2>
            <xm:f>0</xm:f>
          </x14:formula2>
          <xm:sqref>E13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NB71"/>
  <sheetViews>
    <sheetView tabSelected="1" zoomScale="110" zoomScaleNormal="110" workbookViewId="0">
      <selection activeCell="C1" sqref="C1"/>
    </sheetView>
  </sheetViews>
  <sheetFormatPr defaultColWidth="8.7265625" defaultRowHeight="13.8" outlineLevelRow="1" outlineLevelCol="1" x14ac:dyDescent="0.25"/>
  <cols>
    <col min="1" max="2" width="3.7265625" style="1" customWidth="1"/>
    <col min="3" max="3" width="74.26953125" style="1" customWidth="1"/>
    <col min="4" max="4" width="12" style="1" customWidth="1"/>
    <col min="5" max="5" width="25.26953125" style="172" customWidth="1"/>
    <col min="6" max="6" width="5.26953125" style="1" customWidth="1"/>
    <col min="7" max="7" width="25.26953125" style="172" customWidth="1"/>
    <col min="8" max="8" width="5.26953125" style="1" customWidth="1" outlineLevel="1"/>
    <col min="9" max="9" width="25.26953125" style="172" customWidth="1" outlineLevel="1"/>
    <col min="10" max="10" width="5.26953125" style="1" customWidth="1" outlineLevel="1"/>
    <col min="11" max="11" width="25.26953125" style="172" customWidth="1" outlineLevel="1"/>
    <col min="12" max="12" width="5.26953125" style="1" customWidth="1" outlineLevel="1"/>
    <col min="13" max="13" width="25.26953125" style="172" customWidth="1" outlineLevel="1"/>
    <col min="14" max="14" width="5.26953125" style="1" customWidth="1" outlineLevel="1"/>
    <col min="15" max="15" width="25.26953125" style="172" customWidth="1" outlineLevel="1"/>
    <col min="16" max="16" width="5.26953125" style="1" customWidth="1" outlineLevel="1"/>
    <col min="17" max="17" width="25.26953125" style="172" customWidth="1" outlineLevel="1"/>
    <col min="18" max="18" width="5.26953125" style="1" customWidth="1" outlineLevel="1"/>
    <col min="19" max="19" width="25.26953125" style="172" customWidth="1" outlineLevel="1"/>
    <col min="20" max="20" width="5.26953125" style="1" customWidth="1" outlineLevel="1"/>
    <col min="21" max="21" width="25.26953125" style="172" customWidth="1" outlineLevel="1"/>
    <col min="22" max="22" width="5.26953125" style="1" customWidth="1" outlineLevel="1"/>
    <col min="23" max="23" width="25.26953125" style="172" customWidth="1" outlineLevel="1"/>
    <col min="24" max="24" width="5" style="1" customWidth="1"/>
    <col min="25" max="25" width="4.453125" style="1" customWidth="1"/>
    <col min="26" max="1042" width="10.6328125" style="1" customWidth="1"/>
  </cols>
  <sheetData>
    <row r="1" spans="1:1042" s="69" customFormat="1" ht="45.15" customHeight="1" x14ac:dyDescent="0.2">
      <c r="B1" s="70" t="s">
        <v>164</v>
      </c>
      <c r="C1" s="70"/>
      <c r="E1" s="171"/>
      <c r="G1" s="171"/>
      <c r="I1" s="171"/>
      <c r="K1" s="171"/>
      <c r="M1" s="171"/>
      <c r="O1" s="171"/>
      <c r="Q1" s="171"/>
      <c r="S1" s="171"/>
      <c r="U1" s="171"/>
      <c r="W1" s="171"/>
    </row>
    <row r="6" spans="1:1042" ht="15.6" x14ac:dyDescent="0.25">
      <c r="B6" s="194" t="s">
        <v>165</v>
      </c>
      <c r="C6" s="194"/>
      <c r="D6" s="195"/>
      <c r="E6" s="196"/>
      <c r="F6" s="197"/>
      <c r="G6" s="196"/>
      <c r="H6" s="197"/>
      <c r="I6" s="196"/>
      <c r="J6" s="197"/>
      <c r="K6" s="196"/>
      <c r="L6" s="197"/>
      <c r="M6" s="196"/>
      <c r="N6" s="197"/>
      <c r="O6" s="196"/>
      <c r="P6" s="197"/>
      <c r="Q6" s="196"/>
      <c r="R6" s="197"/>
      <c r="S6" s="196"/>
      <c r="T6" s="197"/>
      <c r="U6" s="196"/>
      <c r="V6" s="197"/>
      <c r="W6" s="196"/>
      <c r="X6" s="198"/>
    </row>
    <row r="7" spans="1:1042" x14ac:dyDescent="0.25">
      <c r="B7" s="72"/>
      <c r="C7" s="192"/>
      <c r="D7" s="27"/>
      <c r="E7" s="173"/>
      <c r="F7" s="20"/>
      <c r="G7" s="173"/>
      <c r="H7" s="20"/>
      <c r="I7" s="173"/>
      <c r="J7" s="20"/>
      <c r="K7" s="173"/>
      <c r="L7" s="20"/>
      <c r="M7" s="173"/>
      <c r="N7" s="20"/>
      <c r="O7" s="173"/>
      <c r="P7" s="20"/>
      <c r="Q7" s="173"/>
      <c r="R7" s="20"/>
      <c r="S7" s="173"/>
      <c r="T7" s="20"/>
      <c r="U7" s="173"/>
      <c r="V7" s="20"/>
      <c r="W7" s="173"/>
      <c r="X7" s="73"/>
    </row>
    <row r="8" spans="1:1042" x14ac:dyDescent="0.25">
      <c r="B8" s="72"/>
      <c r="C8" s="184" t="s">
        <v>108</v>
      </c>
      <c r="D8" s="27"/>
      <c r="E8" s="173"/>
      <c r="F8" s="20"/>
      <c r="G8" s="173"/>
      <c r="H8" s="20"/>
      <c r="I8" s="173"/>
      <c r="J8" s="20"/>
      <c r="K8" s="173"/>
      <c r="L8" s="20"/>
      <c r="M8" s="173"/>
      <c r="N8" s="20"/>
      <c r="O8" s="173"/>
      <c r="P8" s="20"/>
      <c r="Q8" s="173"/>
      <c r="R8" s="20"/>
      <c r="S8" s="173"/>
      <c r="T8" s="20"/>
      <c r="U8" s="173"/>
      <c r="V8" s="20"/>
      <c r="W8" s="173"/>
      <c r="X8" s="73"/>
    </row>
    <row r="9" spans="1:1042" ht="14.4" x14ac:dyDescent="0.25">
      <c r="B9" s="74"/>
      <c r="C9" s="20" t="s">
        <v>166</v>
      </c>
      <c r="D9" s="27"/>
      <c r="E9" s="342" t="str">
        <f>IF(LCC_Dane_wyjściowe_Wyniki!E7=Dane_referencyjne!$H$11,"",LCC_Dane_wyjściowe_Wyniki!E7)</f>
        <v/>
      </c>
      <c r="F9" s="75"/>
      <c r="G9" s="342" t="str">
        <f>IF(LCC_Dane_wyjściowe_Wyniki!G7=Dane_referencyjne!$H$11,"",LCC_Dane_wyjściowe_Wyniki!G7)</f>
        <v/>
      </c>
      <c r="H9" s="75"/>
      <c r="I9" s="342" t="str">
        <f>IF(LCC_Dane_wyjściowe_Wyniki!I7=Dane_referencyjne!$H$11,"",LCC_Dane_wyjściowe_Wyniki!I7)</f>
        <v/>
      </c>
      <c r="J9" s="75"/>
      <c r="K9" s="342" t="str">
        <f>IF(LCC_Dane_wyjściowe_Wyniki!K7=Dane_referencyjne!$H$11,"",LCC_Dane_wyjściowe_Wyniki!K7)</f>
        <v/>
      </c>
      <c r="L9" s="75"/>
      <c r="M9" s="342" t="str">
        <f>IF(LCC_Dane_wyjściowe_Wyniki!M7=Dane_referencyjne!$H$11,"",LCC_Dane_wyjściowe_Wyniki!M7)</f>
        <v/>
      </c>
      <c r="N9" s="75"/>
      <c r="O9" s="342" t="str">
        <f>IF(LCC_Dane_wyjściowe_Wyniki!O7=Dane_referencyjne!$H$11,"",LCC_Dane_wyjściowe_Wyniki!O7)</f>
        <v/>
      </c>
      <c r="P9" s="75"/>
      <c r="Q9" s="342" t="str">
        <f>IF(LCC_Dane_wyjściowe_Wyniki!Q7=Dane_referencyjne!$H$11,"",LCC_Dane_wyjściowe_Wyniki!Q7)</f>
        <v/>
      </c>
      <c r="R9" s="75"/>
      <c r="S9" s="342" t="str">
        <f>IF(LCC_Dane_wyjściowe_Wyniki!S7=Dane_referencyjne!$H$11,"",LCC_Dane_wyjściowe_Wyniki!S7)</f>
        <v/>
      </c>
      <c r="T9" s="75"/>
      <c r="U9" s="342" t="str">
        <f>IF(LCC_Dane_wyjściowe_Wyniki!U7=Dane_referencyjne!$H$11,"",LCC_Dane_wyjściowe_Wyniki!U7)</f>
        <v/>
      </c>
      <c r="V9" s="75"/>
      <c r="W9" s="342" t="str">
        <f>IF(LCC_Dane_wyjściowe_Wyniki!W7=Dane_referencyjne!$H$11,"",LCC_Dane_wyjściowe_Wyniki!W7)</f>
        <v/>
      </c>
      <c r="X9" s="73"/>
    </row>
    <row r="10" spans="1:1042" ht="14.4" x14ac:dyDescent="0.25">
      <c r="B10" s="74"/>
      <c r="C10" s="20" t="s">
        <v>52</v>
      </c>
      <c r="D10" s="27"/>
      <c r="E10" s="342" t="str">
        <f>IF(LCC_Dane_wyjściowe_Wyniki!E8=Dane_referencyjne!$H$20,"",LCC_Dane_wyjściowe_Wyniki!E8)</f>
        <v/>
      </c>
      <c r="F10" s="75"/>
      <c r="G10" s="342" t="str">
        <f>IF(LCC_Dane_wyjściowe_Wyniki!G8=Dane_referencyjne!$H$20,"",LCC_Dane_wyjściowe_Wyniki!G8)</f>
        <v/>
      </c>
      <c r="H10" s="75"/>
      <c r="I10" s="342" t="str">
        <f>IF(LCC_Dane_wyjściowe_Wyniki!I8=Dane_referencyjne!$H$20,"",LCC_Dane_wyjściowe_Wyniki!I8)</f>
        <v/>
      </c>
      <c r="J10" s="75"/>
      <c r="K10" s="342" t="str">
        <f>IF(LCC_Dane_wyjściowe_Wyniki!K8=Dane_referencyjne!$H$20,"",LCC_Dane_wyjściowe_Wyniki!K8)</f>
        <v/>
      </c>
      <c r="L10" s="75"/>
      <c r="M10" s="342" t="str">
        <f>IF(LCC_Dane_wyjściowe_Wyniki!M8=Dane_referencyjne!$H$20,"",LCC_Dane_wyjściowe_Wyniki!M8)</f>
        <v/>
      </c>
      <c r="N10" s="75"/>
      <c r="O10" s="342" t="str">
        <f>IF(LCC_Dane_wyjściowe_Wyniki!O8=Dane_referencyjne!$H$20,"",LCC_Dane_wyjściowe_Wyniki!O8)</f>
        <v/>
      </c>
      <c r="P10" s="75"/>
      <c r="Q10" s="342" t="str">
        <f>IF(LCC_Dane_wyjściowe_Wyniki!Q8=Dane_referencyjne!$H$20,"",LCC_Dane_wyjściowe_Wyniki!Q8)</f>
        <v/>
      </c>
      <c r="R10" s="75"/>
      <c r="S10" s="342" t="str">
        <f>IF(LCC_Dane_wyjściowe_Wyniki!S8=Dane_referencyjne!$H$20,"",LCC_Dane_wyjściowe_Wyniki!S8)</f>
        <v/>
      </c>
      <c r="T10" s="75"/>
      <c r="U10" s="342" t="str">
        <f>IF(LCC_Dane_wyjściowe_Wyniki!U8=Dane_referencyjne!$H$20,"",LCC_Dane_wyjściowe_Wyniki!U8)</f>
        <v/>
      </c>
      <c r="V10" s="75"/>
      <c r="W10" s="342" t="str">
        <f>IF(LCC_Dane_wyjściowe_Wyniki!W8=Dane_referencyjne!$H$20,"",LCC_Dane_wyjściowe_Wyniki!W8)</f>
        <v/>
      </c>
      <c r="X10" s="73"/>
    </row>
    <row r="11" spans="1:1042" ht="14.4" x14ac:dyDescent="0.25">
      <c r="B11" s="74"/>
      <c r="C11" s="36" t="s">
        <v>53</v>
      </c>
      <c r="D11" s="27"/>
      <c r="E11" s="342" t="str">
        <f>IF(LCC_Dane_wyjściowe_Wyniki!E9="","",LCC_Dane_wyjściowe_Wyniki!E9)</f>
        <v/>
      </c>
      <c r="F11" s="75"/>
      <c r="G11" s="342" t="str">
        <f>IF(LCC_Dane_wyjściowe_Wyniki!G9="","",LCC_Dane_wyjściowe_Wyniki!G9)</f>
        <v/>
      </c>
      <c r="H11" s="75"/>
      <c r="I11" s="342" t="str">
        <f>IF(LCC_Dane_wyjściowe_Wyniki!I9="","",LCC_Dane_wyjściowe_Wyniki!I9)</f>
        <v/>
      </c>
      <c r="J11" s="75"/>
      <c r="K11" s="342" t="str">
        <f>IF(LCC_Dane_wyjściowe_Wyniki!K9="","",LCC_Dane_wyjściowe_Wyniki!K9)</f>
        <v/>
      </c>
      <c r="L11" s="75"/>
      <c r="M11" s="342" t="str">
        <f>IF(LCC_Dane_wyjściowe_Wyniki!M9="","",LCC_Dane_wyjściowe_Wyniki!M9)</f>
        <v/>
      </c>
      <c r="N11" s="75"/>
      <c r="O11" s="342" t="str">
        <f>IF(LCC_Dane_wyjściowe_Wyniki!O9="","",LCC_Dane_wyjściowe_Wyniki!O9)</f>
        <v/>
      </c>
      <c r="P11" s="75"/>
      <c r="Q11" s="342" t="str">
        <f>IF(LCC_Dane_wyjściowe_Wyniki!Q9="","",LCC_Dane_wyjściowe_Wyniki!Q9)</f>
        <v/>
      </c>
      <c r="R11" s="75"/>
      <c r="S11" s="342" t="str">
        <f>IF(LCC_Dane_wyjściowe_Wyniki!S9="","",LCC_Dane_wyjściowe_Wyniki!S9)</f>
        <v/>
      </c>
      <c r="T11" s="75"/>
      <c r="U11" s="342" t="str">
        <f>IF(LCC_Dane_wyjściowe_Wyniki!U9="","",LCC_Dane_wyjściowe_Wyniki!U9)</f>
        <v/>
      </c>
      <c r="V11" s="75"/>
      <c r="W11" s="342" t="str">
        <f>IF(LCC_Dane_wyjściowe_Wyniki!W9="","",LCC_Dane_wyjściowe_Wyniki!W9)</f>
        <v/>
      </c>
      <c r="X11" s="73"/>
    </row>
    <row r="12" spans="1:1042" ht="14.4" x14ac:dyDescent="0.25">
      <c r="B12" s="74"/>
      <c r="C12" s="296" t="s">
        <v>54</v>
      </c>
      <c r="D12" s="27" t="s">
        <v>111</v>
      </c>
      <c r="E12" s="343" t="str">
        <f>IF(LCC_Dane_wyjściowe_Wyniki!E10="","",LCC_Dane_wyjściowe_Wyniki!E10)</f>
        <v/>
      </c>
      <c r="F12" s="75"/>
      <c r="G12" s="343" t="str">
        <f>IF(LCC_Dane_wyjściowe_Wyniki!G10="","",LCC_Dane_wyjściowe_Wyniki!G10)</f>
        <v/>
      </c>
      <c r="H12" s="75"/>
      <c r="I12" s="343" t="str">
        <f>IF(LCC_Dane_wyjściowe_Wyniki!I10="","",LCC_Dane_wyjściowe_Wyniki!I10)</f>
        <v/>
      </c>
      <c r="J12" s="75"/>
      <c r="K12" s="343" t="str">
        <f>IF(LCC_Dane_wyjściowe_Wyniki!K10="","",LCC_Dane_wyjściowe_Wyniki!K10)</f>
        <v/>
      </c>
      <c r="L12" s="75"/>
      <c r="M12" s="343" t="str">
        <f>IF(LCC_Dane_wyjściowe_Wyniki!M10="","",LCC_Dane_wyjściowe_Wyniki!M10)</f>
        <v/>
      </c>
      <c r="N12" s="75"/>
      <c r="O12" s="343" t="str">
        <f>IF(LCC_Dane_wyjściowe_Wyniki!O10="","",LCC_Dane_wyjściowe_Wyniki!O10)</f>
        <v/>
      </c>
      <c r="P12" s="75"/>
      <c r="Q12" s="343" t="str">
        <f>IF(LCC_Dane_wyjściowe_Wyniki!Q10="","",LCC_Dane_wyjściowe_Wyniki!Q10)</f>
        <v/>
      </c>
      <c r="R12" s="75"/>
      <c r="S12" s="343" t="str">
        <f>IF(LCC_Dane_wyjściowe_Wyniki!S10="","",LCC_Dane_wyjściowe_Wyniki!S10)</f>
        <v/>
      </c>
      <c r="T12" s="75"/>
      <c r="U12" s="343" t="str">
        <f>IF(LCC_Dane_wyjściowe_Wyniki!U10="","",LCC_Dane_wyjściowe_Wyniki!U10)</f>
        <v/>
      </c>
      <c r="V12" s="75"/>
      <c r="W12" s="343" t="str">
        <f>IF(LCC_Dane_wyjściowe_Wyniki!W10="","",LCC_Dane_wyjściowe_Wyniki!W10)</f>
        <v/>
      </c>
      <c r="X12" s="73"/>
    </row>
    <row r="13" spans="1:1042" x14ac:dyDescent="0.25">
      <c r="B13" s="72"/>
      <c r="C13" s="184"/>
      <c r="D13" s="27"/>
      <c r="E13" s="173"/>
      <c r="F13" s="20"/>
      <c r="G13" s="173"/>
      <c r="H13" s="20"/>
      <c r="I13" s="173"/>
      <c r="J13" s="20"/>
      <c r="K13" s="173"/>
      <c r="L13" s="20"/>
      <c r="M13" s="173"/>
      <c r="N13" s="20"/>
      <c r="O13" s="173"/>
      <c r="P13" s="20"/>
      <c r="Q13" s="173"/>
      <c r="R13" s="20"/>
      <c r="S13" s="173"/>
      <c r="T13" s="20"/>
      <c r="U13" s="173"/>
      <c r="V13" s="20"/>
      <c r="W13" s="173"/>
      <c r="X13" s="73"/>
    </row>
    <row r="14" spans="1:1042" s="181" customFormat="1" ht="14.4" x14ac:dyDescent="0.25">
      <c r="A14" s="2"/>
      <c r="B14" s="310" t="s">
        <v>18</v>
      </c>
      <c r="C14" s="341" t="s">
        <v>109</v>
      </c>
      <c r="D14" s="37"/>
      <c r="E14" s="179"/>
      <c r="F14" s="103"/>
      <c r="G14" s="179"/>
      <c r="H14" s="103"/>
      <c r="I14" s="179"/>
      <c r="J14" s="103"/>
      <c r="K14" s="179"/>
      <c r="L14" s="103"/>
      <c r="M14" s="179"/>
      <c r="N14" s="103"/>
      <c r="O14" s="179"/>
      <c r="P14" s="103"/>
      <c r="Q14" s="179"/>
      <c r="R14" s="103"/>
      <c r="S14" s="179"/>
      <c r="T14" s="103"/>
      <c r="U14" s="179"/>
      <c r="V14" s="103"/>
      <c r="W14" s="179"/>
      <c r="X14" s="180"/>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row>
    <row r="15" spans="1:1042" s="181" customFormat="1" x14ac:dyDescent="0.25">
      <c r="A15" s="2"/>
      <c r="B15" s="74"/>
      <c r="C15" s="20" t="s">
        <v>110</v>
      </c>
      <c r="D15" s="27" t="s">
        <v>111</v>
      </c>
      <c r="E15" s="345"/>
      <c r="F15" s="346"/>
      <c r="G15" s="345"/>
      <c r="H15" s="346"/>
      <c r="I15" s="345"/>
      <c r="J15" s="346"/>
      <c r="K15" s="345"/>
      <c r="L15" s="346"/>
      <c r="M15" s="345"/>
      <c r="N15" s="346"/>
      <c r="O15" s="345"/>
      <c r="P15" s="346"/>
      <c r="Q15" s="345"/>
      <c r="R15" s="346"/>
      <c r="S15" s="345"/>
      <c r="T15" s="346"/>
      <c r="U15" s="345"/>
      <c r="V15" s="346"/>
      <c r="W15" s="345"/>
      <c r="X15" s="180"/>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row>
    <row r="16" spans="1:1042" x14ac:dyDescent="0.25">
      <c r="B16" s="76"/>
      <c r="C16" s="78"/>
      <c r="D16" s="77"/>
      <c r="E16" s="174"/>
      <c r="F16" s="78"/>
      <c r="G16" s="174"/>
      <c r="H16" s="78"/>
      <c r="I16" s="174"/>
      <c r="J16" s="78"/>
      <c r="K16" s="174"/>
      <c r="L16" s="78"/>
      <c r="M16" s="174"/>
      <c r="N16" s="78"/>
      <c r="O16" s="174"/>
      <c r="P16" s="78"/>
      <c r="Q16" s="174"/>
      <c r="R16" s="78"/>
      <c r="S16" s="174"/>
      <c r="T16" s="78"/>
      <c r="U16" s="174"/>
      <c r="V16" s="78"/>
      <c r="W16" s="174"/>
      <c r="X16" s="79"/>
    </row>
    <row r="17" spans="1:1042" ht="15.6" x14ac:dyDescent="0.25">
      <c r="B17" s="193" t="s">
        <v>167</v>
      </c>
      <c r="C17" s="193"/>
      <c r="D17" s="175"/>
      <c r="E17" s="176"/>
      <c r="F17" s="177"/>
      <c r="G17" s="176"/>
      <c r="H17" s="177"/>
      <c r="I17" s="176"/>
      <c r="J17" s="177"/>
      <c r="K17" s="176"/>
      <c r="L17" s="177"/>
      <c r="M17" s="176"/>
      <c r="N17" s="177"/>
      <c r="O17" s="176"/>
      <c r="P17" s="177"/>
      <c r="Q17" s="176"/>
      <c r="R17" s="177"/>
      <c r="S17" s="176"/>
      <c r="T17" s="177"/>
      <c r="U17" s="176"/>
      <c r="V17" s="177"/>
      <c r="W17" s="176"/>
      <c r="X17" s="178"/>
    </row>
    <row r="18" spans="1:1042" x14ac:dyDescent="0.25">
      <c r="B18" s="48"/>
      <c r="C18" s="21"/>
      <c r="D18" s="27"/>
      <c r="E18" s="173"/>
      <c r="F18" s="20"/>
      <c r="G18" s="173"/>
      <c r="H18" s="20"/>
      <c r="I18" s="173"/>
      <c r="J18" s="20"/>
      <c r="K18" s="173"/>
      <c r="L18" s="20"/>
      <c r="M18" s="173"/>
      <c r="N18" s="20"/>
      <c r="O18" s="173"/>
      <c r="P18" s="20"/>
      <c r="Q18" s="173"/>
      <c r="R18" s="20"/>
      <c r="S18" s="173"/>
      <c r="T18" s="20"/>
      <c r="U18" s="173"/>
      <c r="V18" s="20"/>
      <c r="W18" s="173"/>
      <c r="X18" s="49"/>
    </row>
    <row r="19" spans="1:1042" x14ac:dyDescent="0.25">
      <c r="B19" s="48"/>
      <c r="C19" s="184" t="s">
        <v>168</v>
      </c>
      <c r="D19" s="27"/>
      <c r="E19" s="173"/>
      <c r="F19" s="20"/>
      <c r="G19" s="173"/>
      <c r="H19" s="20"/>
      <c r="I19" s="173"/>
      <c r="J19" s="20"/>
      <c r="K19" s="173"/>
      <c r="L19" s="20"/>
      <c r="M19" s="173"/>
      <c r="N19" s="20"/>
      <c r="O19" s="173"/>
      <c r="P19" s="20"/>
      <c r="Q19" s="173"/>
      <c r="R19" s="20"/>
      <c r="S19" s="173"/>
      <c r="T19" s="20"/>
      <c r="U19" s="173"/>
      <c r="V19" s="20"/>
      <c r="W19" s="173"/>
      <c r="X19" s="49"/>
    </row>
    <row r="20" spans="1:1042" outlineLevel="1" x14ac:dyDescent="0.25">
      <c r="B20" s="48"/>
      <c r="C20" s="278" t="s">
        <v>66</v>
      </c>
      <c r="D20" s="27"/>
      <c r="E20" s="34"/>
      <c r="F20" s="34"/>
      <c r="G20" s="34"/>
      <c r="H20" s="34"/>
      <c r="I20" s="34"/>
      <c r="J20" s="34"/>
      <c r="K20" s="34"/>
      <c r="L20" s="34"/>
      <c r="M20" s="34"/>
      <c r="N20" s="34"/>
      <c r="O20" s="34"/>
      <c r="P20" s="34"/>
      <c r="Q20" s="34"/>
      <c r="R20" s="34"/>
      <c r="S20" s="34"/>
      <c r="T20" s="34"/>
      <c r="U20" s="34"/>
      <c r="V20" s="34"/>
      <c r="W20" s="34"/>
      <c r="X20" s="49"/>
    </row>
    <row r="21" spans="1:1042" outlineLevel="1" x14ac:dyDescent="0.25">
      <c r="B21" s="213" t="s">
        <v>18</v>
      </c>
      <c r="C21" s="239" t="s">
        <v>113</v>
      </c>
      <c r="D21" s="27" t="s">
        <v>169</v>
      </c>
      <c r="E21" s="241"/>
      <c r="F21" s="242"/>
      <c r="G21" s="241"/>
      <c r="H21" s="242"/>
      <c r="I21" s="241"/>
      <c r="J21" s="242"/>
      <c r="K21" s="241"/>
      <c r="L21" s="242"/>
      <c r="M21" s="241"/>
      <c r="N21" s="242"/>
      <c r="O21" s="241"/>
      <c r="P21" s="242"/>
      <c r="Q21" s="241"/>
      <c r="R21" s="242"/>
      <c r="S21" s="241"/>
      <c r="T21" s="242"/>
      <c r="U21" s="241"/>
      <c r="V21" s="242"/>
      <c r="W21" s="241"/>
      <c r="X21" s="49"/>
    </row>
    <row r="22" spans="1:1042" outlineLevel="1" x14ac:dyDescent="0.25">
      <c r="B22" s="213" t="s">
        <v>18</v>
      </c>
      <c r="C22" s="239" t="s">
        <v>115</v>
      </c>
      <c r="D22" s="27" t="s">
        <v>169</v>
      </c>
      <c r="E22" s="241"/>
      <c r="F22" s="242"/>
      <c r="G22" s="241"/>
      <c r="H22" s="242"/>
      <c r="I22" s="241"/>
      <c r="J22" s="242"/>
      <c r="K22" s="241"/>
      <c r="L22" s="242"/>
      <c r="M22" s="241"/>
      <c r="N22" s="242"/>
      <c r="O22" s="241"/>
      <c r="P22" s="242"/>
      <c r="Q22" s="241"/>
      <c r="R22" s="242"/>
      <c r="S22" s="241"/>
      <c r="T22" s="242"/>
      <c r="U22" s="241"/>
      <c r="V22" s="242"/>
      <c r="W22" s="241"/>
      <c r="X22" s="49"/>
    </row>
    <row r="23" spans="1:1042" outlineLevel="1" x14ac:dyDescent="0.25">
      <c r="B23" s="213" t="s">
        <v>18</v>
      </c>
      <c r="C23" s="239" t="s">
        <v>116</v>
      </c>
      <c r="D23" s="27" t="s">
        <v>169</v>
      </c>
      <c r="E23" s="241"/>
      <c r="F23" s="242"/>
      <c r="G23" s="241"/>
      <c r="H23" s="242"/>
      <c r="I23" s="241"/>
      <c r="J23" s="242"/>
      <c r="K23" s="241"/>
      <c r="L23" s="242"/>
      <c r="M23" s="241"/>
      <c r="N23" s="242"/>
      <c r="O23" s="241"/>
      <c r="P23" s="242"/>
      <c r="Q23" s="241"/>
      <c r="R23" s="242"/>
      <c r="S23" s="241"/>
      <c r="T23" s="242"/>
      <c r="U23" s="241"/>
      <c r="V23" s="242"/>
      <c r="W23" s="241"/>
      <c r="X23" s="49"/>
    </row>
    <row r="24" spans="1:1042" outlineLevel="1" x14ac:dyDescent="0.25">
      <c r="B24" s="213" t="s">
        <v>18</v>
      </c>
      <c r="C24" s="239" t="s">
        <v>170</v>
      </c>
      <c r="D24" s="27" t="s">
        <v>89</v>
      </c>
      <c r="E24" s="241"/>
      <c r="F24" s="242"/>
      <c r="G24" s="241"/>
      <c r="H24" s="242"/>
      <c r="I24" s="241"/>
      <c r="J24" s="242"/>
      <c r="K24" s="241"/>
      <c r="L24" s="242"/>
      <c r="M24" s="241"/>
      <c r="N24" s="242"/>
      <c r="O24" s="241"/>
      <c r="P24" s="242"/>
      <c r="Q24" s="241"/>
      <c r="R24" s="242"/>
      <c r="S24" s="241"/>
      <c r="T24" s="242"/>
      <c r="U24" s="241"/>
      <c r="V24" s="242"/>
      <c r="W24" s="241"/>
      <c r="X24" s="49"/>
    </row>
    <row r="25" spans="1:1042" outlineLevel="1" x14ac:dyDescent="0.25">
      <c r="B25" s="300"/>
      <c r="C25" s="239"/>
      <c r="D25" s="27"/>
      <c r="E25" s="329"/>
      <c r="F25" s="329"/>
      <c r="G25" s="329"/>
      <c r="H25" s="329"/>
      <c r="I25" s="329"/>
      <c r="J25" s="329"/>
      <c r="K25" s="329"/>
      <c r="L25" s="329"/>
      <c r="M25" s="329"/>
      <c r="N25" s="329"/>
      <c r="O25" s="329"/>
      <c r="P25" s="329"/>
      <c r="Q25" s="329"/>
      <c r="R25" s="329"/>
      <c r="S25" s="329"/>
      <c r="T25" s="329"/>
      <c r="U25" s="329"/>
      <c r="V25" s="329"/>
      <c r="W25" s="329"/>
      <c r="X25" s="49"/>
    </row>
    <row r="26" spans="1:1042" s="182" customFormat="1" outlineLevel="1" x14ac:dyDescent="0.25">
      <c r="A26" s="291"/>
      <c r="B26" s="213" t="s">
        <v>18</v>
      </c>
      <c r="C26" s="292" t="s">
        <v>119</v>
      </c>
      <c r="D26" s="243"/>
      <c r="E26" s="330"/>
      <c r="F26" s="330"/>
      <c r="G26" s="330"/>
      <c r="H26" s="330"/>
      <c r="I26" s="330"/>
      <c r="J26" s="330"/>
      <c r="K26" s="330"/>
      <c r="L26" s="330"/>
      <c r="M26" s="330"/>
      <c r="N26" s="330"/>
      <c r="O26" s="330"/>
      <c r="P26" s="330"/>
      <c r="Q26" s="330"/>
      <c r="R26" s="330"/>
      <c r="S26" s="330"/>
      <c r="T26" s="330"/>
      <c r="U26" s="330"/>
      <c r="V26" s="330"/>
      <c r="W26" s="330"/>
      <c r="X26" s="49"/>
      <c r="Y26" s="291"/>
      <c r="Z26" s="291"/>
      <c r="AA26" s="291"/>
      <c r="AB26" s="291"/>
      <c r="AC26" s="291"/>
      <c r="AD26" s="291"/>
      <c r="AE26" s="291"/>
      <c r="AF26" s="291"/>
      <c r="AG26" s="291"/>
      <c r="AH26" s="291"/>
      <c r="AI26" s="291"/>
      <c r="AJ26" s="291"/>
      <c r="AK26" s="291"/>
      <c r="AL26" s="291"/>
      <c r="AM26" s="291"/>
      <c r="AN26" s="291"/>
      <c r="AO26" s="291"/>
      <c r="AP26" s="291"/>
      <c r="AQ26" s="291"/>
      <c r="AR26" s="291"/>
      <c r="AS26" s="291"/>
      <c r="AT26" s="291"/>
      <c r="AU26" s="291"/>
      <c r="AV26" s="291"/>
      <c r="AW26" s="291"/>
      <c r="AX26" s="291"/>
      <c r="AY26" s="291"/>
      <c r="AZ26" s="291"/>
      <c r="BA26" s="291"/>
      <c r="BB26" s="291"/>
      <c r="BC26" s="291"/>
      <c r="BD26" s="291"/>
      <c r="BE26" s="291"/>
      <c r="BF26" s="291"/>
      <c r="BG26" s="291"/>
      <c r="BH26" s="291"/>
      <c r="BI26" s="291"/>
      <c r="BJ26" s="291"/>
      <c r="BK26" s="291"/>
      <c r="BL26" s="291"/>
      <c r="BM26" s="291"/>
      <c r="BN26" s="291"/>
      <c r="BO26" s="291"/>
      <c r="BP26" s="291"/>
      <c r="BQ26" s="291"/>
      <c r="BR26" s="291"/>
      <c r="BS26" s="291"/>
      <c r="BT26" s="291"/>
      <c r="BU26" s="291"/>
      <c r="BV26" s="291"/>
      <c r="BW26" s="291"/>
      <c r="BX26" s="291"/>
      <c r="BY26" s="291"/>
      <c r="BZ26" s="291"/>
      <c r="CA26" s="291"/>
      <c r="CB26" s="291"/>
      <c r="CC26" s="291"/>
      <c r="CD26" s="291"/>
      <c r="CE26" s="291"/>
      <c r="CF26" s="291"/>
      <c r="CG26" s="291"/>
      <c r="CH26" s="291"/>
      <c r="CI26" s="291"/>
      <c r="CJ26" s="291"/>
      <c r="CK26" s="291"/>
      <c r="CL26" s="291"/>
      <c r="CM26" s="291"/>
      <c r="CN26" s="291"/>
      <c r="CO26" s="291"/>
      <c r="CP26" s="291"/>
      <c r="CQ26" s="291"/>
      <c r="CR26" s="291"/>
      <c r="CS26" s="291"/>
      <c r="CT26" s="291"/>
      <c r="CU26" s="291"/>
      <c r="CV26" s="291"/>
      <c r="CW26" s="291"/>
      <c r="CX26" s="291"/>
      <c r="CY26" s="291"/>
      <c r="CZ26" s="291"/>
      <c r="DA26" s="291"/>
      <c r="DB26" s="291"/>
      <c r="DC26" s="291"/>
      <c r="DD26" s="291"/>
      <c r="DE26" s="291"/>
      <c r="DF26" s="291"/>
      <c r="DG26" s="291"/>
      <c r="DH26" s="291"/>
      <c r="DI26" s="291"/>
      <c r="DJ26" s="291"/>
      <c r="DK26" s="291"/>
      <c r="DL26" s="291"/>
      <c r="DM26" s="291"/>
      <c r="DN26" s="291"/>
      <c r="DO26" s="291"/>
      <c r="DP26" s="291"/>
      <c r="DQ26" s="291"/>
      <c r="DR26" s="291"/>
      <c r="DS26" s="291"/>
      <c r="DT26" s="291"/>
      <c r="DU26" s="291"/>
      <c r="DV26" s="291"/>
      <c r="DW26" s="291"/>
      <c r="DX26" s="291"/>
      <c r="DY26" s="291"/>
      <c r="DZ26" s="291"/>
      <c r="EA26" s="291"/>
      <c r="EB26" s="291"/>
      <c r="EC26" s="291"/>
      <c r="ED26" s="291"/>
      <c r="EE26" s="291"/>
      <c r="EF26" s="291"/>
      <c r="EG26" s="291"/>
      <c r="EH26" s="291"/>
      <c r="EI26" s="291"/>
      <c r="EJ26" s="291"/>
      <c r="EK26" s="291"/>
      <c r="EL26" s="291"/>
      <c r="EM26" s="291"/>
      <c r="EN26" s="291"/>
      <c r="EO26" s="291"/>
      <c r="EP26" s="291"/>
      <c r="EQ26" s="291"/>
      <c r="ER26" s="291"/>
      <c r="ES26" s="291"/>
      <c r="ET26" s="291"/>
      <c r="EU26" s="291"/>
      <c r="EV26" s="291"/>
      <c r="EW26" s="291"/>
      <c r="EX26" s="291"/>
      <c r="EY26" s="291"/>
      <c r="EZ26" s="291"/>
      <c r="FA26" s="291"/>
      <c r="FB26" s="291"/>
      <c r="FC26" s="291"/>
      <c r="FD26" s="291"/>
      <c r="FE26" s="291"/>
      <c r="FF26" s="291"/>
      <c r="FG26" s="291"/>
      <c r="FH26" s="291"/>
      <c r="FI26" s="291"/>
      <c r="FJ26" s="291"/>
      <c r="FK26" s="291"/>
      <c r="FL26" s="291"/>
      <c r="FM26" s="291"/>
      <c r="FN26" s="291"/>
      <c r="FO26" s="291"/>
      <c r="FP26" s="291"/>
      <c r="FQ26" s="291"/>
      <c r="FR26" s="291"/>
      <c r="FS26" s="291"/>
      <c r="FT26" s="291"/>
      <c r="FU26" s="291"/>
      <c r="FV26" s="291"/>
      <c r="FW26" s="291"/>
      <c r="FX26" s="291"/>
      <c r="FY26" s="291"/>
      <c r="FZ26" s="291"/>
      <c r="GA26" s="291"/>
      <c r="GB26" s="291"/>
      <c r="GC26" s="291"/>
      <c r="GD26" s="291"/>
      <c r="GE26" s="291"/>
      <c r="GF26" s="291"/>
      <c r="GG26" s="291"/>
      <c r="GH26" s="291"/>
      <c r="GI26" s="291"/>
      <c r="GJ26" s="291"/>
      <c r="GK26" s="291"/>
      <c r="GL26" s="291"/>
      <c r="GM26" s="291"/>
      <c r="GN26" s="291"/>
      <c r="GO26" s="291"/>
      <c r="GP26" s="291"/>
      <c r="GQ26" s="291"/>
      <c r="GR26" s="291"/>
      <c r="GS26" s="291"/>
      <c r="GT26" s="291"/>
      <c r="GU26" s="291"/>
      <c r="GV26" s="291"/>
      <c r="GW26" s="291"/>
      <c r="GX26" s="291"/>
      <c r="GY26" s="291"/>
      <c r="GZ26" s="291"/>
      <c r="HA26" s="291"/>
      <c r="HB26" s="291"/>
      <c r="HC26" s="291"/>
      <c r="HD26" s="291"/>
      <c r="HE26" s="291"/>
      <c r="HF26" s="291"/>
      <c r="HG26" s="291"/>
      <c r="HH26" s="291"/>
      <c r="HI26" s="291"/>
      <c r="HJ26" s="291"/>
      <c r="HK26" s="291"/>
      <c r="HL26" s="291"/>
      <c r="HM26" s="291"/>
      <c r="HN26" s="291"/>
      <c r="HO26" s="291"/>
      <c r="HP26" s="291"/>
      <c r="HQ26" s="291"/>
      <c r="HR26" s="291"/>
      <c r="HS26" s="291"/>
      <c r="HT26" s="291"/>
      <c r="HU26" s="291"/>
      <c r="HV26" s="291"/>
      <c r="HW26" s="291"/>
      <c r="HX26" s="291"/>
      <c r="HY26" s="291"/>
      <c r="HZ26" s="291"/>
      <c r="IA26" s="291"/>
      <c r="IB26" s="291"/>
      <c r="IC26" s="291"/>
      <c r="ID26" s="291"/>
      <c r="IE26" s="291"/>
      <c r="IF26" s="291"/>
      <c r="IG26" s="291"/>
      <c r="IH26" s="291"/>
      <c r="II26" s="291"/>
      <c r="IJ26" s="291"/>
      <c r="IK26" s="291"/>
      <c r="IL26" s="291"/>
      <c r="IM26" s="291"/>
      <c r="IN26" s="291"/>
      <c r="IO26" s="291"/>
      <c r="IP26" s="291"/>
      <c r="IQ26" s="291"/>
      <c r="IR26" s="291"/>
      <c r="IS26" s="291"/>
      <c r="IT26" s="291"/>
      <c r="IU26" s="291"/>
      <c r="IV26" s="291"/>
      <c r="IW26" s="291"/>
      <c r="IX26" s="291"/>
      <c r="IY26" s="291"/>
      <c r="IZ26" s="291"/>
      <c r="JA26" s="291"/>
      <c r="JB26" s="291"/>
      <c r="JC26" s="291"/>
      <c r="JD26" s="291"/>
      <c r="JE26" s="291"/>
      <c r="JF26" s="291"/>
      <c r="JG26" s="291"/>
      <c r="JH26" s="291"/>
      <c r="JI26" s="291"/>
      <c r="JJ26" s="291"/>
      <c r="JK26" s="291"/>
      <c r="JL26" s="291"/>
      <c r="JM26" s="291"/>
      <c r="JN26" s="291"/>
      <c r="JO26" s="291"/>
      <c r="JP26" s="291"/>
      <c r="JQ26" s="291"/>
      <c r="JR26" s="291"/>
      <c r="JS26" s="291"/>
      <c r="JT26" s="291"/>
      <c r="JU26" s="291"/>
      <c r="JV26" s="291"/>
      <c r="JW26" s="291"/>
      <c r="JX26" s="291"/>
      <c r="JY26" s="291"/>
      <c r="JZ26" s="291"/>
      <c r="KA26" s="291"/>
      <c r="KB26" s="291"/>
      <c r="KC26" s="291"/>
      <c r="KD26" s="291"/>
      <c r="KE26" s="291"/>
      <c r="KF26" s="291"/>
      <c r="KG26" s="291"/>
      <c r="KH26" s="291"/>
      <c r="KI26" s="291"/>
      <c r="KJ26" s="291"/>
      <c r="KK26" s="291"/>
      <c r="KL26" s="291"/>
      <c r="KM26" s="291"/>
      <c r="KN26" s="291"/>
      <c r="KO26" s="291"/>
      <c r="KP26" s="291"/>
      <c r="KQ26" s="291"/>
      <c r="KR26" s="291"/>
      <c r="KS26" s="291"/>
      <c r="KT26" s="291"/>
      <c r="KU26" s="291"/>
      <c r="KV26" s="291"/>
      <c r="KW26" s="291"/>
      <c r="KX26" s="291"/>
      <c r="KY26" s="291"/>
      <c r="KZ26" s="291"/>
      <c r="LA26" s="291"/>
      <c r="LB26" s="291"/>
      <c r="LC26" s="291"/>
      <c r="LD26" s="291"/>
      <c r="LE26" s="291"/>
      <c r="LF26" s="291"/>
      <c r="LG26" s="291"/>
      <c r="LH26" s="291"/>
      <c r="LI26" s="291"/>
      <c r="LJ26" s="291"/>
      <c r="LK26" s="291"/>
      <c r="LL26" s="291"/>
      <c r="LM26" s="291"/>
      <c r="LN26" s="291"/>
      <c r="LO26" s="291"/>
      <c r="LP26" s="291"/>
      <c r="LQ26" s="291"/>
      <c r="LR26" s="291"/>
      <c r="LS26" s="291"/>
      <c r="LT26" s="291"/>
      <c r="LU26" s="291"/>
      <c r="LV26" s="291"/>
      <c r="LW26" s="291"/>
      <c r="LX26" s="291"/>
      <c r="LY26" s="291"/>
      <c r="LZ26" s="291"/>
      <c r="MA26" s="291"/>
      <c r="MB26" s="291"/>
      <c r="MC26" s="291"/>
      <c r="MD26" s="291"/>
      <c r="ME26" s="291"/>
      <c r="MF26" s="291"/>
      <c r="MG26" s="291"/>
      <c r="MH26" s="291"/>
      <c r="MI26" s="291"/>
      <c r="MJ26" s="291"/>
      <c r="MK26" s="291"/>
      <c r="ML26" s="291"/>
      <c r="MM26" s="291"/>
      <c r="MN26" s="291"/>
      <c r="MO26" s="291"/>
      <c r="MP26" s="291"/>
      <c r="MQ26" s="291"/>
      <c r="MR26" s="291"/>
      <c r="MS26" s="291"/>
      <c r="MT26" s="291"/>
      <c r="MU26" s="291"/>
      <c r="MV26" s="291"/>
      <c r="MW26" s="291"/>
      <c r="MX26" s="291"/>
      <c r="MY26" s="291"/>
      <c r="MZ26" s="291"/>
      <c r="NA26" s="291"/>
      <c r="NB26" s="291"/>
      <c r="NC26" s="291"/>
      <c r="ND26" s="291"/>
      <c r="NE26" s="291"/>
      <c r="NF26" s="291"/>
      <c r="NG26" s="291"/>
      <c r="NH26" s="291"/>
      <c r="NI26" s="291"/>
      <c r="NJ26" s="291"/>
      <c r="NK26" s="291"/>
      <c r="NL26" s="291"/>
      <c r="NM26" s="291"/>
      <c r="NN26" s="291"/>
      <c r="NO26" s="291"/>
      <c r="NP26" s="291"/>
      <c r="NQ26" s="291"/>
      <c r="NR26" s="291"/>
      <c r="NS26" s="291"/>
      <c r="NT26" s="291"/>
      <c r="NU26" s="291"/>
      <c r="NV26" s="291"/>
      <c r="NW26" s="291"/>
      <c r="NX26" s="291"/>
      <c r="NY26" s="291"/>
      <c r="NZ26" s="291"/>
      <c r="OA26" s="291"/>
      <c r="OB26" s="291"/>
      <c r="OC26" s="291"/>
      <c r="OD26" s="291"/>
      <c r="OE26" s="291"/>
      <c r="OF26" s="291"/>
      <c r="OG26" s="291"/>
      <c r="OH26" s="291"/>
      <c r="OI26" s="291"/>
      <c r="OJ26" s="291"/>
      <c r="OK26" s="291"/>
      <c r="OL26" s="291"/>
      <c r="OM26" s="291"/>
      <c r="ON26" s="291"/>
      <c r="OO26" s="291"/>
      <c r="OP26" s="291"/>
      <c r="OQ26" s="291"/>
      <c r="OR26" s="291"/>
      <c r="OS26" s="291"/>
      <c r="OT26" s="291"/>
      <c r="OU26" s="291"/>
      <c r="OV26" s="291"/>
      <c r="OW26" s="291"/>
      <c r="OX26" s="291"/>
      <c r="OY26" s="291"/>
      <c r="OZ26" s="291"/>
      <c r="PA26" s="291"/>
      <c r="PB26" s="291"/>
      <c r="PC26" s="291"/>
      <c r="PD26" s="291"/>
      <c r="PE26" s="291"/>
      <c r="PF26" s="291"/>
      <c r="PG26" s="291"/>
      <c r="PH26" s="291"/>
      <c r="PI26" s="291"/>
      <c r="PJ26" s="291"/>
      <c r="PK26" s="291"/>
      <c r="PL26" s="291"/>
      <c r="PM26" s="291"/>
      <c r="PN26" s="291"/>
      <c r="PO26" s="291"/>
      <c r="PP26" s="291"/>
      <c r="PQ26" s="291"/>
      <c r="PR26" s="291"/>
      <c r="PS26" s="291"/>
      <c r="PT26" s="291"/>
      <c r="PU26" s="291"/>
      <c r="PV26" s="291"/>
      <c r="PW26" s="291"/>
      <c r="PX26" s="291"/>
      <c r="PY26" s="291"/>
      <c r="PZ26" s="291"/>
      <c r="QA26" s="291"/>
      <c r="QB26" s="291"/>
      <c r="QC26" s="291"/>
      <c r="QD26" s="291"/>
      <c r="QE26" s="291"/>
      <c r="QF26" s="291"/>
      <c r="QG26" s="291"/>
      <c r="QH26" s="291"/>
      <c r="QI26" s="291"/>
      <c r="QJ26" s="291"/>
      <c r="QK26" s="291"/>
      <c r="QL26" s="291"/>
      <c r="QM26" s="291"/>
      <c r="QN26" s="291"/>
      <c r="QO26" s="291"/>
      <c r="QP26" s="291"/>
      <c r="QQ26" s="291"/>
      <c r="QR26" s="291"/>
      <c r="QS26" s="291"/>
      <c r="QT26" s="291"/>
      <c r="QU26" s="291"/>
      <c r="QV26" s="291"/>
      <c r="QW26" s="291"/>
      <c r="QX26" s="291"/>
      <c r="QY26" s="291"/>
      <c r="QZ26" s="291"/>
      <c r="RA26" s="291"/>
      <c r="RB26" s="291"/>
      <c r="RC26" s="291"/>
      <c r="RD26" s="291"/>
      <c r="RE26" s="291"/>
      <c r="RF26" s="291"/>
      <c r="RG26" s="291"/>
      <c r="RH26" s="291"/>
      <c r="RI26" s="291"/>
      <c r="RJ26" s="291"/>
      <c r="RK26" s="291"/>
      <c r="RL26" s="291"/>
      <c r="RM26" s="291"/>
      <c r="RN26" s="291"/>
      <c r="RO26" s="291"/>
      <c r="RP26" s="291"/>
      <c r="RQ26" s="291"/>
      <c r="RR26" s="291"/>
      <c r="RS26" s="291"/>
      <c r="RT26" s="291"/>
      <c r="RU26" s="291"/>
      <c r="RV26" s="291"/>
      <c r="RW26" s="291"/>
      <c r="RX26" s="291"/>
      <c r="RY26" s="291"/>
      <c r="RZ26" s="291"/>
      <c r="SA26" s="291"/>
      <c r="SB26" s="291"/>
      <c r="SC26" s="291"/>
      <c r="SD26" s="291"/>
      <c r="SE26" s="291"/>
      <c r="SF26" s="291"/>
      <c r="SG26" s="291"/>
      <c r="SH26" s="291"/>
      <c r="SI26" s="291"/>
      <c r="SJ26" s="291"/>
      <c r="SK26" s="291"/>
      <c r="SL26" s="291"/>
      <c r="SM26" s="291"/>
      <c r="SN26" s="291"/>
      <c r="SO26" s="291"/>
      <c r="SP26" s="291"/>
      <c r="SQ26" s="291"/>
      <c r="SR26" s="291"/>
      <c r="SS26" s="291"/>
      <c r="ST26" s="291"/>
      <c r="SU26" s="291"/>
      <c r="SV26" s="291"/>
      <c r="SW26" s="291"/>
      <c r="SX26" s="291"/>
      <c r="SY26" s="291"/>
      <c r="SZ26" s="291"/>
      <c r="TA26" s="291"/>
      <c r="TB26" s="291"/>
      <c r="TC26" s="291"/>
      <c r="TD26" s="291"/>
      <c r="TE26" s="291"/>
      <c r="TF26" s="291"/>
      <c r="TG26" s="291"/>
      <c r="TH26" s="291"/>
      <c r="TI26" s="291"/>
      <c r="TJ26" s="291"/>
      <c r="TK26" s="291"/>
      <c r="TL26" s="291"/>
      <c r="TM26" s="291"/>
      <c r="TN26" s="291"/>
      <c r="TO26" s="291"/>
      <c r="TP26" s="291"/>
      <c r="TQ26" s="291"/>
      <c r="TR26" s="291"/>
      <c r="TS26" s="291"/>
      <c r="TT26" s="291"/>
      <c r="TU26" s="291"/>
      <c r="TV26" s="291"/>
      <c r="TW26" s="291"/>
      <c r="TX26" s="291"/>
      <c r="TY26" s="291"/>
      <c r="TZ26" s="291"/>
      <c r="UA26" s="291"/>
      <c r="UB26" s="291"/>
      <c r="UC26" s="291"/>
      <c r="UD26" s="291"/>
      <c r="UE26" s="291"/>
      <c r="UF26" s="291"/>
      <c r="UG26" s="291"/>
      <c r="UH26" s="291"/>
      <c r="UI26" s="291"/>
      <c r="UJ26" s="291"/>
      <c r="UK26" s="291"/>
      <c r="UL26" s="291"/>
      <c r="UM26" s="291"/>
      <c r="UN26" s="291"/>
      <c r="UO26" s="291"/>
      <c r="UP26" s="291"/>
      <c r="UQ26" s="291"/>
      <c r="UR26" s="291"/>
      <c r="US26" s="291"/>
      <c r="UT26" s="291"/>
      <c r="UU26" s="291"/>
      <c r="UV26" s="291"/>
      <c r="UW26" s="291"/>
      <c r="UX26" s="291"/>
      <c r="UY26" s="291"/>
      <c r="UZ26" s="291"/>
      <c r="VA26" s="291"/>
      <c r="VB26" s="291"/>
      <c r="VC26" s="291"/>
      <c r="VD26" s="291"/>
      <c r="VE26" s="291"/>
      <c r="VF26" s="291"/>
      <c r="VG26" s="291"/>
      <c r="VH26" s="291"/>
      <c r="VI26" s="291"/>
      <c r="VJ26" s="291"/>
      <c r="VK26" s="291"/>
      <c r="VL26" s="291"/>
      <c r="VM26" s="291"/>
      <c r="VN26" s="291"/>
      <c r="VO26" s="291"/>
      <c r="VP26" s="291"/>
      <c r="VQ26" s="291"/>
      <c r="VR26" s="291"/>
      <c r="VS26" s="291"/>
      <c r="VT26" s="291"/>
      <c r="VU26" s="291"/>
      <c r="VV26" s="291"/>
      <c r="VW26" s="291"/>
      <c r="VX26" s="291"/>
      <c r="VY26" s="291"/>
      <c r="VZ26" s="291"/>
      <c r="WA26" s="291"/>
      <c r="WB26" s="291"/>
      <c r="WC26" s="291"/>
      <c r="WD26" s="291"/>
      <c r="WE26" s="291"/>
      <c r="WF26" s="291"/>
      <c r="WG26" s="291"/>
      <c r="WH26" s="291"/>
      <c r="WI26" s="291"/>
      <c r="WJ26" s="291"/>
      <c r="WK26" s="291"/>
      <c r="WL26" s="291"/>
      <c r="WM26" s="291"/>
      <c r="WN26" s="291"/>
      <c r="WO26" s="291"/>
      <c r="WP26" s="291"/>
      <c r="WQ26" s="291"/>
      <c r="WR26" s="291"/>
      <c r="WS26" s="291"/>
      <c r="WT26" s="291"/>
      <c r="WU26" s="291"/>
      <c r="WV26" s="291"/>
      <c r="WW26" s="291"/>
      <c r="WX26" s="291"/>
      <c r="WY26" s="291"/>
      <c r="WZ26" s="291"/>
      <c r="XA26" s="291"/>
      <c r="XB26" s="291"/>
      <c r="XC26" s="291"/>
      <c r="XD26" s="291"/>
      <c r="XE26" s="291"/>
      <c r="XF26" s="291"/>
      <c r="XG26" s="291"/>
      <c r="XH26" s="291"/>
      <c r="XI26" s="291"/>
      <c r="XJ26" s="291"/>
      <c r="XK26" s="291"/>
      <c r="XL26" s="291"/>
      <c r="XM26" s="291"/>
      <c r="XN26" s="291"/>
      <c r="XO26" s="291"/>
      <c r="XP26" s="291"/>
      <c r="XQ26" s="291"/>
      <c r="XR26" s="291"/>
      <c r="XS26" s="291"/>
      <c r="XT26" s="291"/>
      <c r="XU26" s="291"/>
      <c r="XV26" s="291"/>
      <c r="XW26" s="291"/>
      <c r="XX26" s="291"/>
      <c r="XY26" s="291"/>
      <c r="XZ26" s="291"/>
      <c r="YA26" s="291"/>
      <c r="YB26" s="291"/>
      <c r="YC26" s="291"/>
      <c r="YD26" s="291"/>
      <c r="YE26" s="291"/>
      <c r="YF26" s="291"/>
      <c r="YG26" s="291"/>
      <c r="YH26" s="291"/>
      <c r="YI26" s="291"/>
      <c r="YJ26" s="291"/>
      <c r="YK26" s="291"/>
      <c r="YL26" s="291"/>
      <c r="YM26" s="291"/>
      <c r="YN26" s="291"/>
      <c r="YO26" s="291"/>
      <c r="YP26" s="291"/>
      <c r="YQ26" s="291"/>
      <c r="YR26" s="291"/>
      <c r="YS26" s="291"/>
      <c r="YT26" s="291"/>
      <c r="YU26" s="291"/>
      <c r="YV26" s="291"/>
      <c r="YW26" s="291"/>
      <c r="YX26" s="291"/>
      <c r="YY26" s="291"/>
      <c r="YZ26" s="291"/>
      <c r="ZA26" s="291"/>
      <c r="ZB26" s="291"/>
      <c r="ZC26" s="291"/>
      <c r="ZD26" s="291"/>
      <c r="ZE26" s="291"/>
      <c r="ZF26" s="291"/>
      <c r="ZG26" s="291"/>
      <c r="ZH26" s="291"/>
      <c r="ZI26" s="291"/>
      <c r="ZJ26" s="291"/>
      <c r="ZK26" s="291"/>
      <c r="ZL26" s="291"/>
      <c r="ZM26" s="291"/>
      <c r="ZN26" s="291"/>
      <c r="ZO26" s="291"/>
      <c r="ZP26" s="291"/>
      <c r="ZQ26" s="291"/>
      <c r="ZR26" s="291"/>
      <c r="ZS26" s="291"/>
      <c r="ZT26" s="291"/>
      <c r="ZU26" s="291"/>
      <c r="ZV26" s="291"/>
      <c r="ZW26" s="291"/>
      <c r="ZX26" s="291"/>
      <c r="ZY26" s="291"/>
      <c r="ZZ26" s="291"/>
      <c r="AAA26" s="291"/>
      <c r="AAB26" s="291"/>
      <c r="AAC26" s="291"/>
      <c r="AAD26" s="291"/>
      <c r="AAE26" s="291"/>
      <c r="AAF26" s="291"/>
      <c r="AAG26" s="291"/>
      <c r="AAH26" s="291"/>
      <c r="AAI26" s="291"/>
      <c r="AAJ26" s="291"/>
      <c r="AAK26" s="291"/>
      <c r="AAL26" s="291"/>
      <c r="AAM26" s="291"/>
      <c r="AAN26" s="291"/>
      <c r="AAO26" s="291"/>
      <c r="AAP26" s="291"/>
      <c r="AAQ26" s="291"/>
      <c r="AAR26" s="291"/>
      <c r="AAS26" s="291"/>
      <c r="AAT26" s="291"/>
      <c r="AAU26" s="291"/>
      <c r="AAV26" s="291"/>
      <c r="AAW26" s="291"/>
      <c r="AAX26" s="291"/>
      <c r="AAY26" s="291"/>
      <c r="AAZ26" s="291"/>
      <c r="ABA26" s="291"/>
      <c r="ABB26" s="291"/>
      <c r="ABC26" s="291"/>
      <c r="ABD26" s="291"/>
      <c r="ABE26" s="291"/>
      <c r="ABF26" s="291"/>
      <c r="ABG26" s="291"/>
      <c r="ABH26" s="291"/>
      <c r="ABI26" s="291"/>
      <c r="ABJ26" s="291"/>
      <c r="ABK26" s="291"/>
      <c r="ABL26" s="291"/>
      <c r="ABM26" s="291"/>
      <c r="ABN26" s="291"/>
      <c r="ABO26" s="291"/>
      <c r="ABP26" s="291"/>
      <c r="ABQ26" s="291"/>
      <c r="ABR26" s="291"/>
      <c r="ABS26" s="291"/>
      <c r="ABT26" s="291"/>
      <c r="ABU26" s="291"/>
      <c r="ABV26" s="291"/>
      <c r="ABW26" s="291"/>
      <c r="ABX26" s="291"/>
      <c r="ABY26" s="291"/>
      <c r="ABZ26" s="291"/>
      <c r="ACA26" s="291"/>
      <c r="ACB26" s="291"/>
      <c r="ACC26" s="291"/>
      <c r="ACD26" s="291"/>
      <c r="ACE26" s="291"/>
      <c r="ACF26" s="291"/>
      <c r="ACG26" s="291"/>
      <c r="ACH26" s="291"/>
      <c r="ACI26" s="291"/>
      <c r="ACJ26" s="291"/>
      <c r="ACK26" s="291"/>
      <c r="ACL26" s="291"/>
      <c r="ACM26" s="291"/>
      <c r="ACN26" s="291"/>
      <c r="ACO26" s="291"/>
      <c r="ACP26" s="291"/>
      <c r="ACQ26" s="291"/>
      <c r="ACR26" s="291"/>
      <c r="ACS26" s="291"/>
      <c r="ACT26" s="291"/>
      <c r="ACU26" s="291"/>
      <c r="ACV26" s="291"/>
      <c r="ACW26" s="291"/>
      <c r="ACX26" s="291"/>
      <c r="ACY26" s="291"/>
      <c r="ACZ26" s="291"/>
      <c r="ADA26" s="291"/>
      <c r="ADB26" s="291"/>
      <c r="ADC26" s="291"/>
      <c r="ADD26" s="291"/>
      <c r="ADE26" s="291"/>
      <c r="ADF26" s="291"/>
      <c r="ADG26" s="291"/>
      <c r="ADH26" s="291"/>
      <c r="ADI26" s="291"/>
      <c r="ADJ26" s="291"/>
      <c r="ADK26" s="291"/>
      <c r="ADL26" s="291"/>
      <c r="ADM26" s="291"/>
      <c r="ADN26" s="291"/>
      <c r="ADO26" s="291"/>
      <c r="ADP26" s="291"/>
      <c r="ADQ26" s="291"/>
      <c r="ADR26" s="291"/>
      <c r="ADS26" s="291"/>
      <c r="ADT26" s="291"/>
      <c r="ADU26" s="291"/>
      <c r="ADV26" s="291"/>
      <c r="ADW26" s="291"/>
      <c r="ADX26" s="291"/>
      <c r="ADY26" s="291"/>
      <c r="ADZ26" s="291"/>
      <c r="AEA26" s="291"/>
      <c r="AEB26" s="291"/>
      <c r="AEC26" s="291"/>
      <c r="AED26" s="291"/>
      <c r="AEE26" s="291"/>
      <c r="AEF26" s="291"/>
      <c r="AEG26" s="291"/>
      <c r="AEH26" s="291"/>
      <c r="AEI26" s="291"/>
      <c r="AEJ26" s="291"/>
      <c r="AEK26" s="291"/>
      <c r="AEL26" s="291"/>
      <c r="AEM26" s="291"/>
      <c r="AEN26" s="291"/>
      <c r="AEO26" s="291"/>
      <c r="AEP26" s="291"/>
      <c r="AEQ26" s="291"/>
      <c r="AER26" s="291"/>
      <c r="AES26" s="291"/>
      <c r="AET26" s="291"/>
      <c r="AEU26" s="291"/>
      <c r="AEV26" s="291"/>
      <c r="AEW26" s="291"/>
      <c r="AEX26" s="291"/>
      <c r="AEY26" s="291"/>
      <c r="AEZ26" s="291"/>
      <c r="AFA26" s="291"/>
      <c r="AFB26" s="291"/>
      <c r="AFC26" s="291"/>
      <c r="AFD26" s="291"/>
      <c r="AFE26" s="291"/>
      <c r="AFF26" s="291"/>
      <c r="AFG26" s="291"/>
      <c r="AFH26" s="291"/>
      <c r="AFI26" s="291"/>
      <c r="AFJ26" s="291"/>
      <c r="AFK26" s="291"/>
      <c r="AFL26" s="291"/>
      <c r="AFM26" s="291"/>
      <c r="AFN26" s="291"/>
      <c r="AFO26" s="291"/>
      <c r="AFP26" s="291"/>
      <c r="AFQ26" s="291"/>
      <c r="AFR26" s="291"/>
      <c r="AFS26" s="291"/>
      <c r="AFT26" s="291"/>
      <c r="AFU26" s="291"/>
      <c r="AFV26" s="291"/>
      <c r="AFW26" s="291"/>
      <c r="AFX26" s="291"/>
      <c r="AFY26" s="291"/>
      <c r="AFZ26" s="291"/>
      <c r="AGA26" s="291"/>
      <c r="AGB26" s="291"/>
      <c r="AGC26" s="291"/>
      <c r="AGD26" s="291"/>
      <c r="AGE26" s="291"/>
      <c r="AGF26" s="291"/>
      <c r="AGG26" s="291"/>
      <c r="AGH26" s="291"/>
      <c r="AGI26" s="291"/>
      <c r="AGJ26" s="291"/>
      <c r="AGK26" s="291"/>
      <c r="AGL26" s="291"/>
      <c r="AGM26" s="291"/>
      <c r="AGN26" s="291"/>
      <c r="AGO26" s="291"/>
      <c r="AGP26" s="291"/>
      <c r="AGQ26" s="291"/>
      <c r="AGR26" s="291"/>
      <c r="AGS26" s="291"/>
      <c r="AGT26" s="291"/>
      <c r="AGU26" s="291"/>
      <c r="AGV26" s="291"/>
      <c r="AGW26" s="291"/>
      <c r="AGX26" s="291"/>
      <c r="AGY26" s="291"/>
      <c r="AGZ26" s="291"/>
      <c r="AHA26" s="291"/>
      <c r="AHB26" s="291"/>
      <c r="AHC26" s="291"/>
      <c r="AHD26" s="291"/>
      <c r="AHE26" s="291"/>
      <c r="AHF26" s="291"/>
      <c r="AHG26" s="291"/>
      <c r="AHH26" s="291"/>
      <c r="AHI26" s="291"/>
      <c r="AHJ26" s="291"/>
      <c r="AHK26" s="291"/>
      <c r="AHL26" s="291"/>
      <c r="AHM26" s="291"/>
      <c r="AHN26" s="291"/>
      <c r="AHO26" s="291"/>
      <c r="AHP26" s="291"/>
      <c r="AHQ26" s="291"/>
      <c r="AHR26" s="291"/>
      <c r="AHS26" s="291"/>
      <c r="AHT26" s="291"/>
      <c r="AHU26" s="291"/>
      <c r="AHV26" s="291"/>
      <c r="AHW26" s="291"/>
      <c r="AHX26" s="291"/>
      <c r="AHY26" s="291"/>
      <c r="AHZ26" s="291"/>
      <c r="AIA26" s="291"/>
      <c r="AIB26" s="291"/>
      <c r="AIC26" s="291"/>
      <c r="AID26" s="291"/>
      <c r="AIE26" s="291"/>
      <c r="AIF26" s="291"/>
      <c r="AIG26" s="291"/>
      <c r="AIH26" s="291"/>
      <c r="AII26" s="291"/>
      <c r="AIJ26" s="291"/>
      <c r="AIK26" s="291"/>
      <c r="AIL26" s="291"/>
      <c r="AIM26" s="291"/>
      <c r="AIN26" s="291"/>
      <c r="AIO26" s="291"/>
      <c r="AIP26" s="291"/>
      <c r="AIQ26" s="291"/>
      <c r="AIR26" s="291"/>
      <c r="AIS26" s="291"/>
      <c r="AIT26" s="291"/>
      <c r="AIU26" s="291"/>
      <c r="AIV26" s="291"/>
      <c r="AIW26" s="291"/>
      <c r="AIX26" s="291"/>
      <c r="AIY26" s="291"/>
      <c r="AIZ26" s="291"/>
      <c r="AJA26" s="291"/>
      <c r="AJB26" s="291"/>
      <c r="AJC26" s="291"/>
      <c r="AJD26" s="291"/>
      <c r="AJE26" s="291"/>
      <c r="AJF26" s="291"/>
      <c r="AJG26" s="291"/>
      <c r="AJH26" s="291"/>
      <c r="AJI26" s="291"/>
      <c r="AJJ26" s="291"/>
      <c r="AJK26" s="291"/>
      <c r="AJL26" s="291"/>
      <c r="AJM26" s="291"/>
      <c r="AJN26" s="291"/>
      <c r="AJO26" s="291"/>
      <c r="AJP26" s="291"/>
      <c r="AJQ26" s="291"/>
      <c r="AJR26" s="291"/>
      <c r="AJS26" s="291"/>
      <c r="AJT26" s="291"/>
      <c r="AJU26" s="291"/>
      <c r="AJV26" s="291"/>
      <c r="AJW26" s="291"/>
      <c r="AJX26" s="291"/>
      <c r="AJY26" s="291"/>
      <c r="AJZ26" s="291"/>
      <c r="AKA26" s="291"/>
      <c r="AKB26" s="291"/>
      <c r="AKC26" s="291"/>
      <c r="AKD26" s="291"/>
      <c r="AKE26" s="291"/>
      <c r="AKF26" s="291"/>
      <c r="AKG26" s="291"/>
      <c r="AKH26" s="291"/>
      <c r="AKI26" s="291"/>
      <c r="AKJ26" s="291"/>
      <c r="AKK26" s="291"/>
      <c r="AKL26" s="291"/>
      <c r="AKM26" s="291"/>
      <c r="AKN26" s="291"/>
      <c r="AKO26" s="291"/>
      <c r="AKP26" s="291"/>
      <c r="AKQ26" s="291"/>
      <c r="AKR26" s="291"/>
      <c r="AKS26" s="291"/>
      <c r="AKT26" s="291"/>
      <c r="AKU26" s="291"/>
      <c r="AKV26" s="291"/>
      <c r="AKW26" s="291"/>
      <c r="AKX26" s="291"/>
      <c r="AKY26" s="291"/>
      <c r="AKZ26" s="291"/>
      <c r="ALA26" s="291"/>
      <c r="ALB26" s="291"/>
      <c r="ALC26" s="291"/>
      <c r="ALD26" s="291"/>
      <c r="ALE26" s="291"/>
      <c r="ALF26" s="291"/>
      <c r="ALG26" s="291"/>
      <c r="ALH26" s="291"/>
      <c r="ALI26" s="291"/>
      <c r="ALJ26" s="291"/>
      <c r="ALK26" s="291"/>
      <c r="ALL26" s="291"/>
      <c r="ALM26" s="291"/>
      <c r="ALN26" s="291"/>
      <c r="ALO26" s="291"/>
      <c r="ALP26" s="291"/>
      <c r="ALQ26" s="291"/>
      <c r="ALR26" s="291"/>
      <c r="ALS26" s="291"/>
      <c r="ALT26" s="291"/>
      <c r="ALU26" s="291"/>
      <c r="ALV26" s="291"/>
      <c r="ALW26" s="291"/>
      <c r="ALX26" s="291"/>
      <c r="ALY26" s="291"/>
      <c r="ALZ26" s="291"/>
      <c r="AMA26" s="291"/>
      <c r="AMB26" s="291"/>
      <c r="AMC26" s="291"/>
      <c r="AMD26" s="291"/>
      <c r="AME26" s="291"/>
      <c r="AMF26" s="291"/>
      <c r="AMG26" s="291"/>
      <c r="AMH26" s="291"/>
      <c r="AMI26" s="291"/>
      <c r="AMJ26" s="291"/>
      <c r="AMK26" s="291"/>
      <c r="AML26" s="291"/>
      <c r="AMM26" s="291"/>
      <c r="AMN26" s="291"/>
      <c r="AMO26" s="291"/>
      <c r="AMP26" s="291"/>
      <c r="AMQ26" s="291"/>
      <c r="AMR26" s="291"/>
      <c r="AMS26" s="291"/>
      <c r="AMT26" s="291"/>
      <c r="AMU26" s="291"/>
      <c r="AMV26" s="291"/>
      <c r="AMW26" s="291"/>
      <c r="AMX26" s="291"/>
      <c r="AMY26" s="291"/>
      <c r="AMZ26" s="291"/>
      <c r="ANA26" s="291"/>
      <c r="ANB26" s="291"/>
    </row>
    <row r="27" spans="1:1042" s="20" customFormat="1" outlineLevel="1" x14ac:dyDescent="0.25">
      <c r="B27" s="205"/>
      <c r="C27" s="286" t="s">
        <v>120</v>
      </c>
      <c r="D27" s="37" t="s">
        <v>171</v>
      </c>
      <c r="E27" s="32"/>
      <c r="F27" s="34"/>
      <c r="G27" s="32"/>
      <c r="H27" s="34"/>
      <c r="I27" s="32"/>
      <c r="J27" s="34"/>
      <c r="K27" s="32"/>
      <c r="L27" s="34"/>
      <c r="M27" s="32"/>
      <c r="N27" s="34"/>
      <c r="O27" s="32"/>
      <c r="P27" s="34"/>
      <c r="Q27" s="32"/>
      <c r="R27" s="34"/>
      <c r="S27" s="32"/>
      <c r="T27" s="34"/>
      <c r="U27" s="32"/>
      <c r="V27" s="34"/>
      <c r="W27" s="32"/>
      <c r="X27" s="49"/>
    </row>
    <row r="28" spans="1:1042" s="20" customFormat="1" outlineLevel="1" x14ac:dyDescent="0.25">
      <c r="B28" s="205"/>
      <c r="C28" s="286" t="s">
        <v>122</v>
      </c>
      <c r="D28" s="37" t="s">
        <v>171</v>
      </c>
      <c r="E28" s="32"/>
      <c r="F28" s="34"/>
      <c r="G28" s="32"/>
      <c r="H28" s="34"/>
      <c r="I28" s="32"/>
      <c r="J28" s="34"/>
      <c r="K28" s="32"/>
      <c r="L28" s="34"/>
      <c r="M28" s="32"/>
      <c r="N28" s="34"/>
      <c r="O28" s="32"/>
      <c r="P28" s="34"/>
      <c r="Q28" s="32"/>
      <c r="R28" s="34"/>
      <c r="S28" s="32"/>
      <c r="T28" s="34"/>
      <c r="U28" s="32"/>
      <c r="V28" s="34"/>
      <c r="W28" s="32"/>
      <c r="X28" s="49"/>
    </row>
    <row r="29" spans="1:1042" s="20" customFormat="1" outlineLevel="1" x14ac:dyDescent="0.25">
      <c r="B29" s="205"/>
      <c r="C29" s="286" t="s">
        <v>123</v>
      </c>
      <c r="D29" s="37" t="s">
        <v>171</v>
      </c>
      <c r="E29" s="32"/>
      <c r="F29" s="34"/>
      <c r="G29" s="32"/>
      <c r="H29" s="34"/>
      <c r="I29" s="32"/>
      <c r="J29" s="34"/>
      <c r="K29" s="32"/>
      <c r="L29" s="34"/>
      <c r="M29" s="32"/>
      <c r="N29" s="34"/>
      <c r="O29" s="32"/>
      <c r="P29" s="34"/>
      <c r="Q29" s="32"/>
      <c r="R29" s="34"/>
      <c r="S29" s="32"/>
      <c r="T29" s="34"/>
      <c r="U29" s="32"/>
      <c r="V29" s="34"/>
      <c r="W29" s="32"/>
      <c r="X29" s="49"/>
    </row>
    <row r="30" spans="1:1042" s="20" customFormat="1" outlineLevel="1" x14ac:dyDescent="0.25">
      <c r="B30" s="205"/>
      <c r="C30" s="286" t="s">
        <v>124</v>
      </c>
      <c r="D30" s="37" t="s">
        <v>171</v>
      </c>
      <c r="E30" s="32"/>
      <c r="F30" s="34"/>
      <c r="G30" s="32"/>
      <c r="H30" s="34"/>
      <c r="I30" s="32"/>
      <c r="J30" s="34"/>
      <c r="K30" s="32"/>
      <c r="L30" s="34"/>
      <c r="M30" s="32"/>
      <c r="N30" s="34"/>
      <c r="O30" s="32"/>
      <c r="P30" s="34"/>
      <c r="Q30" s="32"/>
      <c r="R30" s="34"/>
      <c r="S30" s="32"/>
      <c r="T30" s="34"/>
      <c r="U30" s="32"/>
      <c r="V30" s="34"/>
      <c r="W30" s="32"/>
      <c r="X30" s="49"/>
    </row>
    <row r="31" spans="1:1042" s="20" customFormat="1" outlineLevel="1" x14ac:dyDescent="0.2">
      <c r="B31" s="205"/>
      <c r="C31" s="286"/>
      <c r="D31" s="37"/>
      <c r="E31" s="331"/>
      <c r="F31" s="331"/>
      <c r="G31" s="331"/>
      <c r="H31" s="331"/>
      <c r="I31" s="331"/>
      <c r="J31" s="331"/>
      <c r="K31" s="331"/>
      <c r="L31" s="331"/>
      <c r="M31" s="331"/>
      <c r="N31" s="331"/>
      <c r="O31" s="331"/>
      <c r="P31" s="331"/>
      <c r="Q31" s="331"/>
      <c r="R31" s="331"/>
      <c r="S31" s="331"/>
      <c r="T31" s="331"/>
      <c r="U31" s="331"/>
      <c r="V31" s="331"/>
      <c r="W31" s="331"/>
      <c r="X31" s="49"/>
    </row>
    <row r="32" spans="1:1042" s="293" customFormat="1" outlineLevel="1" x14ac:dyDescent="0.25">
      <c r="B32" s="213" t="s">
        <v>18</v>
      </c>
      <c r="C32" s="288" t="s">
        <v>125</v>
      </c>
      <c r="D32" s="144"/>
      <c r="E32" s="332"/>
      <c r="F32" s="333"/>
      <c r="G32" s="332"/>
      <c r="H32" s="333"/>
      <c r="I32" s="332"/>
      <c r="J32" s="333"/>
      <c r="K32" s="332"/>
      <c r="L32" s="333"/>
      <c r="M32" s="332"/>
      <c r="N32" s="333"/>
      <c r="O32" s="332"/>
      <c r="P32" s="333"/>
      <c r="Q32" s="332"/>
      <c r="R32" s="333"/>
      <c r="S32" s="332"/>
      <c r="T32" s="333"/>
      <c r="U32" s="332"/>
      <c r="V32" s="333"/>
      <c r="W32" s="332"/>
      <c r="X32" s="49"/>
    </row>
    <row r="33" spans="2:24" s="20" customFormat="1" outlineLevel="1" x14ac:dyDescent="0.25">
      <c r="B33" s="201"/>
      <c r="C33" s="311" t="s">
        <v>126</v>
      </c>
      <c r="D33" s="243" t="s">
        <v>172</v>
      </c>
      <c r="E33" s="246"/>
      <c r="F33" s="34"/>
      <c r="G33" s="246"/>
      <c r="H33" s="34"/>
      <c r="I33" s="246"/>
      <c r="J33" s="34"/>
      <c r="K33" s="246"/>
      <c r="L33" s="34"/>
      <c r="M33" s="246"/>
      <c r="N33" s="34"/>
      <c r="O33" s="246"/>
      <c r="P33" s="34"/>
      <c r="Q33" s="246"/>
      <c r="R33" s="34"/>
      <c r="S33" s="246"/>
      <c r="T33" s="34"/>
      <c r="U33" s="246"/>
      <c r="V33" s="34"/>
      <c r="W33" s="246"/>
      <c r="X33" s="49"/>
    </row>
    <row r="34" spans="2:24" s="20" customFormat="1" outlineLevel="1" x14ac:dyDescent="0.25">
      <c r="B34" s="201"/>
      <c r="C34" s="311" t="s">
        <v>128</v>
      </c>
      <c r="D34" s="243" t="s">
        <v>172</v>
      </c>
      <c r="E34" s="246"/>
      <c r="F34" s="34"/>
      <c r="G34" s="246"/>
      <c r="H34" s="34"/>
      <c r="I34" s="246"/>
      <c r="J34" s="34"/>
      <c r="K34" s="246"/>
      <c r="L34" s="34"/>
      <c r="M34" s="246"/>
      <c r="N34" s="34"/>
      <c r="O34" s="246"/>
      <c r="P34" s="34"/>
      <c r="Q34" s="246"/>
      <c r="R34" s="34"/>
      <c r="S34" s="246"/>
      <c r="T34" s="34"/>
      <c r="U34" s="246"/>
      <c r="V34" s="34"/>
      <c r="W34" s="246"/>
      <c r="X34" s="49"/>
    </row>
    <row r="35" spans="2:24" s="20" customFormat="1" ht="27.6" outlineLevel="1" x14ac:dyDescent="0.25">
      <c r="B35" s="201"/>
      <c r="C35" s="351" t="s">
        <v>173</v>
      </c>
      <c r="D35" s="243" t="s">
        <v>172</v>
      </c>
      <c r="E35" s="246"/>
      <c r="F35" s="34"/>
      <c r="G35" s="246"/>
      <c r="H35" s="34"/>
      <c r="I35" s="246"/>
      <c r="J35" s="34"/>
      <c r="K35" s="246"/>
      <c r="L35" s="34"/>
      <c r="M35" s="246"/>
      <c r="N35" s="34"/>
      <c r="O35" s="246"/>
      <c r="P35" s="34"/>
      <c r="Q35" s="246"/>
      <c r="R35" s="34"/>
      <c r="S35" s="246"/>
      <c r="T35" s="34"/>
      <c r="U35" s="246"/>
      <c r="V35" s="34"/>
      <c r="W35" s="246"/>
      <c r="X35" s="49"/>
    </row>
    <row r="36" spans="2:24" s="20" customFormat="1" ht="27.6" outlineLevel="1" x14ac:dyDescent="0.25">
      <c r="B36" s="201"/>
      <c r="C36" s="351" t="s">
        <v>174</v>
      </c>
      <c r="D36" s="243" t="s">
        <v>172</v>
      </c>
      <c r="E36" s="246"/>
      <c r="F36" s="34"/>
      <c r="G36" s="246"/>
      <c r="H36" s="34"/>
      <c r="I36" s="246"/>
      <c r="J36" s="34"/>
      <c r="K36" s="246"/>
      <c r="L36" s="34"/>
      <c r="M36" s="246"/>
      <c r="N36" s="34"/>
      <c r="O36" s="246"/>
      <c r="P36" s="34"/>
      <c r="Q36" s="246"/>
      <c r="R36" s="34"/>
      <c r="S36" s="246"/>
      <c r="T36" s="34"/>
      <c r="U36" s="246"/>
      <c r="V36" s="34"/>
      <c r="W36" s="246"/>
      <c r="X36" s="49"/>
    </row>
    <row r="37" spans="2:24" s="20" customFormat="1" ht="27.6" outlineLevel="1" x14ac:dyDescent="0.25">
      <c r="B37" s="201"/>
      <c r="C37" s="351" t="s">
        <v>175</v>
      </c>
      <c r="D37" s="243" t="s">
        <v>172</v>
      </c>
      <c r="E37" s="246"/>
      <c r="F37" s="34"/>
      <c r="G37" s="246"/>
      <c r="H37" s="34"/>
      <c r="I37" s="246"/>
      <c r="J37" s="34"/>
      <c r="K37" s="246"/>
      <c r="L37" s="34"/>
      <c r="M37" s="246"/>
      <c r="N37" s="34"/>
      <c r="O37" s="246"/>
      <c r="P37" s="34"/>
      <c r="Q37" s="246"/>
      <c r="R37" s="34"/>
      <c r="S37" s="246"/>
      <c r="T37" s="34"/>
      <c r="U37" s="246"/>
      <c r="V37" s="34"/>
      <c r="W37" s="246"/>
      <c r="X37" s="49"/>
    </row>
    <row r="38" spans="2:24" s="20" customFormat="1" ht="27.6" outlineLevel="1" x14ac:dyDescent="0.25">
      <c r="B38" s="201"/>
      <c r="C38" s="351" t="s">
        <v>176</v>
      </c>
      <c r="D38" s="243" t="s">
        <v>172</v>
      </c>
      <c r="E38" s="246"/>
      <c r="F38" s="34"/>
      <c r="G38" s="246"/>
      <c r="H38" s="34"/>
      <c r="I38" s="246"/>
      <c r="J38" s="34"/>
      <c r="K38" s="246"/>
      <c r="L38" s="34"/>
      <c r="M38" s="246"/>
      <c r="N38" s="34"/>
      <c r="O38" s="246"/>
      <c r="P38" s="34"/>
      <c r="Q38" s="246"/>
      <c r="R38" s="34"/>
      <c r="S38" s="246"/>
      <c r="T38" s="34"/>
      <c r="U38" s="246"/>
      <c r="V38" s="34"/>
      <c r="W38" s="246"/>
      <c r="X38" s="49"/>
    </row>
    <row r="39" spans="2:24" s="20" customFormat="1" ht="27.6" outlineLevel="1" x14ac:dyDescent="0.25">
      <c r="B39" s="201"/>
      <c r="C39" s="351" t="s">
        <v>177</v>
      </c>
      <c r="D39" s="352" t="s">
        <v>178</v>
      </c>
      <c r="E39" s="246"/>
      <c r="F39" s="34"/>
      <c r="G39" s="246"/>
      <c r="H39" s="34"/>
      <c r="I39" s="246"/>
      <c r="J39" s="34"/>
      <c r="K39" s="246"/>
      <c r="L39" s="34"/>
      <c r="M39" s="246"/>
      <c r="N39" s="34"/>
      <c r="O39" s="246"/>
      <c r="P39" s="34"/>
      <c r="Q39" s="246"/>
      <c r="R39" s="34"/>
      <c r="S39" s="246"/>
      <c r="T39" s="34"/>
      <c r="U39" s="246"/>
      <c r="V39" s="34"/>
      <c r="W39" s="246"/>
      <c r="X39" s="49"/>
    </row>
    <row r="40" spans="2:24" s="20" customFormat="1" ht="27.6" outlineLevel="1" x14ac:dyDescent="0.25">
      <c r="B40" s="201"/>
      <c r="C40" s="351" t="s">
        <v>179</v>
      </c>
      <c r="D40" s="352" t="s">
        <v>178</v>
      </c>
      <c r="E40" s="246"/>
      <c r="F40" s="34"/>
      <c r="G40" s="246"/>
      <c r="H40" s="34"/>
      <c r="I40" s="246"/>
      <c r="J40" s="34"/>
      <c r="K40" s="246"/>
      <c r="L40" s="34"/>
      <c r="M40" s="246"/>
      <c r="N40" s="34"/>
      <c r="O40" s="246"/>
      <c r="P40" s="34"/>
      <c r="Q40" s="246"/>
      <c r="R40" s="34"/>
      <c r="S40" s="246"/>
      <c r="T40" s="34"/>
      <c r="U40" s="246"/>
      <c r="V40" s="34"/>
      <c r="W40" s="246"/>
      <c r="X40" s="49"/>
    </row>
    <row r="41" spans="2:24" s="20" customFormat="1" ht="27.6" outlineLevel="1" x14ac:dyDescent="0.25">
      <c r="B41" s="201"/>
      <c r="C41" s="351" t="s">
        <v>180</v>
      </c>
      <c r="D41" s="352" t="s">
        <v>178</v>
      </c>
      <c r="E41" s="246"/>
      <c r="F41" s="34"/>
      <c r="G41" s="246"/>
      <c r="H41" s="34"/>
      <c r="I41" s="246"/>
      <c r="J41" s="34"/>
      <c r="K41" s="246"/>
      <c r="L41" s="34"/>
      <c r="M41" s="246"/>
      <c r="N41" s="34"/>
      <c r="O41" s="246"/>
      <c r="P41" s="34"/>
      <c r="Q41" s="246"/>
      <c r="R41" s="34"/>
      <c r="S41" s="246"/>
      <c r="T41" s="34"/>
      <c r="U41" s="246"/>
      <c r="V41" s="34"/>
      <c r="W41" s="246"/>
      <c r="X41" s="49"/>
    </row>
    <row r="42" spans="2:24" s="20" customFormat="1" ht="27.6" outlineLevel="1" x14ac:dyDescent="0.25">
      <c r="B42" s="201"/>
      <c r="C42" s="351" t="s">
        <v>181</v>
      </c>
      <c r="D42" s="352" t="s">
        <v>178</v>
      </c>
      <c r="E42" s="246"/>
      <c r="F42" s="34"/>
      <c r="G42" s="246"/>
      <c r="H42" s="34"/>
      <c r="I42" s="246"/>
      <c r="J42" s="34"/>
      <c r="K42" s="246"/>
      <c r="L42" s="34"/>
      <c r="M42" s="246"/>
      <c r="N42" s="34"/>
      <c r="O42" s="246"/>
      <c r="P42" s="34"/>
      <c r="Q42" s="246"/>
      <c r="R42" s="34"/>
      <c r="S42" s="246"/>
      <c r="T42" s="34"/>
      <c r="U42" s="246"/>
      <c r="V42" s="34"/>
      <c r="W42" s="246"/>
      <c r="X42" s="49"/>
    </row>
    <row r="43" spans="2:24" s="20" customFormat="1" x14ac:dyDescent="0.25">
      <c r="B43" s="201"/>
      <c r="C43" s="277"/>
      <c r="D43" s="37"/>
      <c r="E43" s="34"/>
      <c r="F43" s="34"/>
      <c r="G43" s="34"/>
      <c r="H43" s="34"/>
      <c r="I43" s="34"/>
      <c r="J43" s="34"/>
      <c r="K43" s="34"/>
      <c r="L43" s="34"/>
      <c r="M43" s="34"/>
      <c r="N43" s="34"/>
      <c r="O43" s="34"/>
      <c r="P43" s="34"/>
      <c r="Q43" s="34"/>
      <c r="R43" s="34"/>
      <c r="S43" s="34"/>
      <c r="T43" s="34"/>
      <c r="U43" s="34"/>
      <c r="V43" s="34"/>
      <c r="W43" s="34"/>
      <c r="X43" s="49"/>
    </row>
    <row r="44" spans="2:24" outlineLevel="1" x14ac:dyDescent="0.25">
      <c r="B44" s="51"/>
      <c r="C44" s="278" t="s">
        <v>90</v>
      </c>
      <c r="D44" s="27"/>
      <c r="E44" s="34"/>
      <c r="F44" s="34"/>
      <c r="G44" s="34"/>
      <c r="H44" s="34"/>
      <c r="I44" s="34"/>
      <c r="J44" s="34"/>
      <c r="K44" s="34"/>
      <c r="L44" s="34"/>
      <c r="M44" s="34"/>
      <c r="N44" s="34"/>
      <c r="O44" s="34"/>
      <c r="P44" s="34"/>
      <c r="Q44" s="34"/>
      <c r="R44" s="34"/>
      <c r="S44" s="34"/>
      <c r="T44" s="34"/>
      <c r="U44" s="34"/>
      <c r="V44" s="34"/>
      <c r="W44" s="34"/>
      <c r="X44" s="49"/>
    </row>
    <row r="45" spans="2:24" outlineLevel="1" x14ac:dyDescent="0.25">
      <c r="B45" s="213" t="s">
        <v>18</v>
      </c>
      <c r="C45" s="239" t="s">
        <v>182</v>
      </c>
      <c r="D45" s="27" t="s">
        <v>89</v>
      </c>
      <c r="E45" s="241"/>
      <c r="F45" s="242"/>
      <c r="G45" s="241"/>
      <c r="H45" s="242"/>
      <c r="I45" s="241"/>
      <c r="J45" s="242"/>
      <c r="K45" s="241"/>
      <c r="L45" s="242"/>
      <c r="M45" s="241"/>
      <c r="N45" s="242"/>
      <c r="O45" s="241"/>
      <c r="P45" s="242"/>
      <c r="Q45" s="241"/>
      <c r="R45" s="242"/>
      <c r="S45" s="241"/>
      <c r="T45" s="242"/>
      <c r="U45" s="241"/>
      <c r="V45" s="242"/>
      <c r="W45" s="241"/>
      <c r="X45" s="49"/>
    </row>
    <row r="46" spans="2:24" outlineLevel="1" x14ac:dyDescent="0.25">
      <c r="B46" s="213" t="s">
        <v>18</v>
      </c>
      <c r="C46" s="239" t="s">
        <v>140</v>
      </c>
      <c r="D46" s="27" t="s">
        <v>139</v>
      </c>
      <c r="E46" s="241"/>
      <c r="F46" s="242"/>
      <c r="G46" s="241"/>
      <c r="H46" s="242"/>
      <c r="I46" s="241"/>
      <c r="J46" s="242"/>
      <c r="K46" s="241"/>
      <c r="L46" s="242"/>
      <c r="M46" s="241"/>
      <c r="N46" s="242"/>
      <c r="O46" s="241"/>
      <c r="P46" s="242"/>
      <c r="Q46" s="241"/>
      <c r="R46" s="242"/>
      <c r="S46" s="241"/>
      <c r="T46" s="242"/>
      <c r="U46" s="241"/>
      <c r="V46" s="242"/>
      <c r="W46" s="241"/>
      <c r="X46" s="49"/>
    </row>
    <row r="47" spans="2:24" ht="22.8" outlineLevel="1" x14ac:dyDescent="0.25">
      <c r="B47" s="51"/>
      <c r="C47" s="239" t="s">
        <v>140</v>
      </c>
      <c r="D47" s="37" t="s">
        <v>183</v>
      </c>
      <c r="E47" s="241"/>
      <c r="F47" s="242"/>
      <c r="G47" s="241"/>
      <c r="H47" s="242"/>
      <c r="I47" s="241"/>
      <c r="J47" s="242"/>
      <c r="K47" s="241"/>
      <c r="L47" s="242"/>
      <c r="M47" s="241"/>
      <c r="N47" s="242"/>
      <c r="O47" s="241"/>
      <c r="P47" s="242"/>
      <c r="Q47" s="241"/>
      <c r="R47" s="242"/>
      <c r="S47" s="241"/>
      <c r="T47" s="242"/>
      <c r="U47" s="241"/>
      <c r="V47" s="242"/>
      <c r="W47" s="241"/>
      <c r="X47" s="49"/>
    </row>
    <row r="48" spans="2:24" ht="27.6" outlineLevel="1" x14ac:dyDescent="0.25">
      <c r="B48" s="51"/>
      <c r="C48" s="353" t="s">
        <v>184</v>
      </c>
      <c r="D48" s="37" t="s">
        <v>183</v>
      </c>
      <c r="E48" s="241"/>
      <c r="F48" s="242"/>
      <c r="G48" s="241"/>
      <c r="H48" s="242"/>
      <c r="I48" s="241"/>
      <c r="J48" s="242"/>
      <c r="K48" s="241"/>
      <c r="L48" s="242"/>
      <c r="M48" s="241"/>
      <c r="N48" s="242"/>
      <c r="O48" s="241"/>
      <c r="P48" s="242"/>
      <c r="Q48" s="241"/>
      <c r="R48" s="242"/>
      <c r="S48" s="241"/>
      <c r="T48" s="242"/>
      <c r="U48" s="241"/>
      <c r="V48" s="242"/>
      <c r="W48" s="241"/>
      <c r="X48" s="49"/>
    </row>
    <row r="49" spans="2:24" ht="27.6" outlineLevel="1" x14ac:dyDescent="0.25">
      <c r="B49" s="51"/>
      <c r="C49" s="353" t="s">
        <v>184</v>
      </c>
      <c r="D49" s="37" t="s">
        <v>183</v>
      </c>
      <c r="E49" s="241"/>
      <c r="F49" s="242"/>
      <c r="G49" s="241"/>
      <c r="H49" s="242"/>
      <c r="I49" s="241"/>
      <c r="J49" s="242"/>
      <c r="K49" s="241"/>
      <c r="L49" s="242"/>
      <c r="M49" s="241"/>
      <c r="N49" s="242"/>
      <c r="O49" s="241"/>
      <c r="P49" s="242"/>
      <c r="Q49" s="241"/>
      <c r="R49" s="242"/>
      <c r="S49" s="241"/>
      <c r="T49" s="242"/>
      <c r="U49" s="241"/>
      <c r="V49" s="242"/>
      <c r="W49" s="241"/>
      <c r="X49" s="49"/>
    </row>
    <row r="50" spans="2:24" ht="27.6" outlineLevel="1" x14ac:dyDescent="0.25">
      <c r="B50" s="51"/>
      <c r="C50" s="353" t="s">
        <v>184</v>
      </c>
      <c r="D50" s="37" t="s">
        <v>183</v>
      </c>
      <c r="E50" s="241"/>
      <c r="F50" s="242"/>
      <c r="G50" s="241"/>
      <c r="H50" s="242"/>
      <c r="I50" s="241"/>
      <c r="J50" s="242"/>
      <c r="K50" s="241"/>
      <c r="L50" s="242"/>
      <c r="M50" s="241"/>
      <c r="N50" s="242"/>
      <c r="O50" s="241"/>
      <c r="P50" s="242"/>
      <c r="Q50" s="241"/>
      <c r="R50" s="242"/>
      <c r="S50" s="241"/>
      <c r="T50" s="242"/>
      <c r="U50" s="241"/>
      <c r="V50" s="242"/>
      <c r="W50" s="241"/>
      <c r="X50" s="49"/>
    </row>
    <row r="51" spans="2:24" outlineLevel="1" x14ac:dyDescent="0.25">
      <c r="B51" s="51"/>
      <c r="C51" s="239" t="s">
        <v>140</v>
      </c>
      <c r="D51" s="27" t="s">
        <v>139</v>
      </c>
      <c r="E51" s="241"/>
      <c r="F51" s="242"/>
      <c r="G51" s="241"/>
      <c r="H51" s="242"/>
      <c r="I51" s="241"/>
      <c r="J51" s="242"/>
      <c r="K51" s="241"/>
      <c r="L51" s="242"/>
      <c r="M51" s="241"/>
      <c r="N51" s="242"/>
      <c r="O51" s="241"/>
      <c r="P51" s="242"/>
      <c r="Q51" s="241"/>
      <c r="R51" s="242"/>
      <c r="S51" s="241"/>
      <c r="T51" s="242"/>
      <c r="U51" s="241"/>
      <c r="V51" s="242"/>
      <c r="W51" s="241"/>
      <c r="X51" s="49"/>
    </row>
    <row r="52" spans="2:24" ht="22.8" outlineLevel="1" x14ac:dyDescent="0.25">
      <c r="B52" s="51"/>
      <c r="C52" s="239" t="s">
        <v>140</v>
      </c>
      <c r="D52" s="37" t="s">
        <v>183</v>
      </c>
      <c r="E52" s="241"/>
      <c r="F52" s="242"/>
      <c r="G52" s="241"/>
      <c r="H52" s="242"/>
      <c r="I52" s="241"/>
      <c r="J52" s="242"/>
      <c r="K52" s="241"/>
      <c r="L52" s="242"/>
      <c r="M52" s="241"/>
      <c r="N52" s="242"/>
      <c r="O52" s="241"/>
      <c r="P52" s="242"/>
      <c r="Q52" s="241"/>
      <c r="R52" s="242"/>
      <c r="S52" s="241"/>
      <c r="T52" s="242"/>
      <c r="U52" s="241"/>
      <c r="V52" s="242"/>
      <c r="W52" s="241"/>
      <c r="X52" s="49"/>
    </row>
    <row r="53" spans="2:24" ht="22.8" outlineLevel="1" x14ac:dyDescent="0.25">
      <c r="B53" s="51"/>
      <c r="C53" s="239" t="s">
        <v>140</v>
      </c>
      <c r="D53" s="37" t="s">
        <v>183</v>
      </c>
      <c r="E53" s="246"/>
      <c r="F53" s="242"/>
      <c r="G53" s="246"/>
      <c r="H53" s="242"/>
      <c r="I53" s="246"/>
      <c r="J53" s="242"/>
      <c r="K53" s="246"/>
      <c r="L53" s="242"/>
      <c r="M53" s="246"/>
      <c r="N53" s="242"/>
      <c r="O53" s="246"/>
      <c r="P53" s="242"/>
      <c r="Q53" s="246"/>
      <c r="R53" s="242"/>
      <c r="S53" s="246"/>
      <c r="T53" s="242"/>
      <c r="U53" s="246"/>
      <c r="V53" s="242"/>
      <c r="W53" s="246"/>
      <c r="X53" s="49"/>
    </row>
    <row r="54" spans="2:24" ht="22.8" outlineLevel="1" x14ac:dyDescent="0.25">
      <c r="B54" s="51"/>
      <c r="C54" s="239" t="s">
        <v>140</v>
      </c>
      <c r="D54" s="37" t="s">
        <v>183</v>
      </c>
      <c r="E54" s="241"/>
      <c r="F54" s="242"/>
      <c r="G54" s="241"/>
      <c r="H54" s="242"/>
      <c r="I54" s="241"/>
      <c r="J54" s="242"/>
      <c r="K54" s="241"/>
      <c r="L54" s="242"/>
      <c r="M54" s="241"/>
      <c r="N54" s="242"/>
      <c r="O54" s="241"/>
      <c r="P54" s="242"/>
      <c r="Q54" s="241"/>
      <c r="R54" s="242"/>
      <c r="S54" s="241"/>
      <c r="T54" s="242"/>
      <c r="U54" s="241"/>
      <c r="V54" s="242"/>
      <c r="W54" s="241"/>
      <c r="X54" s="49"/>
    </row>
    <row r="55" spans="2:24" ht="22.8" outlineLevel="1" x14ac:dyDescent="0.25">
      <c r="B55" s="51"/>
      <c r="C55" s="239" t="s">
        <v>140</v>
      </c>
      <c r="D55" s="37" t="s">
        <v>183</v>
      </c>
      <c r="E55" s="241"/>
      <c r="F55" s="242"/>
      <c r="G55" s="241"/>
      <c r="H55" s="242"/>
      <c r="I55" s="241"/>
      <c r="J55" s="242"/>
      <c r="K55" s="241"/>
      <c r="L55" s="242"/>
      <c r="M55" s="241"/>
      <c r="N55" s="242"/>
      <c r="O55" s="241"/>
      <c r="P55" s="242"/>
      <c r="Q55" s="241"/>
      <c r="R55" s="242"/>
      <c r="S55" s="241"/>
      <c r="T55" s="242"/>
      <c r="U55" s="241"/>
      <c r="V55" s="242"/>
      <c r="W55" s="241"/>
      <c r="X55" s="49"/>
    </row>
    <row r="56" spans="2:24" ht="22.8" outlineLevel="1" x14ac:dyDescent="0.25">
      <c r="B56" s="51"/>
      <c r="C56" s="239" t="s">
        <v>140</v>
      </c>
      <c r="D56" s="37" t="s">
        <v>183</v>
      </c>
      <c r="E56" s="246"/>
      <c r="F56" s="242"/>
      <c r="G56" s="246"/>
      <c r="H56" s="242"/>
      <c r="I56" s="246"/>
      <c r="J56" s="242"/>
      <c r="K56" s="246"/>
      <c r="L56" s="242"/>
      <c r="M56" s="246"/>
      <c r="N56" s="242"/>
      <c r="O56" s="246"/>
      <c r="P56" s="242"/>
      <c r="Q56" s="246"/>
      <c r="R56" s="242"/>
      <c r="S56" s="246"/>
      <c r="T56" s="242"/>
      <c r="U56" s="246"/>
      <c r="V56" s="242"/>
      <c r="W56" s="246"/>
      <c r="X56" s="49"/>
    </row>
    <row r="57" spans="2:24" ht="22.8" outlineLevel="1" x14ac:dyDescent="0.25">
      <c r="B57" s="51"/>
      <c r="C57" s="239" t="s">
        <v>140</v>
      </c>
      <c r="D57" s="37" t="s">
        <v>183</v>
      </c>
      <c r="E57" s="241"/>
      <c r="F57" s="242"/>
      <c r="G57" s="241"/>
      <c r="H57" s="242"/>
      <c r="I57" s="241"/>
      <c r="J57" s="242"/>
      <c r="K57" s="241"/>
      <c r="L57" s="242"/>
      <c r="M57" s="241"/>
      <c r="N57" s="242"/>
      <c r="O57" s="241"/>
      <c r="P57" s="242"/>
      <c r="Q57" s="241"/>
      <c r="R57" s="242"/>
      <c r="S57" s="241"/>
      <c r="T57" s="242"/>
      <c r="U57" s="241"/>
      <c r="V57" s="242"/>
      <c r="W57" s="241"/>
      <c r="X57" s="49"/>
    </row>
    <row r="58" spans="2:24" ht="22.8" outlineLevel="1" x14ac:dyDescent="0.25">
      <c r="B58" s="51"/>
      <c r="C58" s="239" t="s">
        <v>140</v>
      </c>
      <c r="D58" s="37" t="s">
        <v>183</v>
      </c>
      <c r="E58" s="241"/>
      <c r="F58" s="242"/>
      <c r="G58" s="241"/>
      <c r="H58" s="242"/>
      <c r="I58" s="241"/>
      <c r="J58" s="242"/>
      <c r="K58" s="241"/>
      <c r="L58" s="242"/>
      <c r="M58" s="241"/>
      <c r="N58" s="242"/>
      <c r="O58" s="241"/>
      <c r="P58" s="242"/>
      <c r="Q58" s="241"/>
      <c r="R58" s="242"/>
      <c r="S58" s="241"/>
      <c r="T58" s="242"/>
      <c r="U58" s="241"/>
      <c r="V58" s="242"/>
      <c r="W58" s="241"/>
      <c r="X58" s="49"/>
    </row>
    <row r="59" spans="2:24" ht="22.8" outlineLevel="1" x14ac:dyDescent="0.25">
      <c r="B59" s="50"/>
      <c r="C59" s="239" t="s">
        <v>140</v>
      </c>
      <c r="D59" s="37" t="s">
        <v>183</v>
      </c>
      <c r="E59" s="241"/>
      <c r="F59" s="242"/>
      <c r="G59" s="241"/>
      <c r="H59" s="242"/>
      <c r="I59" s="241"/>
      <c r="J59" s="242"/>
      <c r="K59" s="241"/>
      <c r="L59" s="242"/>
      <c r="M59" s="241"/>
      <c r="N59" s="242"/>
      <c r="O59" s="241"/>
      <c r="P59" s="242"/>
      <c r="Q59" s="241"/>
      <c r="R59" s="242"/>
      <c r="S59" s="241"/>
      <c r="T59" s="242"/>
      <c r="U59" s="241"/>
      <c r="V59" s="242"/>
      <c r="W59" s="241"/>
      <c r="X59" s="49"/>
    </row>
    <row r="60" spans="2:24" ht="22.8" outlineLevel="1" x14ac:dyDescent="0.25">
      <c r="B60" s="50"/>
      <c r="C60" s="239" t="s">
        <v>140</v>
      </c>
      <c r="D60" s="37" t="s">
        <v>183</v>
      </c>
      <c r="E60" s="241"/>
      <c r="F60" s="242"/>
      <c r="G60" s="241"/>
      <c r="H60" s="242"/>
      <c r="I60" s="241"/>
      <c r="J60" s="242"/>
      <c r="K60" s="241"/>
      <c r="L60" s="242"/>
      <c r="M60" s="241"/>
      <c r="N60" s="242"/>
      <c r="O60" s="241"/>
      <c r="P60" s="242"/>
      <c r="Q60" s="241"/>
      <c r="R60" s="242"/>
      <c r="S60" s="241"/>
      <c r="T60" s="242"/>
      <c r="U60" s="241"/>
      <c r="V60" s="242"/>
      <c r="W60" s="241"/>
      <c r="X60" s="49"/>
    </row>
    <row r="61" spans="2:24" ht="22.8" outlineLevel="1" x14ac:dyDescent="0.25">
      <c r="B61" s="50"/>
      <c r="C61" s="239" t="s">
        <v>140</v>
      </c>
      <c r="D61" s="37" t="s">
        <v>183</v>
      </c>
      <c r="E61" s="241"/>
      <c r="F61" s="242"/>
      <c r="G61" s="241"/>
      <c r="H61" s="242"/>
      <c r="I61" s="241"/>
      <c r="J61" s="242"/>
      <c r="K61" s="241"/>
      <c r="L61" s="242"/>
      <c r="M61" s="241"/>
      <c r="N61" s="242"/>
      <c r="O61" s="241"/>
      <c r="P61" s="242"/>
      <c r="Q61" s="241"/>
      <c r="R61" s="242"/>
      <c r="S61" s="241"/>
      <c r="T61" s="242"/>
      <c r="U61" s="241"/>
      <c r="V61" s="242"/>
      <c r="W61" s="241"/>
      <c r="X61" s="49"/>
    </row>
    <row r="62" spans="2:24" ht="22.8" outlineLevel="1" x14ac:dyDescent="0.25">
      <c r="B62" s="50"/>
      <c r="C62" s="239" t="s">
        <v>140</v>
      </c>
      <c r="D62" s="37" t="s">
        <v>183</v>
      </c>
      <c r="E62" s="241"/>
      <c r="F62" s="242"/>
      <c r="G62" s="241"/>
      <c r="H62" s="242"/>
      <c r="I62" s="241"/>
      <c r="J62" s="242"/>
      <c r="K62" s="241"/>
      <c r="L62" s="242"/>
      <c r="M62" s="241"/>
      <c r="N62" s="242"/>
      <c r="O62" s="241"/>
      <c r="P62" s="242"/>
      <c r="Q62" s="241"/>
      <c r="R62" s="242"/>
      <c r="S62" s="241"/>
      <c r="T62" s="242"/>
      <c r="U62" s="241"/>
      <c r="V62" s="242"/>
      <c r="W62" s="241"/>
      <c r="X62" s="49"/>
    </row>
    <row r="63" spans="2:24" ht="22.8" outlineLevel="1" x14ac:dyDescent="0.25">
      <c r="B63" s="50"/>
      <c r="C63" s="239" t="s">
        <v>140</v>
      </c>
      <c r="D63" s="37" t="s">
        <v>183</v>
      </c>
      <c r="E63" s="241"/>
      <c r="F63" s="242"/>
      <c r="G63" s="241"/>
      <c r="H63" s="242"/>
      <c r="I63" s="241"/>
      <c r="J63" s="242"/>
      <c r="K63" s="241"/>
      <c r="L63" s="242"/>
      <c r="M63" s="241"/>
      <c r="N63" s="242"/>
      <c r="O63" s="241"/>
      <c r="P63" s="242"/>
      <c r="Q63" s="241"/>
      <c r="R63" s="242"/>
      <c r="S63" s="241"/>
      <c r="T63" s="242"/>
      <c r="U63" s="241"/>
      <c r="V63" s="242"/>
      <c r="W63" s="241"/>
      <c r="X63" s="49"/>
    </row>
    <row r="64" spans="2:24" ht="22.8" outlineLevel="1" x14ac:dyDescent="0.25">
      <c r="B64" s="50"/>
      <c r="C64" s="239" t="s">
        <v>140</v>
      </c>
      <c r="D64" s="37" t="s">
        <v>183</v>
      </c>
      <c r="E64" s="241"/>
      <c r="F64" s="242"/>
      <c r="G64" s="241"/>
      <c r="H64" s="242"/>
      <c r="I64" s="241"/>
      <c r="J64" s="242"/>
      <c r="K64" s="241"/>
      <c r="L64" s="242"/>
      <c r="M64" s="241"/>
      <c r="N64" s="242"/>
      <c r="O64" s="241"/>
      <c r="P64" s="242"/>
      <c r="Q64" s="241"/>
      <c r="R64" s="242"/>
      <c r="S64" s="241"/>
      <c r="T64" s="242"/>
      <c r="U64" s="241"/>
      <c r="V64" s="242"/>
      <c r="W64" s="241"/>
      <c r="X64" s="49"/>
    </row>
    <row r="65" spans="2:24" ht="22.8" outlineLevel="1" x14ac:dyDescent="0.25">
      <c r="B65" s="50"/>
      <c r="C65" s="239" t="s">
        <v>140</v>
      </c>
      <c r="D65" s="37" t="s">
        <v>183</v>
      </c>
      <c r="E65" s="241"/>
      <c r="F65" s="242"/>
      <c r="G65" s="241"/>
      <c r="H65" s="242"/>
      <c r="I65" s="241"/>
      <c r="J65" s="242"/>
      <c r="K65" s="241"/>
      <c r="L65" s="242"/>
      <c r="M65" s="241"/>
      <c r="N65" s="242"/>
      <c r="O65" s="241"/>
      <c r="P65" s="242"/>
      <c r="Q65" s="241"/>
      <c r="R65" s="242"/>
      <c r="S65" s="241"/>
      <c r="T65" s="242"/>
      <c r="U65" s="241"/>
      <c r="V65" s="242"/>
      <c r="W65" s="241"/>
      <c r="X65" s="49"/>
    </row>
    <row r="66" spans="2:24" outlineLevel="1" x14ac:dyDescent="0.25">
      <c r="B66" s="213" t="s">
        <v>18</v>
      </c>
      <c r="C66" s="239" t="s">
        <v>185</v>
      </c>
      <c r="D66" s="27" t="s">
        <v>186</v>
      </c>
      <c r="E66" s="246"/>
      <c r="F66" s="242"/>
      <c r="G66" s="246"/>
      <c r="H66" s="242"/>
      <c r="I66" s="246"/>
      <c r="J66" s="242"/>
      <c r="K66" s="246"/>
      <c r="L66" s="242"/>
      <c r="M66" s="246"/>
      <c r="N66" s="242"/>
      <c r="O66" s="246"/>
      <c r="P66" s="242"/>
      <c r="Q66" s="246"/>
      <c r="R66" s="242"/>
      <c r="S66" s="246"/>
      <c r="T66" s="242"/>
      <c r="U66" s="246"/>
      <c r="V66" s="242"/>
      <c r="W66" s="246"/>
      <c r="X66" s="49"/>
    </row>
    <row r="67" spans="2:24" x14ac:dyDescent="0.25">
      <c r="B67" s="50"/>
      <c r="C67" s="20"/>
      <c r="D67" s="144"/>
      <c r="E67" s="334"/>
      <c r="F67" s="334"/>
      <c r="G67" s="334"/>
      <c r="H67" s="334"/>
      <c r="I67" s="334"/>
      <c r="J67" s="334"/>
      <c r="K67" s="334"/>
      <c r="L67" s="334"/>
      <c r="M67" s="334"/>
      <c r="N67" s="334"/>
      <c r="O67" s="334"/>
      <c r="P67" s="334"/>
      <c r="Q67" s="334"/>
      <c r="R67" s="334"/>
      <c r="S67" s="334"/>
      <c r="T67" s="334"/>
      <c r="U67" s="334"/>
      <c r="V67" s="334"/>
      <c r="W67" s="334"/>
      <c r="X67" s="49"/>
    </row>
    <row r="68" spans="2:24" x14ac:dyDescent="0.25">
      <c r="B68" s="285"/>
      <c r="C68" s="184" t="s">
        <v>142</v>
      </c>
      <c r="D68" s="144"/>
      <c r="E68" s="334"/>
      <c r="F68" s="334"/>
      <c r="G68" s="334"/>
      <c r="H68" s="334"/>
      <c r="I68" s="334"/>
      <c r="J68" s="334"/>
      <c r="K68" s="334"/>
      <c r="L68" s="334"/>
      <c r="M68" s="334"/>
      <c r="N68" s="334"/>
      <c r="O68" s="334"/>
      <c r="P68" s="334"/>
      <c r="Q68" s="334"/>
      <c r="R68" s="334"/>
      <c r="S68" s="334"/>
      <c r="T68" s="334"/>
      <c r="U68" s="334"/>
      <c r="V68" s="334"/>
      <c r="W68" s="334"/>
      <c r="X68" s="49"/>
    </row>
    <row r="69" spans="2:24" x14ac:dyDescent="0.25">
      <c r="B69" s="213" t="s">
        <v>18</v>
      </c>
      <c r="C69" s="20" t="s">
        <v>143</v>
      </c>
      <c r="D69" s="27" t="s">
        <v>187</v>
      </c>
      <c r="E69" s="246"/>
      <c r="F69" s="242"/>
      <c r="G69" s="246"/>
      <c r="H69" s="34"/>
      <c r="I69" s="246"/>
      <c r="J69" s="34"/>
      <c r="K69" s="246"/>
      <c r="L69" s="34"/>
      <c r="M69" s="246"/>
      <c r="N69" s="34"/>
      <c r="O69" s="246"/>
      <c r="P69" s="34"/>
      <c r="Q69" s="246"/>
      <c r="R69" s="34"/>
      <c r="S69" s="246"/>
      <c r="T69" s="34"/>
      <c r="U69" s="246"/>
      <c r="V69" s="34"/>
      <c r="W69" s="246"/>
      <c r="X69" s="49"/>
    </row>
    <row r="70" spans="2:24" x14ac:dyDescent="0.25">
      <c r="B70" s="50"/>
      <c r="C70" s="20"/>
      <c r="D70" s="27"/>
      <c r="E70" s="243"/>
      <c r="F70" s="243"/>
      <c r="G70" s="243"/>
      <c r="H70" s="34"/>
      <c r="I70" s="243"/>
      <c r="J70" s="34"/>
      <c r="K70" s="243"/>
      <c r="L70" s="34"/>
      <c r="M70" s="243"/>
      <c r="N70" s="34"/>
      <c r="O70" s="243"/>
      <c r="P70" s="34"/>
      <c r="Q70" s="243"/>
      <c r="R70" s="34"/>
      <c r="S70" s="243"/>
      <c r="T70" s="34"/>
      <c r="U70" s="243"/>
      <c r="V70" s="34"/>
      <c r="W70" s="243"/>
      <c r="X70" s="49"/>
    </row>
    <row r="71" spans="2:24" x14ac:dyDescent="0.25">
      <c r="B71" s="52"/>
      <c r="C71" s="244"/>
      <c r="D71" s="244"/>
      <c r="E71" s="245"/>
      <c r="F71" s="244"/>
      <c r="G71" s="245"/>
      <c r="H71" s="244"/>
      <c r="I71" s="245"/>
      <c r="J71" s="244"/>
      <c r="K71" s="245"/>
      <c r="L71" s="244"/>
      <c r="M71" s="245"/>
      <c r="N71" s="244"/>
      <c r="O71" s="245"/>
      <c r="P71" s="244"/>
      <c r="Q71" s="245"/>
      <c r="R71" s="244"/>
      <c r="S71" s="245"/>
      <c r="T71" s="244"/>
      <c r="U71" s="245"/>
      <c r="V71" s="244"/>
      <c r="W71" s="245"/>
      <c r="X71" s="55"/>
    </row>
  </sheetData>
  <conditionalFormatting sqref="E15">
    <cfRule type="expression" dxfId="14" priority="37">
      <formula>E$12&lt;&gt;""</formula>
    </cfRule>
  </conditionalFormatting>
  <conditionalFormatting sqref="G15">
    <cfRule type="expression" dxfId="9" priority="25">
      <formula>G$12&lt;&gt;""</formula>
    </cfRule>
  </conditionalFormatting>
  <conditionalFormatting sqref="I15">
    <cfRule type="expression" dxfId="8" priority="24">
      <formula>I$12&lt;&gt;""</formula>
    </cfRule>
  </conditionalFormatting>
  <conditionalFormatting sqref="K15">
    <cfRule type="expression" dxfId="7" priority="23">
      <formula>K$12&lt;&gt;""</formula>
    </cfRule>
  </conditionalFormatting>
  <conditionalFormatting sqref="M15">
    <cfRule type="expression" dxfId="6" priority="22">
      <formula>M$12&lt;&gt;""</formula>
    </cfRule>
  </conditionalFormatting>
  <conditionalFormatting sqref="O15">
    <cfRule type="expression" dxfId="5" priority="21">
      <formula>O$12&lt;&gt;""</formula>
    </cfRule>
  </conditionalFormatting>
  <conditionalFormatting sqref="Q15">
    <cfRule type="expression" dxfId="4" priority="20">
      <formula>Q$12&lt;&gt;""</formula>
    </cfRule>
  </conditionalFormatting>
  <conditionalFormatting sqref="S15">
    <cfRule type="expression" dxfId="3" priority="19">
      <formula>S$12&lt;&gt;""</formula>
    </cfRule>
  </conditionalFormatting>
  <conditionalFormatting sqref="U15">
    <cfRule type="expression" dxfId="2" priority="18">
      <formula>U$12&lt;&gt;""</formula>
    </cfRule>
  </conditionalFormatting>
  <conditionalFormatting sqref="W15">
    <cfRule type="expression" dxfId="1" priority="17">
      <formula>W$12&lt;&gt;""</formula>
    </cfRule>
  </conditionalFormatting>
  <pageMargins left="0.75" right="0.75" top="1" bottom="1" header="0.51180555555555496" footer="0.51180555555555496"/>
  <pageSetup firstPageNumber="0" orientation="portrait" horizontalDpi="300" verticalDpi="300"/>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79" id="{11D9692B-FD3C-DF4D-B79A-F62C2CACC651}">
            <xm:f>LCC_Dane_wyjściowe_Wyniki!E$6=Dane_referencyjne!$H$7</xm:f>
            <x14:dxf>
              <font>
                <color auto="1"/>
              </font>
              <fill>
                <patternFill>
                  <bgColor theme="1" tint="0.499984740745262"/>
                </patternFill>
              </fill>
            </x14:dxf>
          </x14:cfRule>
          <xm:sqref>E21:E24 G21:G24 I21:I24 K21:K24 M21:M24 O21:O24 Q21:Q24 S21:S24 U21:U24 W21:W24 E27:E30 G27:G30 I27:I30 K27:K30 M27:M30 O27:O30 Q27:Q30 S27:S30 U27:U30 W27:W30 E33:E42 G33:G42 I33:I42 K33:K42 M33:M42 O33:O42 Q33:Q42 S33:S42 U33:U42 W33:W42</xm:sqref>
        </x14:conditionalFormatting>
        <x14:conditionalFormatting xmlns:xm="http://schemas.microsoft.com/office/excel/2006/main">
          <x14:cfRule type="expression" priority="74" id="{4934819C-9441-5246-A5BE-8CE487261090}">
            <xm:f>LCC_Dane_wyjściowe_Wyniki!E$7=Dane_referencyjne!$H$15</xm:f>
            <x14:dxf>
              <font>
                <color auto="1"/>
              </font>
              <fill>
                <patternFill>
                  <bgColor theme="1" tint="0.499984740745262"/>
                </patternFill>
              </fill>
            </x14:dxf>
          </x14:cfRule>
          <xm:sqref>E27:E30 G27:G30 I27:I30 K27:K30 M27:M30 O27:O30 Q27:Q30 S27:S30 U27:U30 W27:W30 E46:E65 G46:G65 I46:I65 K46:K65 M46:M65 O46:O65 Q46:Q65 S46:S65 U46:U65 W46:W65</xm:sqref>
        </x14:conditionalFormatting>
        <x14:conditionalFormatting xmlns:xm="http://schemas.microsoft.com/office/excel/2006/main">
          <x14:cfRule type="expression" priority="78" id="{512D6447-94C3-904A-B707-133F8078AF03}">
            <xm:f>LCC_Dane_wyjściowe_Wyniki!E$8=Dane_referencyjne!$H$21</xm:f>
            <x14:dxf>
              <font>
                <color auto="1"/>
              </font>
              <fill>
                <patternFill>
                  <bgColor theme="1" tint="0.499984740745262"/>
                </patternFill>
              </fill>
            </x14:dxf>
          </x14:cfRule>
          <xm:sqref>E28:E30 G28:G30 I28:I30 K28:K30 M28:M30 O28:O30 Q28:Q30 S28:S30 U28:U30 W28:W30</xm:sqref>
        </x14:conditionalFormatting>
        <x14:conditionalFormatting xmlns:xm="http://schemas.microsoft.com/office/excel/2006/main">
          <x14:cfRule type="expression" priority="1003" id="{EA55207E-69D8-E74C-B318-F556E2D9FDB2}">
            <xm:f>LCC_Dane_wyjściowe_Wyniki!E$6=Dane_referencyjne!$H$6</xm:f>
            <x14:dxf>
              <font>
                <color auto="1"/>
              </font>
              <fill>
                <patternFill>
                  <bgColor theme="1" tint="0.499984740745262"/>
                </patternFill>
              </fill>
            </x14:dxf>
          </x14:cfRule>
          <xm:sqref>E45:E66 G45:G66 I45:I66 K45:K66 M45:M66 O45:O66 Q45:Q66 S45:S66 U45:U66 W45:W66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MK76"/>
  <sheetViews>
    <sheetView topLeftCell="A82" zoomScaleNormal="100" workbookViewId="0"/>
  </sheetViews>
  <sheetFormatPr defaultColWidth="8.7265625" defaultRowHeight="13.8" x14ac:dyDescent="0.25"/>
  <cols>
    <col min="1" max="1" width="3.7265625" style="1" customWidth="1"/>
    <col min="2" max="2" width="35.36328125" style="80" customWidth="1"/>
    <col min="3" max="3" width="100.26953125" style="80" customWidth="1"/>
    <col min="4" max="4" width="133.7265625" style="1" customWidth="1"/>
    <col min="5" max="1025" width="5.6328125" style="1" customWidth="1"/>
  </cols>
  <sheetData>
    <row r="1" spans="2:4" s="4" customFormat="1" ht="45.15" customHeight="1" x14ac:dyDescent="0.2">
      <c r="B1" s="70" t="s">
        <v>188</v>
      </c>
      <c r="C1" s="81"/>
    </row>
    <row r="2" spans="2:4" ht="62.1" customHeight="1" x14ac:dyDescent="0.25">
      <c r="B2" s="165"/>
    </row>
    <row r="3" spans="2:4" s="82" customFormat="1" ht="27.15" customHeight="1" x14ac:dyDescent="0.2">
      <c r="B3" s="83" t="s">
        <v>189</v>
      </c>
      <c r="C3" s="83" t="s">
        <v>190</v>
      </c>
      <c r="D3" s="327" t="s">
        <v>191</v>
      </c>
    </row>
    <row r="4" spans="2:4" s="84" customFormat="1" ht="19.95" customHeight="1" x14ac:dyDescent="0.2">
      <c r="B4" s="85" t="s">
        <v>192</v>
      </c>
      <c r="C4" s="86"/>
      <c r="D4" s="87"/>
    </row>
    <row r="5" spans="2:4" s="84" customFormat="1" ht="19.95" customHeight="1" x14ac:dyDescent="0.2">
      <c r="B5" s="88" t="s">
        <v>193</v>
      </c>
      <c r="C5" s="89"/>
      <c r="D5" s="90"/>
    </row>
    <row r="6" spans="2:4" s="84" customFormat="1" ht="55.2" x14ac:dyDescent="0.2">
      <c r="B6" s="255" t="s">
        <v>194</v>
      </c>
      <c r="C6" s="238" t="s">
        <v>195</v>
      </c>
      <c r="D6" s="90"/>
    </row>
    <row r="7" spans="2:4" s="84" customFormat="1" ht="41.4" x14ac:dyDescent="0.2">
      <c r="B7" s="255" t="s">
        <v>196</v>
      </c>
      <c r="C7" s="238" t="s">
        <v>197</v>
      </c>
      <c r="D7" s="90"/>
    </row>
    <row r="8" spans="2:4" s="84" customFormat="1" ht="27.6" x14ac:dyDescent="0.2">
      <c r="B8" s="255" t="s">
        <v>52</v>
      </c>
      <c r="C8" s="238" t="s">
        <v>198</v>
      </c>
      <c r="D8" s="90"/>
    </row>
    <row r="9" spans="2:4" s="84" customFormat="1" ht="69" x14ac:dyDescent="0.2">
      <c r="B9" s="255" t="s">
        <v>199</v>
      </c>
      <c r="C9" s="238" t="s">
        <v>200</v>
      </c>
      <c r="D9" s="90"/>
    </row>
    <row r="10" spans="2:4" s="84" customFormat="1" ht="41.4" x14ac:dyDescent="0.2">
      <c r="B10" s="259" t="s">
        <v>202</v>
      </c>
      <c r="C10" s="89" t="s">
        <v>203</v>
      </c>
      <c r="D10" s="90"/>
    </row>
    <row r="11" spans="2:4" s="84" customFormat="1" ht="19.95" customHeight="1" x14ac:dyDescent="0.2">
      <c r="B11" s="258" t="s">
        <v>56</v>
      </c>
      <c r="C11" s="89"/>
      <c r="D11" s="90"/>
    </row>
    <row r="12" spans="2:4" s="84" customFormat="1" ht="27.6" x14ac:dyDescent="0.2">
      <c r="B12" s="255" t="s">
        <v>57</v>
      </c>
      <c r="C12" s="89" t="s">
        <v>204</v>
      </c>
      <c r="D12" s="90"/>
    </row>
    <row r="13" spans="2:4" s="84" customFormat="1" x14ac:dyDescent="0.2">
      <c r="B13" s="255" t="s">
        <v>58</v>
      </c>
      <c r="C13" s="89" t="s">
        <v>205</v>
      </c>
      <c r="D13" s="90"/>
    </row>
    <row r="14" spans="2:4" s="84" customFormat="1" x14ac:dyDescent="0.2">
      <c r="B14" s="255" t="s">
        <v>222</v>
      </c>
      <c r="C14" s="238" t="s">
        <v>213</v>
      </c>
      <c r="D14" s="161"/>
    </row>
    <row r="15" spans="2:4" s="84" customFormat="1" ht="155.1" customHeight="1" x14ac:dyDescent="0.2">
      <c r="B15" s="255" t="s">
        <v>206</v>
      </c>
      <c r="C15" s="89" t="s">
        <v>207</v>
      </c>
      <c r="D15" s="89" t="s">
        <v>201</v>
      </c>
    </row>
    <row r="16" spans="2:4" s="84" customFormat="1" ht="19.95" customHeight="1" x14ac:dyDescent="0.2">
      <c r="B16" s="257" t="s">
        <v>208</v>
      </c>
      <c r="C16" s="89" t="s">
        <v>208</v>
      </c>
      <c r="D16" s="90"/>
    </row>
    <row r="17" spans="2:4" s="84" customFormat="1" ht="27.6" x14ac:dyDescent="0.2">
      <c r="B17" s="255" t="s">
        <v>63</v>
      </c>
      <c r="C17" s="139" t="s">
        <v>209</v>
      </c>
      <c r="D17" s="90"/>
    </row>
    <row r="18" spans="2:4" s="84" customFormat="1" ht="117.15" customHeight="1" x14ac:dyDescent="0.2">
      <c r="B18" s="290" t="s">
        <v>210</v>
      </c>
      <c r="C18" s="240" t="s">
        <v>211</v>
      </c>
      <c r="D18" s="90"/>
    </row>
    <row r="19" spans="2:4" s="84" customFormat="1" x14ac:dyDescent="0.2">
      <c r="B19" s="315" t="s">
        <v>212</v>
      </c>
      <c r="C19" s="316" t="s">
        <v>213</v>
      </c>
      <c r="D19" s="317"/>
    </row>
    <row r="20" spans="2:4" s="84" customFormat="1" ht="41.4" x14ac:dyDescent="0.2">
      <c r="B20" s="312" t="s">
        <v>214</v>
      </c>
      <c r="C20" s="313" t="s">
        <v>215</v>
      </c>
      <c r="D20" s="314"/>
    </row>
    <row r="21" spans="2:4" s="84" customFormat="1" ht="124.2" x14ac:dyDescent="0.2">
      <c r="B21" s="255" t="s">
        <v>216</v>
      </c>
      <c r="C21" s="89" t="s">
        <v>217</v>
      </c>
      <c r="D21" s="90"/>
    </row>
    <row r="22" spans="2:4" s="84" customFormat="1" ht="199.2" customHeight="1" x14ac:dyDescent="0.2">
      <c r="B22" s="255" t="s">
        <v>218</v>
      </c>
      <c r="C22" s="89" t="s">
        <v>219</v>
      </c>
      <c r="D22" s="90"/>
    </row>
    <row r="23" spans="2:4" s="84" customFormat="1" ht="55.2" x14ac:dyDescent="0.2">
      <c r="B23" s="255" t="s">
        <v>220</v>
      </c>
      <c r="C23" s="89" t="s">
        <v>221</v>
      </c>
      <c r="D23" s="90"/>
    </row>
    <row r="24" spans="2:4" s="84" customFormat="1" ht="27.6" x14ac:dyDescent="0.2">
      <c r="B24" s="315" t="s">
        <v>19</v>
      </c>
      <c r="C24" s="316"/>
      <c r="D24" s="317"/>
    </row>
    <row r="25" spans="2:4" s="84" customFormat="1" ht="69" x14ac:dyDescent="0.2">
      <c r="B25" s="312" t="s">
        <v>223</v>
      </c>
      <c r="C25" s="350" t="s">
        <v>224</v>
      </c>
      <c r="D25" s="314"/>
    </row>
    <row r="26" spans="2:4" s="84" customFormat="1" ht="19.95" customHeight="1" x14ac:dyDescent="0.2">
      <c r="B26" s="258" t="s">
        <v>225</v>
      </c>
      <c r="C26" s="89"/>
      <c r="D26" s="90"/>
    </row>
    <row r="27" spans="2:4" s="84" customFormat="1" ht="27.6" x14ac:dyDescent="0.2">
      <c r="B27" s="259" t="s">
        <v>93</v>
      </c>
      <c r="C27" s="139" t="s">
        <v>226</v>
      </c>
      <c r="D27" s="90"/>
    </row>
    <row r="28" spans="2:4" s="84" customFormat="1" ht="41.4" x14ac:dyDescent="0.2">
      <c r="B28" s="255" t="s">
        <v>95</v>
      </c>
      <c r="C28" s="89" t="s">
        <v>227</v>
      </c>
      <c r="D28" s="90"/>
    </row>
    <row r="29" spans="2:4" s="84" customFormat="1" ht="33" customHeight="1" x14ac:dyDescent="0.2">
      <c r="B29" s="255" t="s">
        <v>96</v>
      </c>
      <c r="C29" s="89" t="s">
        <v>228</v>
      </c>
      <c r="D29" s="90"/>
    </row>
    <row r="30" spans="2:4" s="84" customFormat="1" ht="27.6" x14ac:dyDescent="0.2">
      <c r="B30" s="259" t="s">
        <v>97</v>
      </c>
      <c r="C30" s="139" t="s">
        <v>229</v>
      </c>
      <c r="D30" s="90"/>
    </row>
    <row r="31" spans="2:4" s="84" customFormat="1" ht="69" x14ac:dyDescent="0.2">
      <c r="B31" s="255" t="s">
        <v>230</v>
      </c>
      <c r="C31" s="141" t="s">
        <v>231</v>
      </c>
      <c r="D31" s="90"/>
    </row>
    <row r="32" spans="2:4" s="84" customFormat="1" ht="19.95" customHeight="1" x14ac:dyDescent="0.2">
      <c r="B32" s="258" t="s">
        <v>232</v>
      </c>
      <c r="C32" s="89"/>
      <c r="D32" s="90"/>
    </row>
    <row r="33" spans="1:4" s="84" customFormat="1" ht="96.6" x14ac:dyDescent="0.2">
      <c r="B33" s="255" t="s">
        <v>100</v>
      </c>
      <c r="C33" s="348" t="s">
        <v>233</v>
      </c>
      <c r="D33" s="90"/>
    </row>
    <row r="34" spans="1:4" s="84" customFormat="1" ht="41.4" x14ac:dyDescent="0.2">
      <c r="B34" s="255" t="s">
        <v>234</v>
      </c>
      <c r="C34" s="89" t="s">
        <v>235</v>
      </c>
      <c r="D34" s="90"/>
    </row>
    <row r="35" spans="1:4" s="84" customFormat="1" ht="96.6" x14ac:dyDescent="0.2">
      <c r="B35" s="255" t="s">
        <v>104</v>
      </c>
      <c r="C35" s="89" t="s">
        <v>236</v>
      </c>
      <c r="D35" s="90"/>
    </row>
    <row r="36" spans="1:4" s="84" customFormat="1" x14ac:dyDescent="0.2">
      <c r="B36" s="89"/>
      <c r="C36" s="89"/>
      <c r="D36" s="90"/>
    </row>
    <row r="37" spans="1:4" s="84" customFormat="1" ht="19.95" customHeight="1" x14ac:dyDescent="0.2">
      <c r="B37" s="91" t="s">
        <v>237</v>
      </c>
      <c r="C37" s="92"/>
      <c r="D37" s="93"/>
    </row>
    <row r="38" spans="1:4" s="84" customFormat="1" ht="19.95" customHeight="1" x14ac:dyDescent="0.2">
      <c r="B38" s="184" t="s">
        <v>108</v>
      </c>
      <c r="C38" s="89"/>
      <c r="D38" s="90"/>
    </row>
    <row r="39" spans="1:4" s="84" customFormat="1" ht="27.6" x14ac:dyDescent="0.2">
      <c r="B39" s="255" t="s">
        <v>238</v>
      </c>
      <c r="C39" s="89" t="s">
        <v>239</v>
      </c>
      <c r="D39" s="90"/>
    </row>
    <row r="40" spans="1:4" s="84" customFormat="1" ht="27.6" x14ac:dyDescent="0.2">
      <c r="A40" s="347"/>
      <c r="B40" s="255" t="s">
        <v>240</v>
      </c>
      <c r="C40" s="89" t="s">
        <v>241</v>
      </c>
      <c r="D40" s="161"/>
    </row>
    <row r="41" spans="1:4" s="84" customFormat="1" ht="19.95" customHeight="1" x14ac:dyDescent="0.2">
      <c r="B41" s="257" t="s">
        <v>112</v>
      </c>
      <c r="C41" s="89"/>
      <c r="D41" s="90"/>
    </row>
    <row r="42" spans="1:4" s="320" customFormat="1" ht="19.95" customHeight="1" x14ac:dyDescent="0.2">
      <c r="B42" s="321" t="s">
        <v>66</v>
      </c>
      <c r="C42" s="322" t="s">
        <v>213</v>
      </c>
      <c r="D42" s="323"/>
    </row>
    <row r="43" spans="1:4" s="84" customFormat="1" ht="27.6" x14ac:dyDescent="0.2">
      <c r="B43" s="312" t="s">
        <v>242</v>
      </c>
      <c r="C43" s="318" t="s">
        <v>243</v>
      </c>
      <c r="D43" s="319"/>
    </row>
    <row r="44" spans="1:4" s="84" customFormat="1" ht="27.6" x14ac:dyDescent="0.2">
      <c r="B44" s="255" t="s">
        <v>244</v>
      </c>
      <c r="C44" s="238" t="s">
        <v>245</v>
      </c>
      <c r="D44" s="161"/>
    </row>
    <row r="45" spans="1:4" s="84" customFormat="1" ht="27.6" x14ac:dyDescent="0.2">
      <c r="B45" s="255" t="s">
        <v>246</v>
      </c>
      <c r="C45" s="238" t="s">
        <v>247</v>
      </c>
      <c r="D45" s="161"/>
    </row>
    <row r="46" spans="1:4" s="84" customFormat="1" ht="46.2" customHeight="1" x14ac:dyDescent="0.2">
      <c r="B46" s="255" t="s">
        <v>248</v>
      </c>
      <c r="C46" s="238" t="s">
        <v>249</v>
      </c>
      <c r="D46" s="161"/>
    </row>
    <row r="47" spans="1:4" s="84" customFormat="1" ht="55.2" x14ac:dyDescent="0.2">
      <c r="B47" s="255" t="s">
        <v>250</v>
      </c>
      <c r="C47" s="240" t="s">
        <v>251</v>
      </c>
      <c r="D47" s="161"/>
    </row>
    <row r="48" spans="1:4" s="84" customFormat="1" ht="69" x14ac:dyDescent="0.2">
      <c r="B48" s="255" t="s">
        <v>252</v>
      </c>
      <c r="C48" s="240" t="s">
        <v>253</v>
      </c>
      <c r="D48" s="161"/>
    </row>
    <row r="49" spans="2:4" s="84" customFormat="1" ht="19.95" customHeight="1" x14ac:dyDescent="0.2">
      <c r="B49" s="321" t="s">
        <v>213</v>
      </c>
      <c r="C49" s="324" t="s">
        <v>90</v>
      </c>
      <c r="D49" s="317"/>
    </row>
    <row r="50" spans="2:4" s="84" customFormat="1" ht="27.6" x14ac:dyDescent="0.2">
      <c r="B50" s="312" t="s">
        <v>254</v>
      </c>
      <c r="C50" s="240" t="s">
        <v>255</v>
      </c>
      <c r="D50" s="319"/>
    </row>
    <row r="51" spans="2:4" s="84" customFormat="1" ht="27.6" x14ac:dyDescent="0.2">
      <c r="B51" s="255" t="s">
        <v>256</v>
      </c>
      <c r="C51" s="139" t="s">
        <v>257</v>
      </c>
      <c r="D51" s="161"/>
    </row>
    <row r="52" spans="2:4" s="84" customFormat="1" x14ac:dyDescent="0.2">
      <c r="B52" s="255" t="s">
        <v>258</v>
      </c>
      <c r="C52" s="89" t="s">
        <v>259</v>
      </c>
      <c r="D52" s="161"/>
    </row>
    <row r="53" spans="2:4" s="84" customFormat="1" ht="19.95" customHeight="1" x14ac:dyDescent="0.2">
      <c r="B53" s="257" t="s">
        <v>260</v>
      </c>
      <c r="C53" s="89"/>
      <c r="D53" s="90"/>
    </row>
    <row r="54" spans="2:4" s="84" customFormat="1" ht="180" customHeight="1" x14ac:dyDescent="0.2">
      <c r="B54" s="255" t="s">
        <v>261</v>
      </c>
      <c r="C54" s="89" t="s">
        <v>262</v>
      </c>
      <c r="D54" s="161"/>
    </row>
    <row r="55" spans="2:4" s="84" customFormat="1" x14ac:dyDescent="0.2">
      <c r="B55" s="89"/>
      <c r="C55" s="89"/>
      <c r="D55" s="90"/>
    </row>
    <row r="56" spans="2:4" s="84" customFormat="1" ht="19.95" customHeight="1" x14ac:dyDescent="0.2">
      <c r="B56" s="254" t="s">
        <v>263</v>
      </c>
      <c r="C56" s="94"/>
      <c r="D56" s="95"/>
    </row>
    <row r="57" spans="2:4" s="84" customFormat="1" ht="108" customHeight="1" x14ac:dyDescent="0.2">
      <c r="B57" s="256" t="s">
        <v>264</v>
      </c>
      <c r="C57" s="89" t="s">
        <v>265</v>
      </c>
      <c r="D57" s="276"/>
    </row>
    <row r="58" spans="2:4" s="84" customFormat="1" ht="91.2" customHeight="1" x14ac:dyDescent="0.2">
      <c r="B58" s="256" t="s">
        <v>147</v>
      </c>
      <c r="C58" s="89" t="s">
        <v>266</v>
      </c>
      <c r="D58" s="90"/>
    </row>
    <row r="59" spans="2:4" s="84" customFormat="1" ht="285.60000000000002" customHeight="1" x14ac:dyDescent="0.2">
      <c r="B59" s="256" t="s">
        <v>148</v>
      </c>
      <c r="C59" s="89" t="s">
        <v>267</v>
      </c>
      <c r="D59" s="90"/>
    </row>
    <row r="60" spans="2:4" s="84" customFormat="1" ht="77.099999999999994" customHeight="1" x14ac:dyDescent="0.2">
      <c r="B60" s="256" t="s">
        <v>149</v>
      </c>
      <c r="C60" s="141" t="s">
        <v>268</v>
      </c>
      <c r="D60" s="90"/>
    </row>
    <row r="61" spans="2:4" s="84" customFormat="1" ht="99.15" customHeight="1" x14ac:dyDescent="0.2">
      <c r="B61" s="256" t="s">
        <v>150</v>
      </c>
      <c r="C61" s="141" t="s">
        <v>269</v>
      </c>
      <c r="D61" s="90"/>
    </row>
    <row r="62" spans="2:4" s="84" customFormat="1" ht="78" customHeight="1" x14ac:dyDescent="0.2">
      <c r="B62" s="256" t="s">
        <v>151</v>
      </c>
      <c r="C62" s="89" t="s">
        <v>270</v>
      </c>
      <c r="D62" s="90"/>
    </row>
    <row r="63" spans="2:4" s="84" customFormat="1" ht="68.25" customHeight="1" x14ac:dyDescent="0.2">
      <c r="B63" s="256" t="s">
        <v>152</v>
      </c>
      <c r="C63" s="89" t="s">
        <v>271</v>
      </c>
      <c r="D63" s="90"/>
    </row>
    <row r="64" spans="2:4" s="84" customFormat="1" ht="37.950000000000003" customHeight="1" x14ac:dyDescent="0.2">
      <c r="B64" s="256" t="s">
        <v>272</v>
      </c>
      <c r="C64" s="89" t="s">
        <v>273</v>
      </c>
      <c r="D64" s="90"/>
    </row>
    <row r="65" spans="2:4" s="84" customFormat="1" ht="63.15" customHeight="1" x14ac:dyDescent="0.2">
      <c r="B65" s="256" t="s">
        <v>274</v>
      </c>
      <c r="C65" s="89" t="s">
        <v>275</v>
      </c>
      <c r="D65" s="90"/>
    </row>
    <row r="67" spans="2:4" s="84" customFormat="1" ht="19.95" customHeight="1" x14ac:dyDescent="0.2">
      <c r="B67" s="254" t="s">
        <v>276</v>
      </c>
      <c r="C67" s="94"/>
      <c r="D67" s="95"/>
    </row>
    <row r="68" spans="2:4" s="84" customFormat="1" x14ac:dyDescent="0.2">
      <c r="B68" s="256" t="s">
        <v>277</v>
      </c>
      <c r="C68" s="89" t="s">
        <v>278</v>
      </c>
      <c r="D68" s="90"/>
    </row>
    <row r="69" spans="2:4" s="84" customFormat="1" x14ac:dyDescent="0.2">
      <c r="B69" s="256" t="s">
        <v>279</v>
      </c>
      <c r="C69" s="89" t="s">
        <v>280</v>
      </c>
      <c r="D69" s="90"/>
    </row>
    <row r="70" spans="2:4" s="84" customFormat="1" ht="27.6" x14ac:dyDescent="0.2">
      <c r="B70" s="256" t="s">
        <v>158</v>
      </c>
      <c r="C70" s="141" t="s">
        <v>281</v>
      </c>
      <c r="D70" s="90"/>
    </row>
    <row r="71" spans="2:4" s="84" customFormat="1" x14ac:dyDescent="0.2">
      <c r="B71" s="256" t="s">
        <v>159</v>
      </c>
      <c r="C71" s="141" t="s">
        <v>282</v>
      </c>
      <c r="D71" s="90"/>
    </row>
    <row r="72" spans="2:4" s="84" customFormat="1" x14ac:dyDescent="0.2">
      <c r="B72" s="256" t="s">
        <v>160</v>
      </c>
      <c r="C72" s="89" t="s">
        <v>283</v>
      </c>
      <c r="D72" s="90"/>
    </row>
    <row r="73" spans="2:4" s="84" customFormat="1" x14ac:dyDescent="0.2">
      <c r="B73" s="256" t="s">
        <v>161</v>
      </c>
      <c r="C73" s="89" t="s">
        <v>284</v>
      </c>
      <c r="D73" s="90"/>
    </row>
    <row r="74" spans="2:4" s="84" customFormat="1" x14ac:dyDescent="0.2">
      <c r="B74" s="256" t="s">
        <v>285</v>
      </c>
      <c r="C74" s="89" t="s">
        <v>286</v>
      </c>
      <c r="D74" s="90"/>
    </row>
    <row r="75" spans="2:4" s="84" customFormat="1" x14ac:dyDescent="0.2">
      <c r="B75" s="256" t="s">
        <v>163</v>
      </c>
      <c r="C75" s="89" t="s">
        <v>287</v>
      </c>
      <c r="D75" s="90"/>
    </row>
    <row r="76" spans="2:4" s="84" customFormat="1" x14ac:dyDescent="0.2">
      <c r="B76" s="256" t="s">
        <v>154</v>
      </c>
      <c r="C76" s="89" t="s">
        <v>288</v>
      </c>
      <c r="D76" s="90"/>
    </row>
  </sheetData>
  <pageMargins left="0.7" right="0.7" top="0.75" bottom="0.75" header="0.51180555555555496" footer="0.51180555555555496"/>
  <pageSetup paperSize="9" firstPageNumber="0"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1"/>
  <dimension ref="B1:X33"/>
  <sheetViews>
    <sheetView topLeftCell="A16" workbookViewId="0"/>
  </sheetViews>
  <sheetFormatPr defaultColWidth="10.7265625" defaultRowHeight="12.6" outlineLevelCol="1" x14ac:dyDescent="0.2"/>
  <cols>
    <col min="1" max="1" width="3.6328125" style="182" customWidth="1"/>
    <col min="2" max="2" width="3.26953125" style="182" customWidth="1"/>
    <col min="3" max="3" width="46.26953125" style="182" customWidth="1"/>
    <col min="4" max="4" width="4.26953125" style="182" customWidth="1"/>
    <col min="5" max="5" width="12.7265625" style="182" customWidth="1"/>
    <col min="6" max="6" width="4.26953125" style="182" customWidth="1"/>
    <col min="7" max="7" width="12.7265625" style="182" customWidth="1"/>
    <col min="8" max="8" width="4.26953125" style="182" customWidth="1" outlineLevel="1"/>
    <col min="9" max="9" width="12.7265625" style="182" customWidth="1" outlineLevel="1"/>
    <col min="10" max="10" width="4.26953125" style="182" customWidth="1" outlineLevel="1"/>
    <col min="11" max="11" width="12.7265625" style="182" customWidth="1" outlineLevel="1"/>
    <col min="12" max="12" width="4.26953125" style="182" customWidth="1" outlineLevel="1"/>
    <col min="13" max="13" width="12.7265625" style="182" customWidth="1" outlineLevel="1"/>
    <col min="14" max="14" width="4.26953125" style="182" customWidth="1" outlineLevel="1"/>
    <col min="15" max="15" width="12.7265625" style="182" customWidth="1" outlineLevel="1"/>
    <col min="16" max="16" width="4.26953125" style="182" customWidth="1" outlineLevel="1"/>
    <col min="17" max="17" width="12.7265625" style="182" customWidth="1" outlineLevel="1"/>
    <col min="18" max="18" width="4.26953125" style="182" customWidth="1" outlineLevel="1"/>
    <col min="19" max="19" width="12.7265625" style="182" customWidth="1" outlineLevel="1"/>
    <col min="20" max="20" width="4.26953125" style="182" customWidth="1" outlineLevel="1"/>
    <col min="21" max="21" width="12.7265625" style="182" customWidth="1" outlineLevel="1"/>
    <col min="22" max="22" width="4.26953125" style="182" customWidth="1" outlineLevel="1"/>
    <col min="23" max="23" width="12.7265625" style="182" customWidth="1" outlineLevel="1"/>
    <col min="24" max="24" width="4.26953125" style="182" customWidth="1"/>
    <col min="25" max="16384" width="10.7265625" style="182"/>
  </cols>
  <sheetData>
    <row r="1" spans="2:24" s="4" customFormat="1" ht="45.15" customHeight="1" x14ac:dyDescent="0.2">
      <c r="B1" s="70" t="s">
        <v>289</v>
      </c>
      <c r="C1" s="81"/>
      <c r="D1" s="260"/>
    </row>
    <row r="3" spans="2:24" s="20" customFormat="1" ht="23.1" customHeight="1" x14ac:dyDescent="0.25">
      <c r="B3" s="56" t="s">
        <v>290</v>
      </c>
      <c r="C3" s="56"/>
      <c r="D3" s="57"/>
      <c r="E3" s="58"/>
      <c r="F3" s="58"/>
      <c r="G3" s="58"/>
      <c r="H3" s="58"/>
      <c r="I3" s="58"/>
      <c r="J3" s="58"/>
      <c r="K3" s="58"/>
      <c r="L3" s="58"/>
      <c r="M3" s="58"/>
      <c r="N3" s="58"/>
      <c r="O3" s="58"/>
      <c r="P3" s="58"/>
      <c r="Q3" s="58"/>
      <c r="R3" s="58"/>
      <c r="S3" s="58"/>
      <c r="T3" s="58"/>
      <c r="U3" s="58"/>
      <c r="V3" s="58"/>
      <c r="W3" s="58"/>
      <c r="X3" s="59"/>
    </row>
    <row r="4" spans="2:24" s="20" customFormat="1" ht="13.8" x14ac:dyDescent="0.25">
      <c r="B4" s="207"/>
      <c r="C4" s="21"/>
      <c r="D4" s="27"/>
      <c r="E4" s="22"/>
      <c r="F4" s="22"/>
      <c r="G4" s="22"/>
      <c r="H4" s="22"/>
      <c r="I4" s="22"/>
      <c r="J4" s="22"/>
      <c r="K4" s="22"/>
      <c r="L4" s="22"/>
      <c r="M4" s="22"/>
      <c r="N4" s="22"/>
      <c r="O4" s="22"/>
      <c r="P4" s="22"/>
      <c r="Q4" s="22"/>
      <c r="R4" s="22"/>
      <c r="S4" s="22"/>
      <c r="T4" s="22"/>
      <c r="U4" s="22"/>
      <c r="V4" s="22"/>
      <c r="W4" s="22"/>
      <c r="X4" s="60"/>
    </row>
    <row r="5" spans="2:24" s="36" customFormat="1" ht="13.8" x14ac:dyDescent="0.25">
      <c r="B5" s="219"/>
      <c r="C5" s="289" t="s">
        <v>53</v>
      </c>
      <c r="D5" s="220"/>
      <c r="E5" s="248" t="str">
        <f>Arkusz_odpowiedzi_oferenta!E11</f>
        <v/>
      </c>
      <c r="F5" s="249"/>
      <c r="G5" s="248" t="str">
        <f>Arkusz_odpowiedzi_oferenta!G11</f>
        <v/>
      </c>
      <c r="H5" s="220"/>
      <c r="I5" s="248" t="str">
        <f>Arkusz_odpowiedzi_oferenta!I11</f>
        <v/>
      </c>
      <c r="J5" s="249"/>
      <c r="K5" s="248" t="str">
        <f>Arkusz_odpowiedzi_oferenta!K11</f>
        <v/>
      </c>
      <c r="L5" s="249"/>
      <c r="M5" s="248" t="str">
        <f>Arkusz_odpowiedzi_oferenta!M11</f>
        <v/>
      </c>
      <c r="N5" s="249"/>
      <c r="O5" s="248" t="str">
        <f>Arkusz_odpowiedzi_oferenta!O11</f>
        <v/>
      </c>
      <c r="P5" s="249"/>
      <c r="Q5" s="248" t="str">
        <f>Arkusz_odpowiedzi_oferenta!Q11</f>
        <v/>
      </c>
      <c r="R5" s="249"/>
      <c r="S5" s="248" t="str">
        <f>Arkusz_odpowiedzi_oferenta!S11</f>
        <v/>
      </c>
      <c r="T5" s="249"/>
      <c r="U5" s="248" t="str">
        <f>Arkusz_odpowiedzi_oferenta!U11</f>
        <v/>
      </c>
      <c r="V5" s="249"/>
      <c r="W5" s="248" t="str">
        <f>Arkusz_odpowiedzi_oferenta!W11</f>
        <v/>
      </c>
      <c r="X5" s="221"/>
    </row>
    <row r="6" spans="2:24" s="36" customFormat="1" ht="13.8" x14ac:dyDescent="0.25">
      <c r="B6" s="219"/>
      <c r="C6" s="224" t="s">
        <v>291</v>
      </c>
      <c r="D6" s="220"/>
      <c r="E6" s="248">
        <f>Arkusz_odpowiedzi_oferenta!E14</f>
        <v>0</v>
      </c>
      <c r="F6" s="249"/>
      <c r="G6" s="248">
        <f>Arkusz_odpowiedzi_oferenta!G14</f>
        <v>0</v>
      </c>
      <c r="H6" s="220"/>
      <c r="I6" s="248">
        <f>Arkusz_odpowiedzi_oferenta!I14</f>
        <v>0</v>
      </c>
      <c r="J6" s="249"/>
      <c r="K6" s="248">
        <f>Arkusz_odpowiedzi_oferenta!K14</f>
        <v>0</v>
      </c>
      <c r="L6" s="249"/>
      <c r="M6" s="248">
        <f>Arkusz_odpowiedzi_oferenta!M14</f>
        <v>0</v>
      </c>
      <c r="N6" s="249"/>
      <c r="O6" s="248">
        <f>Arkusz_odpowiedzi_oferenta!O14</f>
        <v>0</v>
      </c>
      <c r="P6" s="249"/>
      <c r="Q6" s="248">
        <f>Arkusz_odpowiedzi_oferenta!Q14</f>
        <v>0</v>
      </c>
      <c r="R6" s="249"/>
      <c r="S6" s="248">
        <f>Arkusz_odpowiedzi_oferenta!S14</f>
        <v>0</v>
      </c>
      <c r="T6" s="249"/>
      <c r="U6" s="248">
        <f>Arkusz_odpowiedzi_oferenta!U14</f>
        <v>0</v>
      </c>
      <c r="V6" s="249"/>
      <c r="W6" s="248">
        <f>Arkusz_odpowiedzi_oferenta!W14</f>
        <v>0</v>
      </c>
      <c r="X6" s="221"/>
    </row>
    <row r="7" spans="2:24" s="20" customFormat="1" ht="13.8" x14ac:dyDescent="0.25">
      <c r="B7" s="208"/>
      <c r="C7" s="184" t="s">
        <v>292</v>
      </c>
      <c r="D7" s="27"/>
      <c r="E7" s="215">
        <f>LCC_Dane_wyjściowe_Wyniki!E142+LCC_Dane_wyjściowe_Wyniki!E147</f>
        <v>0</v>
      </c>
      <c r="F7" s="22"/>
      <c r="G7" s="215">
        <f>LCC_Dane_wyjściowe_Wyniki!G142+LCC_Dane_wyjściowe_Wyniki!G147</f>
        <v>0</v>
      </c>
      <c r="H7" s="22"/>
      <c r="I7" s="215">
        <f>LCC_Dane_wyjściowe_Wyniki!I142+LCC_Dane_wyjściowe_Wyniki!I147</f>
        <v>0</v>
      </c>
      <c r="J7" s="22"/>
      <c r="K7" s="215">
        <f>LCC_Dane_wyjściowe_Wyniki!K142+LCC_Dane_wyjściowe_Wyniki!K147</f>
        <v>0</v>
      </c>
      <c r="L7" s="22"/>
      <c r="M7" s="215">
        <f>LCC_Dane_wyjściowe_Wyniki!M142+LCC_Dane_wyjściowe_Wyniki!M147</f>
        <v>0</v>
      </c>
      <c r="N7" s="22"/>
      <c r="O7" s="215">
        <f>LCC_Dane_wyjściowe_Wyniki!O142+LCC_Dane_wyjściowe_Wyniki!O147</f>
        <v>0</v>
      </c>
      <c r="P7" s="22"/>
      <c r="Q7" s="215">
        <f>LCC_Dane_wyjściowe_Wyniki!Q142+LCC_Dane_wyjściowe_Wyniki!Q147</f>
        <v>0</v>
      </c>
      <c r="R7" s="22"/>
      <c r="S7" s="215">
        <f>LCC_Dane_wyjściowe_Wyniki!S142+LCC_Dane_wyjściowe_Wyniki!S147</f>
        <v>0</v>
      </c>
      <c r="T7" s="22"/>
      <c r="U7" s="215">
        <f>LCC_Dane_wyjściowe_Wyniki!U142+LCC_Dane_wyjściowe_Wyniki!U147</f>
        <v>0</v>
      </c>
      <c r="V7" s="22"/>
      <c r="W7" s="215">
        <f>LCC_Dane_wyjściowe_Wyniki!W142+LCC_Dane_wyjściowe_Wyniki!W147</f>
        <v>0</v>
      </c>
      <c r="X7" s="60"/>
    </row>
    <row r="8" spans="2:24" s="20" customFormat="1" ht="13.8" x14ac:dyDescent="0.25">
      <c r="B8" s="208"/>
      <c r="C8" s="184" t="s">
        <v>147</v>
      </c>
      <c r="D8" s="27"/>
      <c r="E8" s="215">
        <f>LCC_Dane_wyjściowe_Wyniki!E143</f>
        <v>0</v>
      </c>
      <c r="F8" s="22"/>
      <c r="G8" s="215">
        <f>LCC_Dane_wyjściowe_Wyniki!G143</f>
        <v>0</v>
      </c>
      <c r="H8" s="22"/>
      <c r="I8" s="215">
        <f>LCC_Dane_wyjściowe_Wyniki!I143</f>
        <v>0</v>
      </c>
      <c r="J8" s="22"/>
      <c r="K8" s="215">
        <f>LCC_Dane_wyjściowe_Wyniki!K143</f>
        <v>0</v>
      </c>
      <c r="L8" s="22"/>
      <c r="M8" s="215">
        <f>LCC_Dane_wyjściowe_Wyniki!M143</f>
        <v>0</v>
      </c>
      <c r="N8" s="22"/>
      <c r="O8" s="215">
        <f>LCC_Dane_wyjściowe_Wyniki!O143</f>
        <v>0</v>
      </c>
      <c r="P8" s="22"/>
      <c r="Q8" s="215">
        <f>LCC_Dane_wyjściowe_Wyniki!Q143</f>
        <v>0</v>
      </c>
      <c r="R8" s="22"/>
      <c r="S8" s="215">
        <f>LCC_Dane_wyjściowe_Wyniki!S143</f>
        <v>0</v>
      </c>
      <c r="T8" s="22"/>
      <c r="U8" s="215">
        <f>LCC_Dane_wyjściowe_Wyniki!U143</f>
        <v>0</v>
      </c>
      <c r="V8" s="22"/>
      <c r="W8" s="215">
        <f>LCC_Dane_wyjściowe_Wyniki!W143</f>
        <v>0</v>
      </c>
      <c r="X8" s="60"/>
    </row>
    <row r="9" spans="2:24" s="20" customFormat="1" ht="13.8" x14ac:dyDescent="0.25">
      <c r="B9" s="208"/>
      <c r="C9" s="184" t="s">
        <v>148</v>
      </c>
      <c r="D9" s="27"/>
      <c r="E9" s="215">
        <f>LCC_Dane_wyjściowe_Wyniki!E144</f>
        <v>0</v>
      </c>
      <c r="F9" s="22"/>
      <c r="G9" s="215">
        <f>LCC_Dane_wyjściowe_Wyniki!G144</f>
        <v>0</v>
      </c>
      <c r="H9" s="22"/>
      <c r="I9" s="215">
        <f>LCC_Dane_wyjściowe_Wyniki!I144</f>
        <v>0</v>
      </c>
      <c r="J9" s="22"/>
      <c r="K9" s="215">
        <f>LCC_Dane_wyjściowe_Wyniki!K144</f>
        <v>0</v>
      </c>
      <c r="L9" s="22"/>
      <c r="M9" s="215">
        <f>LCC_Dane_wyjściowe_Wyniki!M144</f>
        <v>0</v>
      </c>
      <c r="N9" s="22"/>
      <c r="O9" s="215">
        <f>LCC_Dane_wyjściowe_Wyniki!O144</f>
        <v>0</v>
      </c>
      <c r="P9" s="22"/>
      <c r="Q9" s="215">
        <f>LCC_Dane_wyjściowe_Wyniki!Q144</f>
        <v>0</v>
      </c>
      <c r="R9" s="22"/>
      <c r="S9" s="215">
        <f>LCC_Dane_wyjściowe_Wyniki!S144</f>
        <v>0</v>
      </c>
      <c r="T9" s="22"/>
      <c r="U9" s="215">
        <f>LCC_Dane_wyjściowe_Wyniki!U144</f>
        <v>0</v>
      </c>
      <c r="V9" s="22"/>
      <c r="W9" s="215">
        <f>LCC_Dane_wyjściowe_Wyniki!W144</f>
        <v>0</v>
      </c>
      <c r="X9" s="60"/>
    </row>
    <row r="10" spans="2:24" s="20" customFormat="1" ht="13.8" x14ac:dyDescent="0.25">
      <c r="B10" s="208"/>
      <c r="C10" s="184" t="s">
        <v>149</v>
      </c>
      <c r="D10" s="27"/>
      <c r="E10" s="215">
        <f>LCC_Dane_wyjściowe_Wyniki!E145</f>
        <v>0</v>
      </c>
      <c r="F10" s="22"/>
      <c r="G10" s="215">
        <f>LCC_Dane_wyjściowe_Wyniki!G145</f>
        <v>0</v>
      </c>
      <c r="H10" s="22"/>
      <c r="I10" s="215">
        <f>LCC_Dane_wyjściowe_Wyniki!I145</f>
        <v>0</v>
      </c>
      <c r="J10" s="22"/>
      <c r="K10" s="215">
        <f>LCC_Dane_wyjściowe_Wyniki!K145</f>
        <v>0</v>
      </c>
      <c r="L10" s="22"/>
      <c r="M10" s="215">
        <f>LCC_Dane_wyjściowe_Wyniki!M145</f>
        <v>0</v>
      </c>
      <c r="N10" s="22"/>
      <c r="O10" s="215">
        <f>LCC_Dane_wyjściowe_Wyniki!O145</f>
        <v>0</v>
      </c>
      <c r="P10" s="22"/>
      <c r="Q10" s="215">
        <f>LCC_Dane_wyjściowe_Wyniki!Q145</f>
        <v>0</v>
      </c>
      <c r="R10" s="22"/>
      <c r="S10" s="215">
        <f>LCC_Dane_wyjściowe_Wyniki!S145</f>
        <v>0</v>
      </c>
      <c r="T10" s="22"/>
      <c r="U10" s="215">
        <f>LCC_Dane_wyjściowe_Wyniki!U145</f>
        <v>0</v>
      </c>
      <c r="V10" s="22"/>
      <c r="W10" s="215">
        <f>LCC_Dane_wyjściowe_Wyniki!W145</f>
        <v>0</v>
      </c>
      <c r="X10" s="60"/>
    </row>
    <row r="11" spans="2:24" s="20" customFormat="1" ht="13.8" x14ac:dyDescent="0.25">
      <c r="B11" s="208"/>
      <c r="C11" s="184" t="s">
        <v>150</v>
      </c>
      <c r="D11" s="27"/>
      <c r="E11" s="215">
        <f>LCC_Dane_wyjściowe_Wyniki!E146</f>
        <v>0</v>
      </c>
      <c r="F11" s="22"/>
      <c r="G11" s="215">
        <f>LCC_Dane_wyjściowe_Wyniki!G146</f>
        <v>0</v>
      </c>
      <c r="H11" s="22"/>
      <c r="I11" s="215">
        <f>LCC_Dane_wyjściowe_Wyniki!I146</f>
        <v>0</v>
      </c>
      <c r="J11" s="22"/>
      <c r="K11" s="215">
        <f>LCC_Dane_wyjściowe_Wyniki!K146</f>
        <v>0</v>
      </c>
      <c r="L11" s="22"/>
      <c r="M11" s="215">
        <f>LCC_Dane_wyjściowe_Wyniki!M146</f>
        <v>0</v>
      </c>
      <c r="N11" s="22"/>
      <c r="O11" s="215">
        <f>LCC_Dane_wyjściowe_Wyniki!O146</f>
        <v>0</v>
      </c>
      <c r="P11" s="22"/>
      <c r="Q11" s="215">
        <f>LCC_Dane_wyjściowe_Wyniki!Q146</f>
        <v>0</v>
      </c>
      <c r="R11" s="22"/>
      <c r="S11" s="215">
        <f>LCC_Dane_wyjściowe_Wyniki!S146</f>
        <v>0</v>
      </c>
      <c r="T11" s="22"/>
      <c r="U11" s="215">
        <f>LCC_Dane_wyjściowe_Wyniki!U146</f>
        <v>0</v>
      </c>
      <c r="V11" s="22"/>
      <c r="W11" s="215">
        <f>LCC_Dane_wyjściowe_Wyniki!W146</f>
        <v>0</v>
      </c>
      <c r="X11" s="60"/>
    </row>
    <row r="12" spans="2:24" ht="13.8" x14ac:dyDescent="0.25">
      <c r="B12" s="207"/>
      <c r="C12" s="229" t="s">
        <v>293</v>
      </c>
      <c r="E12" s="230">
        <f>SUM(E7:E11)</f>
        <v>0</v>
      </c>
      <c r="G12" s="230">
        <f>SUM(G7:G11)</f>
        <v>0</v>
      </c>
      <c r="I12" s="230">
        <f>SUM(I7:I11)</f>
        <v>0</v>
      </c>
      <c r="K12" s="230">
        <f>SUM(K7:K11)</f>
        <v>0</v>
      </c>
      <c r="M12" s="230">
        <f>SUM(M7:M11)</f>
        <v>0</v>
      </c>
      <c r="O12" s="230">
        <f>SUM(O7:O11)</f>
        <v>0</v>
      </c>
      <c r="Q12" s="230">
        <f>SUM(Q7:Q11)</f>
        <v>0</v>
      </c>
      <c r="S12" s="230">
        <f>SUM(S7:S11)</f>
        <v>0</v>
      </c>
      <c r="U12" s="230">
        <f>SUM(U7:U11)</f>
        <v>0</v>
      </c>
      <c r="W12" s="230">
        <f>SUM(W7:W11)</f>
        <v>0</v>
      </c>
      <c r="X12" s="60"/>
    </row>
    <row r="13" spans="2:24" ht="13.8" x14ac:dyDescent="0.2">
      <c r="B13" s="207"/>
      <c r="E13" s="247"/>
      <c r="G13" s="247"/>
      <c r="I13" s="247"/>
      <c r="K13" s="247"/>
      <c r="M13" s="247"/>
      <c r="O13" s="247"/>
      <c r="Q13" s="247"/>
      <c r="S13" s="247"/>
      <c r="U13" s="247"/>
      <c r="W13" s="247"/>
      <c r="X13" s="60"/>
    </row>
    <row r="14" spans="2:24" ht="13.8" x14ac:dyDescent="0.2">
      <c r="B14" s="207"/>
      <c r="X14" s="60"/>
    </row>
    <row r="15" spans="2:24" ht="13.8" x14ac:dyDescent="0.2">
      <c r="B15" s="207"/>
      <c r="X15" s="60"/>
    </row>
    <row r="16" spans="2:24" ht="13.8" x14ac:dyDescent="0.2">
      <c r="B16" s="207"/>
      <c r="X16" s="60"/>
    </row>
    <row r="17" spans="2:24" ht="13.8" x14ac:dyDescent="0.2">
      <c r="B17" s="207"/>
      <c r="X17" s="60"/>
    </row>
    <row r="18" spans="2:24" ht="13.8" x14ac:dyDescent="0.2">
      <c r="B18" s="207"/>
      <c r="X18" s="60"/>
    </row>
    <row r="19" spans="2:24" ht="13.8" x14ac:dyDescent="0.2">
      <c r="B19" s="207"/>
      <c r="X19" s="60"/>
    </row>
    <row r="20" spans="2:24" ht="13.8" x14ac:dyDescent="0.2">
      <c r="B20" s="207"/>
      <c r="X20" s="60"/>
    </row>
    <row r="21" spans="2:24" ht="13.8" x14ac:dyDescent="0.2">
      <c r="B21" s="207"/>
      <c r="X21" s="60"/>
    </row>
    <row r="22" spans="2:24" ht="13.8" x14ac:dyDescent="0.2">
      <c r="B22" s="207"/>
      <c r="X22" s="60"/>
    </row>
    <row r="23" spans="2:24" ht="13.8" x14ac:dyDescent="0.2">
      <c r="B23" s="207"/>
      <c r="X23" s="60"/>
    </row>
    <row r="24" spans="2:24" ht="13.8" x14ac:dyDescent="0.2">
      <c r="B24" s="207"/>
      <c r="X24" s="60"/>
    </row>
    <row r="25" spans="2:24" ht="13.8" x14ac:dyDescent="0.2">
      <c r="B25" s="207"/>
      <c r="X25" s="60"/>
    </row>
    <row r="26" spans="2:24" ht="13.8" x14ac:dyDescent="0.2">
      <c r="B26" s="207"/>
      <c r="X26" s="60"/>
    </row>
    <row r="27" spans="2:24" ht="13.8" x14ac:dyDescent="0.2">
      <c r="B27" s="207"/>
      <c r="X27" s="60"/>
    </row>
    <row r="28" spans="2:24" ht="13.8" x14ac:dyDescent="0.2">
      <c r="B28" s="207"/>
      <c r="X28" s="60"/>
    </row>
    <row r="29" spans="2:24" ht="13.8" x14ac:dyDescent="0.2">
      <c r="B29" s="207"/>
      <c r="X29" s="60"/>
    </row>
    <row r="30" spans="2:24" ht="13.8" x14ac:dyDescent="0.2">
      <c r="B30" s="207"/>
      <c r="X30" s="60"/>
    </row>
    <row r="31" spans="2:24" ht="13.8" x14ac:dyDescent="0.2">
      <c r="B31" s="207"/>
      <c r="X31" s="60"/>
    </row>
    <row r="32" spans="2:24" ht="13.8" x14ac:dyDescent="0.2">
      <c r="B32" s="207"/>
      <c r="X32" s="60"/>
    </row>
    <row r="33" spans="2:24" ht="13.8" x14ac:dyDescent="0.2">
      <c r="B33" s="216"/>
      <c r="C33" s="217"/>
      <c r="D33" s="217"/>
      <c r="E33" s="217"/>
      <c r="F33" s="217"/>
      <c r="G33" s="217"/>
      <c r="H33" s="217"/>
      <c r="I33" s="217"/>
      <c r="J33" s="217"/>
      <c r="K33" s="217"/>
      <c r="L33" s="217"/>
      <c r="M33" s="217"/>
      <c r="N33" s="217"/>
      <c r="O33" s="217"/>
      <c r="P33" s="217"/>
      <c r="Q33" s="217"/>
      <c r="R33" s="217"/>
      <c r="S33" s="217"/>
      <c r="T33" s="217"/>
      <c r="U33" s="217"/>
      <c r="V33" s="217"/>
      <c r="W33" s="217"/>
      <c r="X33" s="218"/>
    </row>
  </sheetData>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25" id="{54A95BE0-5E05-6046-BA99-A8B2CD3EAD63}">
            <xm:f>E$12&lt;&gt;LCC_Dane_wyjściowe_Wyniki!E$149</xm:f>
            <x14:dxf>
              <font>
                <color rgb="FF9C0006"/>
              </font>
              <fill>
                <patternFill>
                  <bgColor rgb="FFFFC7CE"/>
                </patternFill>
              </fill>
            </x14:dxf>
          </x14:cfRule>
          <xm:sqref>E12 G12 I12 K12 M12 O12 Q12 S12 U12 W12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MD35"/>
  <sheetViews>
    <sheetView topLeftCell="A10" zoomScaleNormal="100" workbookViewId="0"/>
  </sheetViews>
  <sheetFormatPr defaultColWidth="8.7265625" defaultRowHeight="13.8" x14ac:dyDescent="0.25"/>
  <cols>
    <col min="1" max="1" width="3.7265625" style="1" customWidth="1"/>
    <col min="2" max="2" width="29.453125" style="1" bestFit="1" customWidth="1"/>
    <col min="3" max="3" width="14" style="1" customWidth="1"/>
    <col min="4" max="4" width="5.26953125" style="1" customWidth="1"/>
    <col min="5" max="5" width="19.7265625" style="1" bestFit="1" customWidth="1"/>
    <col min="6" max="6" width="21.26953125" style="1" customWidth="1"/>
    <col min="7" max="7" width="5" style="1" customWidth="1"/>
    <col min="8" max="8" width="34.6328125" style="1" customWidth="1"/>
    <col min="9" max="9" width="5.26953125" style="1" customWidth="1"/>
    <col min="10" max="10" width="26.26953125" style="1" customWidth="1"/>
    <col min="11" max="1018" width="10.6328125" style="1" customWidth="1"/>
  </cols>
  <sheetData>
    <row r="1" spans="2:8" ht="45.15" customHeight="1" x14ac:dyDescent="0.25">
      <c r="B1" s="70" t="s">
        <v>294</v>
      </c>
      <c r="C1" s="69"/>
      <c r="D1" s="69"/>
      <c r="E1" s="71"/>
      <c r="F1" s="69"/>
      <c r="G1" s="69"/>
      <c r="H1" s="69"/>
    </row>
    <row r="2" spans="2:8" ht="59.1" customHeight="1" x14ac:dyDescent="0.25">
      <c r="B2" s="71"/>
      <c r="C2" s="69"/>
      <c r="D2" s="69"/>
      <c r="E2" s="71"/>
      <c r="F2" s="69"/>
      <c r="G2" s="69"/>
      <c r="H2" s="69"/>
    </row>
    <row r="3" spans="2:8" s="69" customFormat="1" ht="37.950000000000003" customHeight="1" x14ac:dyDescent="0.2">
      <c r="B3" s="149" t="s">
        <v>58</v>
      </c>
      <c r="C3" s="150"/>
      <c r="D3" s="96"/>
      <c r="E3" s="357" t="s">
        <v>323</v>
      </c>
      <c r="F3" s="358"/>
      <c r="G3" s="96"/>
      <c r="H3" s="156" t="s">
        <v>194</v>
      </c>
    </row>
    <row r="4" spans="2:8" ht="16.2" customHeight="1" x14ac:dyDescent="0.25">
      <c r="B4" s="151" t="s">
        <v>295</v>
      </c>
      <c r="C4" s="152" t="s">
        <v>296</v>
      </c>
      <c r="E4" s="337" t="s">
        <v>295</v>
      </c>
      <c r="F4" s="338" t="s">
        <v>21</v>
      </c>
      <c r="H4" s="156"/>
    </row>
    <row r="5" spans="2:8" x14ac:dyDescent="0.25">
      <c r="B5" s="153" t="s">
        <v>297</v>
      </c>
      <c r="C5" s="154" t="str">
        <f>""</f>
        <v/>
      </c>
      <c r="E5" s="147"/>
      <c r="F5" s="146"/>
      <c r="H5" s="157" t="s">
        <v>297</v>
      </c>
    </row>
    <row r="6" spans="2:8" x14ac:dyDescent="0.25">
      <c r="B6" s="154" t="s">
        <v>2</v>
      </c>
      <c r="C6" s="152" t="s">
        <v>3</v>
      </c>
      <c r="E6" s="325" t="s">
        <v>2</v>
      </c>
      <c r="F6" s="326">
        <v>0.31959599999999999</v>
      </c>
      <c r="H6" s="237" t="s">
        <v>325</v>
      </c>
    </row>
    <row r="7" spans="2:8" x14ac:dyDescent="0.25">
      <c r="B7" s="154" t="s">
        <v>298</v>
      </c>
      <c r="C7" s="152" t="s">
        <v>3</v>
      </c>
      <c r="E7" s="325" t="s">
        <v>298</v>
      </c>
      <c r="F7" s="326">
        <v>0.240734</v>
      </c>
      <c r="H7" s="237" t="s">
        <v>326</v>
      </c>
    </row>
    <row r="8" spans="2:8" x14ac:dyDescent="0.25">
      <c r="B8" s="154" t="s">
        <v>299</v>
      </c>
      <c r="C8" s="152" t="s">
        <v>4</v>
      </c>
      <c r="E8" s="325" t="s">
        <v>299</v>
      </c>
      <c r="F8" s="326">
        <v>0.73860099999999995</v>
      </c>
    </row>
    <row r="9" spans="2:8" ht="15.6" x14ac:dyDescent="0.25">
      <c r="B9" s="154" t="s">
        <v>300</v>
      </c>
      <c r="C9" s="152" t="s">
        <v>20</v>
      </c>
      <c r="E9" s="325" t="s">
        <v>300</v>
      </c>
      <c r="F9" s="326">
        <v>0.51847799999999999</v>
      </c>
      <c r="H9" s="156" t="s">
        <v>327</v>
      </c>
    </row>
    <row r="10" spans="2:8" ht="15.6" x14ac:dyDescent="0.25">
      <c r="B10" s="154" t="s">
        <v>301</v>
      </c>
      <c r="C10" s="152" t="s">
        <v>5</v>
      </c>
      <c r="E10" s="325" t="s">
        <v>301</v>
      </c>
      <c r="F10" s="326">
        <v>0.87287000000000003</v>
      </c>
      <c r="H10" s="156"/>
    </row>
    <row r="11" spans="2:8" x14ac:dyDescent="0.25">
      <c r="B11" s="154" t="s">
        <v>302</v>
      </c>
      <c r="C11" s="152" t="s">
        <v>6</v>
      </c>
      <c r="E11" s="325" t="s">
        <v>302</v>
      </c>
      <c r="F11" s="326">
        <v>0.70172800000000002</v>
      </c>
      <c r="H11" s="157" t="s">
        <v>297</v>
      </c>
    </row>
    <row r="12" spans="2:8" x14ac:dyDescent="0.25">
      <c r="B12" s="154" t="s">
        <v>303</v>
      </c>
      <c r="C12" s="152" t="s">
        <v>7</v>
      </c>
      <c r="E12" s="325" t="s">
        <v>303</v>
      </c>
      <c r="F12" s="326">
        <v>0.30386099999999999</v>
      </c>
      <c r="H12" s="237" t="s">
        <v>328</v>
      </c>
    </row>
    <row r="13" spans="2:8" x14ac:dyDescent="0.25">
      <c r="B13" s="154" t="s">
        <v>8</v>
      </c>
      <c r="C13" s="152" t="s">
        <v>9</v>
      </c>
      <c r="E13" s="325" t="s">
        <v>8</v>
      </c>
      <c r="F13" s="326">
        <v>1.2595799999999999</v>
      </c>
      <c r="H13" s="237" t="s">
        <v>329</v>
      </c>
    </row>
    <row r="14" spans="2:8" x14ac:dyDescent="0.25">
      <c r="B14" s="154" t="s">
        <v>304</v>
      </c>
      <c r="C14" s="152" t="s">
        <v>3</v>
      </c>
      <c r="E14" s="325" t="s">
        <v>304</v>
      </c>
      <c r="F14" s="326">
        <v>0.223638</v>
      </c>
      <c r="H14" s="237" t="s">
        <v>330</v>
      </c>
    </row>
    <row r="15" spans="2:8" x14ac:dyDescent="0.25">
      <c r="B15" s="154" t="s">
        <v>305</v>
      </c>
      <c r="C15" s="152" t="s">
        <v>3</v>
      </c>
      <c r="E15" s="325" t="s">
        <v>305</v>
      </c>
      <c r="F15" s="326">
        <v>9.3328700000000001E-2</v>
      </c>
      <c r="H15" s="237" t="s">
        <v>331</v>
      </c>
    </row>
    <row r="16" spans="2:8" x14ac:dyDescent="0.25">
      <c r="B16" s="154" t="s">
        <v>306</v>
      </c>
      <c r="C16" s="152" t="s">
        <v>3</v>
      </c>
      <c r="E16" s="325" t="s">
        <v>306</v>
      </c>
      <c r="F16" s="326">
        <v>0.59731400000000001</v>
      </c>
      <c r="H16" s="237"/>
    </row>
    <row r="17" spans="2:8" x14ac:dyDescent="0.25">
      <c r="B17" s="154" t="s">
        <v>307</v>
      </c>
      <c r="C17" s="152" t="s">
        <v>3</v>
      </c>
      <c r="E17" s="325" t="s">
        <v>307</v>
      </c>
      <c r="F17" s="326">
        <v>1.0277099999999999</v>
      </c>
    </row>
    <row r="18" spans="2:8" ht="15.6" x14ac:dyDescent="0.25">
      <c r="B18" s="154" t="s">
        <v>308</v>
      </c>
      <c r="C18" s="152" t="s">
        <v>10</v>
      </c>
      <c r="E18" s="325" t="s">
        <v>308</v>
      </c>
      <c r="F18" s="326">
        <v>0.464196</v>
      </c>
      <c r="H18" s="156" t="s">
        <v>332</v>
      </c>
    </row>
    <row r="19" spans="2:8" ht="15.6" x14ac:dyDescent="0.25">
      <c r="B19" s="154" t="s">
        <v>309</v>
      </c>
      <c r="C19" s="152" t="s">
        <v>3</v>
      </c>
      <c r="E19" s="325" t="s">
        <v>309</v>
      </c>
      <c r="F19" s="326">
        <v>0.59075299999999997</v>
      </c>
      <c r="H19" s="156"/>
    </row>
    <row r="20" spans="2:8" x14ac:dyDescent="0.25">
      <c r="B20" s="154" t="s">
        <v>310</v>
      </c>
      <c r="C20" s="152" t="s">
        <v>3</v>
      </c>
      <c r="E20" s="325" t="s">
        <v>310</v>
      </c>
      <c r="F20" s="326">
        <v>0.48377999999999999</v>
      </c>
      <c r="H20" s="157" t="s">
        <v>297</v>
      </c>
    </row>
    <row r="21" spans="2:8" x14ac:dyDescent="0.25">
      <c r="B21" s="154" t="s">
        <v>311</v>
      </c>
      <c r="C21" s="152" t="s">
        <v>11</v>
      </c>
      <c r="E21" s="325" t="s">
        <v>311</v>
      </c>
      <c r="F21" s="326">
        <v>0.62026999999999999</v>
      </c>
      <c r="H21" s="237" t="s">
        <v>333</v>
      </c>
    </row>
    <row r="22" spans="2:8" x14ac:dyDescent="0.25">
      <c r="B22" s="154" t="s">
        <v>312</v>
      </c>
      <c r="C22" s="152" t="s">
        <v>12</v>
      </c>
      <c r="E22" s="325" t="s">
        <v>312</v>
      </c>
      <c r="F22" s="326">
        <v>0.61447300000000005</v>
      </c>
      <c r="H22" s="237" t="s">
        <v>334</v>
      </c>
    </row>
    <row r="23" spans="2:8" x14ac:dyDescent="0.25">
      <c r="B23" s="154" t="s">
        <v>313</v>
      </c>
      <c r="C23" s="152" t="s">
        <v>3</v>
      </c>
      <c r="E23" s="325" t="s">
        <v>313</v>
      </c>
      <c r="F23" s="326">
        <v>0.53059900000000004</v>
      </c>
      <c r="H23" s="237"/>
    </row>
    <row r="24" spans="2:8" x14ac:dyDescent="0.25">
      <c r="B24" s="154" t="s">
        <v>13</v>
      </c>
      <c r="C24" s="152" t="s">
        <v>3</v>
      </c>
      <c r="E24" s="325" t="s">
        <v>13</v>
      </c>
      <c r="F24" s="326">
        <v>1.1279300000000001</v>
      </c>
    </row>
    <row r="25" spans="2:8" x14ac:dyDescent="0.25">
      <c r="B25" s="154" t="s">
        <v>314</v>
      </c>
      <c r="C25" s="152" t="s">
        <v>3</v>
      </c>
      <c r="E25" s="325" t="s">
        <v>314</v>
      </c>
      <c r="F25" s="326">
        <v>0.50785899999999995</v>
      </c>
    </row>
    <row r="26" spans="2:8" x14ac:dyDescent="0.25">
      <c r="B26" s="154" t="s">
        <v>315</v>
      </c>
      <c r="C26" s="152" t="s">
        <v>14</v>
      </c>
      <c r="E26" s="325" t="s">
        <v>315</v>
      </c>
      <c r="F26" s="326">
        <v>1.0022899999999999</v>
      </c>
    </row>
    <row r="27" spans="2:8" x14ac:dyDescent="0.25">
      <c r="B27" s="154" t="s">
        <v>316</v>
      </c>
      <c r="C27" s="152" t="s">
        <v>3</v>
      </c>
      <c r="E27" s="325" t="s">
        <v>316</v>
      </c>
      <c r="F27" s="326">
        <v>0.48464400000000002</v>
      </c>
    </row>
    <row r="28" spans="2:8" x14ac:dyDescent="0.25">
      <c r="B28" s="154" t="s">
        <v>317</v>
      </c>
      <c r="C28" s="152" t="s">
        <v>15</v>
      </c>
      <c r="E28" s="325" t="s">
        <v>317</v>
      </c>
      <c r="F28" s="326">
        <v>0.58941200000000005</v>
      </c>
    </row>
    <row r="29" spans="2:8" x14ac:dyDescent="0.25">
      <c r="B29" s="154" t="s">
        <v>318</v>
      </c>
      <c r="C29" s="152" t="s">
        <v>3</v>
      </c>
      <c r="E29" s="325" t="s">
        <v>318</v>
      </c>
      <c r="F29" s="326">
        <v>0.463314</v>
      </c>
    </row>
    <row r="30" spans="2:8" x14ac:dyDescent="0.25">
      <c r="B30" s="154" t="s">
        <v>319</v>
      </c>
      <c r="C30" s="152" t="s">
        <v>3</v>
      </c>
      <c r="E30" s="325" t="s">
        <v>319</v>
      </c>
      <c r="F30" s="326">
        <v>0.43709700000000001</v>
      </c>
    </row>
    <row r="31" spans="2:8" x14ac:dyDescent="0.25">
      <c r="B31" s="154" t="s">
        <v>320</v>
      </c>
      <c r="C31" s="152" t="s">
        <v>3</v>
      </c>
      <c r="E31" s="325" t="s">
        <v>320</v>
      </c>
      <c r="F31" s="326">
        <v>0.41000199999999998</v>
      </c>
    </row>
    <row r="32" spans="2:8" x14ac:dyDescent="0.25">
      <c r="B32" s="154" t="s">
        <v>321</v>
      </c>
      <c r="C32" s="152" t="s">
        <v>16</v>
      </c>
      <c r="E32" s="325" t="s">
        <v>321</v>
      </c>
      <c r="F32" s="326">
        <v>4.1712100000000002E-2</v>
      </c>
    </row>
    <row r="33" spans="2:6" x14ac:dyDescent="0.25">
      <c r="B33" s="154" t="s">
        <v>322</v>
      </c>
      <c r="C33" s="152" t="s">
        <v>17</v>
      </c>
      <c r="E33" s="325" t="s">
        <v>322</v>
      </c>
      <c r="F33" s="326">
        <v>0.55086800000000002</v>
      </c>
    </row>
    <row r="34" spans="2:6" x14ac:dyDescent="0.25">
      <c r="B34" s="155"/>
      <c r="C34" s="155"/>
      <c r="E34" s="148"/>
      <c r="F34" s="148"/>
    </row>
    <row r="35" spans="2:6" ht="127.2" customHeight="1" x14ac:dyDescent="0.25">
      <c r="E35" s="355" t="s">
        <v>324</v>
      </c>
      <c r="F35" s="356"/>
    </row>
  </sheetData>
  <mergeCells count="2">
    <mergeCell ref="E35:F35"/>
    <mergeCell ref="E3:F3"/>
  </mergeCells>
  <pageMargins left="0.75" right="0.75" top="1" bottom="1" header="0.51180555555555496" footer="0.51180555555555496"/>
  <pageSetup firstPageNumber="0"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AMJ54"/>
  <sheetViews>
    <sheetView topLeftCell="A25" zoomScaleNormal="100" workbookViewId="0">
      <selection activeCell="C23" sqref="C23"/>
    </sheetView>
  </sheetViews>
  <sheetFormatPr defaultColWidth="8.7265625" defaultRowHeight="13.8" x14ac:dyDescent="0.25"/>
  <cols>
    <col min="1" max="1" width="2.36328125" style="182" customWidth="1"/>
    <col min="2" max="2" width="2.453125" style="308" customWidth="1"/>
    <col min="3" max="3" width="46.26953125" style="97" customWidth="1"/>
    <col min="4" max="4" width="13.6328125" style="97" customWidth="1"/>
    <col min="5" max="5" width="15.6328125" style="97" customWidth="1"/>
    <col min="6" max="6" width="4.7265625" style="97" customWidth="1"/>
    <col min="7" max="7" width="15.6328125" style="97" customWidth="1"/>
    <col min="8" max="8" width="4.7265625" style="97" customWidth="1"/>
    <col min="9" max="9" width="15.6328125" style="97" customWidth="1"/>
    <col min="10" max="10" width="4.7265625" style="97" customWidth="1"/>
    <col min="11" max="11" width="15.6328125" style="97" customWidth="1"/>
    <col min="12" max="12" width="4.7265625" style="97" customWidth="1"/>
    <col min="13" max="13" width="15.6328125" style="97" customWidth="1"/>
    <col min="14" max="14" width="4.7265625" style="97" customWidth="1"/>
    <col min="15" max="15" width="15.6328125" style="97" customWidth="1"/>
    <col min="16" max="16" width="4.7265625" style="97" customWidth="1"/>
    <col min="17" max="17" width="15.6328125" style="97" customWidth="1"/>
    <col min="18" max="18" width="4.7265625" style="97" customWidth="1"/>
    <col min="19" max="19" width="15.6328125" style="97" customWidth="1"/>
    <col min="20" max="20" width="4.7265625" style="97" customWidth="1"/>
    <col min="21" max="21" width="15.6328125" style="97" customWidth="1"/>
    <col min="22" max="22" width="4.7265625" style="97" customWidth="1"/>
    <col min="23" max="23" width="15.6328125" style="97" customWidth="1"/>
    <col min="24" max="1024" width="10.6328125" style="1" customWidth="1"/>
  </cols>
  <sheetData>
    <row r="1" spans="1:1024" s="69" customFormat="1" ht="45.15" customHeight="1" x14ac:dyDescent="0.2">
      <c r="A1" s="359"/>
      <c r="B1" s="360"/>
      <c r="C1" s="70" t="s">
        <v>335</v>
      </c>
      <c r="D1" s="70"/>
      <c r="E1" s="71"/>
      <c r="F1" s="98"/>
      <c r="G1" s="71"/>
      <c r="H1" s="98"/>
      <c r="I1" s="71"/>
      <c r="J1" s="98"/>
      <c r="K1" s="71"/>
      <c r="L1" s="98"/>
      <c r="M1" s="71"/>
      <c r="N1" s="98"/>
      <c r="O1" s="71"/>
      <c r="P1" s="98"/>
      <c r="Q1" s="71"/>
      <c r="R1" s="98"/>
      <c r="S1" s="71"/>
      <c r="T1" s="98"/>
      <c r="U1" s="71"/>
      <c r="V1" s="98"/>
      <c r="W1" s="71"/>
    </row>
    <row r="2" spans="1:1024" ht="48.9" customHeight="1" x14ac:dyDescent="0.25">
      <c r="C2" s="71"/>
      <c r="D2" s="69"/>
      <c r="E2" s="69"/>
      <c r="F2" s="71"/>
      <c r="G2" s="69"/>
      <c r="H2" s="69"/>
      <c r="I2" s="69"/>
      <c r="J2" s="69"/>
      <c r="K2" s="69"/>
      <c r="L2" s="69"/>
      <c r="M2" s="69"/>
      <c r="N2" s="69"/>
      <c r="O2" s="69"/>
      <c r="P2" s="69"/>
      <c r="Q2" s="69"/>
      <c r="R2" s="69"/>
      <c r="S2" s="69"/>
      <c r="T2" s="69"/>
      <c r="U2" s="69"/>
      <c r="V2" s="69"/>
      <c r="W2" s="69"/>
    </row>
    <row r="3" spans="1:1024" ht="19.2" x14ac:dyDescent="0.25">
      <c r="C3" s="99" t="s">
        <v>336</v>
      </c>
      <c r="D3" s="99"/>
      <c r="E3" s="100"/>
      <c r="F3" s="166"/>
      <c r="G3" s="166"/>
      <c r="H3" s="166"/>
      <c r="I3" s="166"/>
      <c r="J3" s="167"/>
      <c r="K3" s="166"/>
      <c r="L3" s="167"/>
      <c r="M3" s="166"/>
      <c r="N3" s="167"/>
      <c r="O3" s="166"/>
      <c r="P3" s="167"/>
      <c r="Q3" s="166"/>
      <c r="R3" s="167"/>
      <c r="S3" s="166"/>
      <c r="T3" s="167"/>
      <c r="U3" s="166"/>
      <c r="V3" s="167"/>
      <c r="W3" s="166"/>
    </row>
    <row r="4" spans="1:1024" x14ac:dyDescent="0.25">
      <c r="C4" s="102"/>
      <c r="D4" s="102"/>
      <c r="E4" s="102"/>
      <c r="F4" s="168"/>
      <c r="G4" s="168"/>
      <c r="H4" s="168"/>
      <c r="I4" s="168"/>
      <c r="J4" s="168"/>
      <c r="K4" s="168"/>
      <c r="L4" s="168"/>
      <c r="M4" s="168"/>
      <c r="N4" s="168"/>
      <c r="O4" s="168"/>
      <c r="P4" s="168"/>
      <c r="Q4" s="168"/>
      <c r="R4" s="168"/>
      <c r="S4" s="168"/>
      <c r="T4" s="168"/>
      <c r="U4" s="168"/>
      <c r="V4" s="168"/>
      <c r="W4" s="168"/>
    </row>
    <row r="5" spans="1:1024" s="103" customFormat="1" x14ac:dyDescent="0.2">
      <c r="A5" s="233"/>
      <c r="B5" s="233"/>
      <c r="C5" s="261" t="s">
        <v>337</v>
      </c>
      <c r="D5" s="104"/>
      <c r="E5" s="105">
        <f>IF(LCC_Dane_wyjściowe_Wyniki!E16&lt;&gt;0,(1/LCC_Dane_wyjściowe_Wyniki!E16)*(1-(1/(1+LCC_Dane_wyjściowe_Wyniki!E16))^LCC_Dane_wyjściowe_Wyniki!E15),LCC_Dane_wyjściowe_Wyniki!E15)</f>
        <v>0</v>
      </c>
      <c r="F5" s="169"/>
      <c r="G5" s="169"/>
      <c r="H5" s="169"/>
      <c r="I5" s="169"/>
      <c r="J5" s="169"/>
      <c r="K5" s="169"/>
      <c r="L5" s="169"/>
      <c r="M5" s="169"/>
      <c r="N5" s="169"/>
      <c r="O5" s="169"/>
      <c r="P5" s="169"/>
      <c r="Q5" s="169"/>
      <c r="R5" s="169"/>
      <c r="S5" s="169"/>
      <c r="T5" s="169"/>
      <c r="U5" s="169"/>
      <c r="V5" s="169"/>
      <c r="W5" s="169"/>
    </row>
    <row r="6" spans="1:1024" x14ac:dyDescent="0.25">
      <c r="C6" s="261" t="s">
        <v>338</v>
      </c>
      <c r="D6" s="101"/>
      <c r="E6" s="105">
        <f>IF(LCC_Dane_wyjściowe_Wyniki!E16=LCC_Dane_wyjściowe_Wyniki!E20,LCC_Dane_wyjściowe_Wyniki!E15,(1/(LCC_Dane_wyjściowe_Wyniki!E16-LCC_Dane_wyjściowe_Wyniki!E20))*(1-((1+LCC_Dane_wyjściowe_Wyniki!E20)/(1+LCC_Dane_wyjściowe_Wyniki!E16))^LCC_Dane_wyjściowe_Wyniki!E15))</f>
        <v>0</v>
      </c>
      <c r="F6" s="170"/>
      <c r="G6" s="170"/>
      <c r="H6" s="170"/>
      <c r="I6" s="170"/>
      <c r="J6" s="170"/>
      <c r="K6" s="170"/>
      <c r="L6" s="170"/>
      <c r="M6" s="170"/>
      <c r="N6" s="170"/>
      <c r="O6" s="170"/>
      <c r="P6" s="170"/>
      <c r="Q6" s="170"/>
      <c r="R6" s="170"/>
      <c r="S6" s="170"/>
      <c r="T6" s="170"/>
      <c r="U6" s="170"/>
      <c r="V6" s="170"/>
      <c r="W6" s="170"/>
    </row>
    <row r="7" spans="1:1024" s="106" customFormat="1" ht="13.2" x14ac:dyDescent="0.2">
      <c r="A7" s="234"/>
      <c r="B7" s="234"/>
      <c r="C7" s="102"/>
      <c r="D7" s="102"/>
      <c r="E7" s="102"/>
      <c r="F7" s="168"/>
      <c r="G7" s="168"/>
      <c r="H7" s="168"/>
      <c r="I7" s="168"/>
      <c r="J7" s="168"/>
      <c r="K7" s="168"/>
      <c r="L7" s="168"/>
      <c r="M7" s="168"/>
      <c r="N7" s="168"/>
      <c r="O7" s="168"/>
      <c r="P7" s="168"/>
      <c r="Q7" s="168"/>
      <c r="R7" s="168"/>
      <c r="S7" s="168"/>
      <c r="T7" s="168"/>
      <c r="U7" s="168"/>
      <c r="V7" s="168"/>
      <c r="W7" s="168"/>
    </row>
    <row r="9" spans="1:1024" ht="19.2" x14ac:dyDescent="0.25">
      <c r="C9" s="107" t="s">
        <v>339</v>
      </c>
      <c r="D9" s="107"/>
      <c r="E9" s="108"/>
      <c r="F9" s="108"/>
      <c r="G9" s="108"/>
      <c r="H9" s="108"/>
      <c r="I9" s="108"/>
      <c r="J9" s="108"/>
      <c r="K9" s="108"/>
      <c r="L9" s="108"/>
      <c r="M9" s="108"/>
      <c r="N9" s="108"/>
      <c r="O9" s="108"/>
      <c r="P9" s="108"/>
      <c r="Q9" s="108"/>
      <c r="R9" s="108"/>
      <c r="S9" s="108"/>
      <c r="T9" s="108"/>
      <c r="U9" s="108"/>
      <c r="V9" s="108"/>
      <c r="W9" s="108"/>
    </row>
    <row r="10" spans="1:1024" x14ac:dyDescent="0.25">
      <c r="C10" s="108"/>
      <c r="D10" s="108"/>
      <c r="E10" s="109"/>
      <c r="F10" s="109"/>
      <c r="G10" s="109"/>
      <c r="H10" s="109"/>
      <c r="I10" s="109"/>
      <c r="J10" s="109"/>
      <c r="K10" s="109"/>
      <c r="L10" s="109"/>
      <c r="M10" s="109"/>
      <c r="N10" s="109"/>
      <c r="O10" s="109"/>
      <c r="P10" s="109"/>
      <c r="Q10" s="109"/>
      <c r="R10" s="109"/>
      <c r="S10" s="109"/>
      <c r="T10" s="109"/>
      <c r="U10" s="109"/>
      <c r="V10" s="109"/>
      <c r="W10" s="109"/>
    </row>
    <row r="11" spans="1:1024" s="228" customFormat="1" x14ac:dyDescent="0.2">
      <c r="A11" s="235"/>
      <c r="B11" s="309"/>
      <c r="C11" s="262"/>
      <c r="D11" s="108"/>
      <c r="E11" s="110">
        <f>LCC_Dane_wyjściowe_Wyniki!E$9</f>
        <v>0</v>
      </c>
      <c r="F11" s="110"/>
      <c r="G11" s="110">
        <f>LCC_Dane_wyjściowe_Wyniki!G$9</f>
        <v>0</v>
      </c>
      <c r="H11" s="110"/>
      <c r="I11" s="110">
        <f>LCC_Dane_wyjściowe_Wyniki!I$9</f>
        <v>0</v>
      </c>
      <c r="J11" s="110"/>
      <c r="K11" s="110">
        <f>LCC_Dane_wyjściowe_Wyniki!K$9</f>
        <v>0</v>
      </c>
      <c r="L11" s="110"/>
      <c r="M11" s="110">
        <f>LCC_Dane_wyjściowe_Wyniki!M$9</f>
        <v>0</v>
      </c>
      <c r="N11" s="110"/>
      <c r="O11" s="110">
        <f>LCC_Dane_wyjściowe_Wyniki!O$9</f>
        <v>0</v>
      </c>
      <c r="P11" s="110"/>
      <c r="Q11" s="110">
        <f>LCC_Dane_wyjściowe_Wyniki!Q$9</f>
        <v>0</v>
      </c>
      <c r="R11" s="110"/>
      <c r="S11" s="110">
        <f>LCC_Dane_wyjściowe_Wyniki!S$9</f>
        <v>0</v>
      </c>
      <c r="T11" s="110"/>
      <c r="U11" s="110">
        <f>LCC_Dane_wyjściowe_Wyniki!U$9</f>
        <v>0</v>
      </c>
      <c r="V11" s="110"/>
      <c r="W11" s="110">
        <f>LCC_Dane_wyjściowe_Wyniki!W$9</f>
        <v>0</v>
      </c>
      <c r="X11" s="227"/>
      <c r="Y11" s="227"/>
      <c r="Z11" s="227"/>
      <c r="AA11" s="227"/>
      <c r="AB11" s="227"/>
      <c r="AC11" s="227"/>
      <c r="AD11" s="227"/>
      <c r="AE11" s="227"/>
      <c r="AF11" s="227"/>
      <c r="AG11" s="227"/>
      <c r="AH11" s="227"/>
      <c r="AI11" s="227"/>
      <c r="AJ11" s="227"/>
      <c r="AK11" s="227"/>
      <c r="AL11" s="227"/>
      <c r="AM11" s="227"/>
      <c r="AN11" s="227"/>
      <c r="AO11" s="227"/>
      <c r="AP11" s="227"/>
      <c r="AQ11" s="227"/>
      <c r="AR11" s="227"/>
      <c r="AS11" s="227"/>
      <c r="AT11" s="227"/>
      <c r="AU11" s="227"/>
      <c r="AV11" s="227"/>
      <c r="AW11" s="227"/>
      <c r="AX11" s="227"/>
      <c r="AY11" s="227"/>
      <c r="AZ11" s="227"/>
      <c r="BA11" s="227"/>
      <c r="BB11" s="227"/>
      <c r="BC11" s="227"/>
      <c r="BD11" s="227"/>
      <c r="BE11" s="227"/>
      <c r="BF11" s="227"/>
      <c r="BG11" s="227"/>
      <c r="BH11" s="227"/>
      <c r="BI11" s="227"/>
      <c r="BJ11" s="227"/>
      <c r="BK11" s="227"/>
      <c r="BL11" s="227"/>
      <c r="BM11" s="227"/>
      <c r="BN11" s="227"/>
      <c r="BO11" s="227"/>
      <c r="BP11" s="227"/>
      <c r="BQ11" s="227"/>
      <c r="BR11" s="227"/>
      <c r="BS11" s="227"/>
      <c r="BT11" s="227"/>
      <c r="BU11" s="227"/>
      <c r="BV11" s="227"/>
      <c r="BW11" s="227"/>
      <c r="BX11" s="227"/>
      <c r="BY11" s="227"/>
      <c r="BZ11" s="227"/>
      <c r="CA11" s="227"/>
      <c r="CB11" s="227"/>
      <c r="CC11" s="227"/>
      <c r="CD11" s="227"/>
      <c r="CE11" s="227"/>
      <c r="CF11" s="227"/>
      <c r="CG11" s="227"/>
      <c r="CH11" s="227"/>
      <c r="CI11" s="227"/>
      <c r="CJ11" s="227"/>
      <c r="CK11" s="227"/>
      <c r="CL11" s="227"/>
      <c r="CM11" s="227"/>
      <c r="CN11" s="227"/>
      <c r="CO11" s="227"/>
      <c r="CP11" s="227"/>
      <c r="CQ11" s="227"/>
      <c r="CR11" s="227"/>
      <c r="CS11" s="227"/>
      <c r="CT11" s="227"/>
      <c r="CU11" s="227"/>
      <c r="CV11" s="227"/>
      <c r="CW11" s="227"/>
      <c r="CX11" s="227"/>
      <c r="CY11" s="227"/>
      <c r="CZ11" s="227"/>
      <c r="DA11" s="227"/>
      <c r="DB11" s="227"/>
      <c r="DC11" s="227"/>
      <c r="DD11" s="227"/>
      <c r="DE11" s="227"/>
      <c r="DF11" s="227"/>
      <c r="DG11" s="227"/>
      <c r="DH11" s="227"/>
      <c r="DI11" s="227"/>
      <c r="DJ11" s="227"/>
      <c r="DK11" s="227"/>
      <c r="DL11" s="227"/>
      <c r="DM11" s="227"/>
      <c r="DN11" s="227"/>
      <c r="DO11" s="227"/>
      <c r="DP11" s="227"/>
      <c r="DQ11" s="227"/>
      <c r="DR11" s="227"/>
      <c r="DS11" s="227"/>
      <c r="DT11" s="227"/>
      <c r="DU11" s="227"/>
      <c r="DV11" s="227"/>
      <c r="DW11" s="227"/>
      <c r="DX11" s="227"/>
      <c r="DY11" s="227"/>
      <c r="DZ11" s="227"/>
      <c r="EA11" s="227"/>
      <c r="EB11" s="227"/>
      <c r="EC11" s="227"/>
      <c r="ED11" s="227"/>
      <c r="EE11" s="227"/>
      <c r="EF11" s="227"/>
      <c r="EG11" s="227"/>
      <c r="EH11" s="227"/>
      <c r="EI11" s="227"/>
      <c r="EJ11" s="227"/>
      <c r="EK11" s="227"/>
      <c r="EL11" s="227"/>
      <c r="EM11" s="227"/>
      <c r="EN11" s="227"/>
      <c r="EO11" s="227"/>
      <c r="EP11" s="227"/>
      <c r="EQ11" s="227"/>
      <c r="ER11" s="227"/>
      <c r="ES11" s="227"/>
      <c r="ET11" s="227"/>
      <c r="EU11" s="227"/>
      <c r="EV11" s="227"/>
      <c r="EW11" s="227"/>
      <c r="EX11" s="227"/>
      <c r="EY11" s="227"/>
      <c r="EZ11" s="227"/>
      <c r="FA11" s="227"/>
      <c r="FB11" s="227"/>
      <c r="FC11" s="227"/>
      <c r="FD11" s="227"/>
      <c r="FE11" s="227"/>
      <c r="FF11" s="227"/>
      <c r="FG11" s="227"/>
      <c r="FH11" s="227"/>
      <c r="FI11" s="227"/>
      <c r="FJ11" s="227"/>
      <c r="FK11" s="227"/>
      <c r="FL11" s="227"/>
      <c r="FM11" s="227"/>
      <c r="FN11" s="227"/>
      <c r="FO11" s="227"/>
      <c r="FP11" s="227"/>
      <c r="FQ11" s="227"/>
      <c r="FR11" s="227"/>
      <c r="FS11" s="227"/>
      <c r="FT11" s="227"/>
      <c r="FU11" s="227"/>
      <c r="FV11" s="227"/>
      <c r="FW11" s="227"/>
      <c r="FX11" s="227"/>
      <c r="FY11" s="227"/>
      <c r="FZ11" s="227"/>
      <c r="GA11" s="227"/>
      <c r="GB11" s="227"/>
      <c r="GC11" s="227"/>
      <c r="GD11" s="227"/>
      <c r="GE11" s="227"/>
      <c r="GF11" s="227"/>
      <c r="GG11" s="227"/>
      <c r="GH11" s="227"/>
      <c r="GI11" s="227"/>
      <c r="GJ11" s="227"/>
      <c r="GK11" s="227"/>
      <c r="GL11" s="227"/>
      <c r="GM11" s="227"/>
      <c r="GN11" s="227"/>
      <c r="GO11" s="227"/>
      <c r="GP11" s="227"/>
      <c r="GQ11" s="227"/>
      <c r="GR11" s="227"/>
      <c r="GS11" s="227"/>
      <c r="GT11" s="227"/>
      <c r="GU11" s="227"/>
      <c r="GV11" s="227"/>
      <c r="GW11" s="227"/>
      <c r="GX11" s="227"/>
      <c r="GY11" s="227"/>
      <c r="GZ11" s="227"/>
      <c r="HA11" s="227"/>
      <c r="HB11" s="227"/>
      <c r="HC11" s="227"/>
      <c r="HD11" s="227"/>
      <c r="HE11" s="227"/>
      <c r="HF11" s="227"/>
      <c r="HG11" s="227"/>
      <c r="HH11" s="227"/>
      <c r="HI11" s="227"/>
      <c r="HJ11" s="227"/>
      <c r="HK11" s="227"/>
      <c r="HL11" s="227"/>
      <c r="HM11" s="227"/>
      <c r="HN11" s="227"/>
      <c r="HO11" s="227"/>
      <c r="HP11" s="227"/>
      <c r="HQ11" s="227"/>
      <c r="HR11" s="227"/>
      <c r="HS11" s="227"/>
      <c r="HT11" s="227"/>
      <c r="HU11" s="227"/>
      <c r="HV11" s="227"/>
      <c r="HW11" s="227"/>
      <c r="HX11" s="227"/>
      <c r="HY11" s="227"/>
      <c r="HZ11" s="227"/>
      <c r="IA11" s="227"/>
      <c r="IB11" s="227"/>
      <c r="IC11" s="227"/>
      <c r="ID11" s="227"/>
      <c r="IE11" s="227"/>
      <c r="IF11" s="227"/>
      <c r="IG11" s="227"/>
      <c r="IH11" s="227"/>
      <c r="II11" s="227"/>
      <c r="IJ11" s="227"/>
      <c r="IK11" s="227"/>
      <c r="IL11" s="227"/>
      <c r="IM11" s="227"/>
      <c r="IN11" s="227"/>
      <c r="IO11" s="227"/>
      <c r="IP11" s="227"/>
      <c r="IQ11" s="227"/>
      <c r="IR11" s="227"/>
      <c r="IS11" s="227"/>
      <c r="IT11" s="227"/>
      <c r="IU11" s="227"/>
      <c r="IV11" s="227"/>
      <c r="IW11" s="227"/>
      <c r="IX11" s="227"/>
      <c r="IY11" s="227"/>
      <c r="IZ11" s="227"/>
      <c r="JA11" s="227"/>
      <c r="JB11" s="227"/>
      <c r="JC11" s="227"/>
      <c r="JD11" s="227"/>
      <c r="JE11" s="227"/>
      <c r="JF11" s="227"/>
      <c r="JG11" s="227"/>
      <c r="JH11" s="227"/>
      <c r="JI11" s="227"/>
      <c r="JJ11" s="227"/>
      <c r="JK11" s="227"/>
      <c r="JL11" s="227"/>
      <c r="JM11" s="227"/>
      <c r="JN11" s="227"/>
      <c r="JO11" s="227"/>
      <c r="JP11" s="227"/>
      <c r="JQ11" s="227"/>
      <c r="JR11" s="227"/>
      <c r="JS11" s="227"/>
      <c r="JT11" s="227"/>
      <c r="JU11" s="227"/>
      <c r="JV11" s="227"/>
      <c r="JW11" s="227"/>
      <c r="JX11" s="227"/>
      <c r="JY11" s="227"/>
      <c r="JZ11" s="227"/>
      <c r="KA11" s="227"/>
      <c r="KB11" s="227"/>
      <c r="KC11" s="227"/>
      <c r="KD11" s="227"/>
      <c r="KE11" s="227"/>
      <c r="KF11" s="227"/>
      <c r="KG11" s="227"/>
      <c r="KH11" s="227"/>
      <c r="KI11" s="227"/>
      <c r="KJ11" s="227"/>
      <c r="KK11" s="227"/>
      <c r="KL11" s="227"/>
      <c r="KM11" s="227"/>
      <c r="KN11" s="227"/>
      <c r="KO11" s="227"/>
      <c r="KP11" s="227"/>
      <c r="KQ11" s="227"/>
      <c r="KR11" s="227"/>
      <c r="KS11" s="227"/>
      <c r="KT11" s="227"/>
      <c r="KU11" s="227"/>
      <c r="KV11" s="227"/>
      <c r="KW11" s="227"/>
      <c r="KX11" s="227"/>
      <c r="KY11" s="227"/>
      <c r="KZ11" s="227"/>
      <c r="LA11" s="227"/>
      <c r="LB11" s="227"/>
      <c r="LC11" s="227"/>
      <c r="LD11" s="227"/>
      <c r="LE11" s="227"/>
      <c r="LF11" s="227"/>
      <c r="LG11" s="227"/>
      <c r="LH11" s="227"/>
      <c r="LI11" s="227"/>
      <c r="LJ11" s="227"/>
      <c r="LK11" s="227"/>
      <c r="LL11" s="227"/>
      <c r="LM11" s="227"/>
      <c r="LN11" s="227"/>
      <c r="LO11" s="227"/>
      <c r="LP11" s="227"/>
      <c r="LQ11" s="227"/>
      <c r="LR11" s="227"/>
      <c r="LS11" s="227"/>
      <c r="LT11" s="227"/>
      <c r="LU11" s="227"/>
      <c r="LV11" s="227"/>
      <c r="LW11" s="227"/>
      <c r="LX11" s="227"/>
      <c r="LY11" s="227"/>
      <c r="LZ11" s="227"/>
      <c r="MA11" s="227"/>
      <c r="MB11" s="227"/>
      <c r="MC11" s="227"/>
      <c r="MD11" s="227"/>
      <c r="ME11" s="227"/>
      <c r="MF11" s="227"/>
      <c r="MG11" s="227"/>
      <c r="MH11" s="227"/>
      <c r="MI11" s="227"/>
      <c r="MJ11" s="227"/>
      <c r="MK11" s="227"/>
      <c r="ML11" s="227"/>
      <c r="MM11" s="227"/>
      <c r="MN11" s="227"/>
      <c r="MO11" s="227"/>
      <c r="MP11" s="227"/>
      <c r="MQ11" s="227"/>
      <c r="MR11" s="227"/>
      <c r="MS11" s="227"/>
      <c r="MT11" s="227"/>
      <c r="MU11" s="227"/>
      <c r="MV11" s="227"/>
      <c r="MW11" s="227"/>
      <c r="MX11" s="227"/>
      <c r="MY11" s="227"/>
      <c r="MZ11" s="227"/>
      <c r="NA11" s="227"/>
      <c r="NB11" s="227"/>
      <c r="NC11" s="227"/>
      <c r="ND11" s="227"/>
      <c r="NE11" s="227"/>
      <c r="NF11" s="227"/>
      <c r="NG11" s="227"/>
      <c r="NH11" s="227"/>
      <c r="NI11" s="227"/>
      <c r="NJ11" s="227"/>
      <c r="NK11" s="227"/>
      <c r="NL11" s="227"/>
      <c r="NM11" s="227"/>
      <c r="NN11" s="227"/>
      <c r="NO11" s="227"/>
      <c r="NP11" s="227"/>
      <c r="NQ11" s="227"/>
      <c r="NR11" s="227"/>
      <c r="NS11" s="227"/>
      <c r="NT11" s="227"/>
      <c r="NU11" s="227"/>
      <c r="NV11" s="227"/>
      <c r="NW11" s="227"/>
      <c r="NX11" s="227"/>
      <c r="NY11" s="227"/>
      <c r="NZ11" s="227"/>
      <c r="OA11" s="227"/>
      <c r="OB11" s="227"/>
      <c r="OC11" s="227"/>
      <c r="OD11" s="227"/>
      <c r="OE11" s="227"/>
      <c r="OF11" s="227"/>
      <c r="OG11" s="227"/>
      <c r="OH11" s="227"/>
      <c r="OI11" s="227"/>
      <c r="OJ11" s="227"/>
      <c r="OK11" s="227"/>
      <c r="OL11" s="227"/>
      <c r="OM11" s="227"/>
      <c r="ON11" s="227"/>
      <c r="OO11" s="227"/>
      <c r="OP11" s="227"/>
      <c r="OQ11" s="227"/>
      <c r="OR11" s="227"/>
      <c r="OS11" s="227"/>
      <c r="OT11" s="227"/>
      <c r="OU11" s="227"/>
      <c r="OV11" s="227"/>
      <c r="OW11" s="227"/>
      <c r="OX11" s="227"/>
      <c r="OY11" s="227"/>
      <c r="OZ11" s="227"/>
      <c r="PA11" s="227"/>
      <c r="PB11" s="227"/>
      <c r="PC11" s="227"/>
      <c r="PD11" s="227"/>
      <c r="PE11" s="227"/>
      <c r="PF11" s="227"/>
      <c r="PG11" s="227"/>
      <c r="PH11" s="227"/>
      <c r="PI11" s="227"/>
      <c r="PJ11" s="227"/>
      <c r="PK11" s="227"/>
      <c r="PL11" s="227"/>
      <c r="PM11" s="227"/>
      <c r="PN11" s="227"/>
      <c r="PO11" s="227"/>
      <c r="PP11" s="227"/>
      <c r="PQ11" s="227"/>
      <c r="PR11" s="227"/>
      <c r="PS11" s="227"/>
      <c r="PT11" s="227"/>
      <c r="PU11" s="227"/>
      <c r="PV11" s="227"/>
      <c r="PW11" s="227"/>
      <c r="PX11" s="227"/>
      <c r="PY11" s="227"/>
      <c r="PZ11" s="227"/>
      <c r="QA11" s="227"/>
      <c r="QB11" s="227"/>
      <c r="QC11" s="227"/>
      <c r="QD11" s="227"/>
      <c r="QE11" s="227"/>
      <c r="QF11" s="227"/>
      <c r="QG11" s="227"/>
      <c r="QH11" s="227"/>
      <c r="QI11" s="227"/>
      <c r="QJ11" s="227"/>
      <c r="QK11" s="227"/>
      <c r="QL11" s="227"/>
      <c r="QM11" s="227"/>
      <c r="QN11" s="227"/>
      <c r="QO11" s="227"/>
      <c r="QP11" s="227"/>
      <c r="QQ11" s="227"/>
      <c r="QR11" s="227"/>
      <c r="QS11" s="227"/>
      <c r="QT11" s="227"/>
      <c r="QU11" s="227"/>
      <c r="QV11" s="227"/>
      <c r="QW11" s="227"/>
      <c r="QX11" s="227"/>
      <c r="QY11" s="227"/>
      <c r="QZ11" s="227"/>
      <c r="RA11" s="227"/>
      <c r="RB11" s="227"/>
      <c r="RC11" s="227"/>
      <c r="RD11" s="227"/>
      <c r="RE11" s="227"/>
      <c r="RF11" s="227"/>
      <c r="RG11" s="227"/>
      <c r="RH11" s="227"/>
      <c r="RI11" s="227"/>
      <c r="RJ11" s="227"/>
      <c r="RK11" s="227"/>
      <c r="RL11" s="227"/>
      <c r="RM11" s="227"/>
      <c r="RN11" s="227"/>
      <c r="RO11" s="227"/>
      <c r="RP11" s="227"/>
      <c r="RQ11" s="227"/>
      <c r="RR11" s="227"/>
      <c r="RS11" s="227"/>
      <c r="RT11" s="227"/>
      <c r="RU11" s="227"/>
      <c r="RV11" s="227"/>
      <c r="RW11" s="227"/>
      <c r="RX11" s="227"/>
      <c r="RY11" s="227"/>
      <c r="RZ11" s="227"/>
      <c r="SA11" s="227"/>
      <c r="SB11" s="227"/>
      <c r="SC11" s="227"/>
      <c r="SD11" s="227"/>
      <c r="SE11" s="227"/>
      <c r="SF11" s="227"/>
      <c r="SG11" s="227"/>
      <c r="SH11" s="227"/>
      <c r="SI11" s="227"/>
      <c r="SJ11" s="227"/>
      <c r="SK11" s="227"/>
      <c r="SL11" s="227"/>
      <c r="SM11" s="227"/>
      <c r="SN11" s="227"/>
      <c r="SO11" s="227"/>
      <c r="SP11" s="227"/>
      <c r="SQ11" s="227"/>
      <c r="SR11" s="227"/>
      <c r="SS11" s="227"/>
      <c r="ST11" s="227"/>
      <c r="SU11" s="227"/>
      <c r="SV11" s="227"/>
      <c r="SW11" s="227"/>
      <c r="SX11" s="227"/>
      <c r="SY11" s="227"/>
      <c r="SZ11" s="227"/>
      <c r="TA11" s="227"/>
      <c r="TB11" s="227"/>
      <c r="TC11" s="227"/>
      <c r="TD11" s="227"/>
      <c r="TE11" s="227"/>
      <c r="TF11" s="227"/>
      <c r="TG11" s="227"/>
      <c r="TH11" s="227"/>
      <c r="TI11" s="227"/>
      <c r="TJ11" s="227"/>
      <c r="TK11" s="227"/>
      <c r="TL11" s="227"/>
      <c r="TM11" s="227"/>
      <c r="TN11" s="227"/>
      <c r="TO11" s="227"/>
      <c r="TP11" s="227"/>
      <c r="TQ11" s="227"/>
      <c r="TR11" s="227"/>
      <c r="TS11" s="227"/>
      <c r="TT11" s="227"/>
      <c r="TU11" s="227"/>
      <c r="TV11" s="227"/>
      <c r="TW11" s="227"/>
      <c r="TX11" s="227"/>
      <c r="TY11" s="227"/>
      <c r="TZ11" s="227"/>
      <c r="UA11" s="227"/>
      <c r="UB11" s="227"/>
      <c r="UC11" s="227"/>
      <c r="UD11" s="227"/>
      <c r="UE11" s="227"/>
      <c r="UF11" s="227"/>
      <c r="UG11" s="227"/>
      <c r="UH11" s="227"/>
      <c r="UI11" s="227"/>
      <c r="UJ11" s="227"/>
      <c r="UK11" s="227"/>
      <c r="UL11" s="227"/>
      <c r="UM11" s="227"/>
      <c r="UN11" s="227"/>
      <c r="UO11" s="227"/>
      <c r="UP11" s="227"/>
      <c r="UQ11" s="227"/>
      <c r="UR11" s="227"/>
      <c r="US11" s="227"/>
      <c r="UT11" s="227"/>
      <c r="UU11" s="227"/>
      <c r="UV11" s="227"/>
      <c r="UW11" s="227"/>
      <c r="UX11" s="227"/>
      <c r="UY11" s="227"/>
      <c r="UZ11" s="227"/>
      <c r="VA11" s="227"/>
      <c r="VB11" s="227"/>
      <c r="VC11" s="227"/>
      <c r="VD11" s="227"/>
      <c r="VE11" s="227"/>
      <c r="VF11" s="227"/>
      <c r="VG11" s="227"/>
      <c r="VH11" s="227"/>
      <c r="VI11" s="227"/>
      <c r="VJ11" s="227"/>
      <c r="VK11" s="227"/>
      <c r="VL11" s="227"/>
      <c r="VM11" s="227"/>
      <c r="VN11" s="227"/>
      <c r="VO11" s="227"/>
      <c r="VP11" s="227"/>
      <c r="VQ11" s="227"/>
      <c r="VR11" s="227"/>
      <c r="VS11" s="227"/>
      <c r="VT11" s="227"/>
      <c r="VU11" s="227"/>
      <c r="VV11" s="227"/>
      <c r="VW11" s="227"/>
      <c r="VX11" s="227"/>
      <c r="VY11" s="227"/>
      <c r="VZ11" s="227"/>
      <c r="WA11" s="227"/>
      <c r="WB11" s="227"/>
      <c r="WC11" s="227"/>
      <c r="WD11" s="227"/>
      <c r="WE11" s="227"/>
      <c r="WF11" s="227"/>
      <c r="WG11" s="227"/>
      <c r="WH11" s="227"/>
      <c r="WI11" s="227"/>
      <c r="WJ11" s="227"/>
      <c r="WK11" s="227"/>
      <c r="WL11" s="227"/>
      <c r="WM11" s="227"/>
      <c r="WN11" s="227"/>
      <c r="WO11" s="227"/>
      <c r="WP11" s="227"/>
      <c r="WQ11" s="227"/>
      <c r="WR11" s="227"/>
      <c r="WS11" s="227"/>
      <c r="WT11" s="227"/>
      <c r="WU11" s="227"/>
      <c r="WV11" s="227"/>
      <c r="WW11" s="227"/>
      <c r="WX11" s="227"/>
      <c r="WY11" s="227"/>
      <c r="WZ11" s="227"/>
      <c r="XA11" s="227"/>
      <c r="XB11" s="227"/>
      <c r="XC11" s="227"/>
      <c r="XD11" s="227"/>
      <c r="XE11" s="227"/>
      <c r="XF11" s="227"/>
      <c r="XG11" s="227"/>
      <c r="XH11" s="227"/>
      <c r="XI11" s="227"/>
      <c r="XJ11" s="227"/>
      <c r="XK11" s="227"/>
      <c r="XL11" s="227"/>
      <c r="XM11" s="227"/>
      <c r="XN11" s="227"/>
      <c r="XO11" s="227"/>
      <c r="XP11" s="227"/>
      <c r="XQ11" s="227"/>
      <c r="XR11" s="227"/>
      <c r="XS11" s="227"/>
      <c r="XT11" s="227"/>
      <c r="XU11" s="227"/>
      <c r="XV11" s="227"/>
      <c r="XW11" s="227"/>
      <c r="XX11" s="227"/>
      <c r="XY11" s="227"/>
      <c r="XZ11" s="227"/>
      <c r="YA11" s="227"/>
      <c r="YB11" s="227"/>
      <c r="YC11" s="227"/>
      <c r="YD11" s="227"/>
      <c r="YE11" s="227"/>
      <c r="YF11" s="227"/>
      <c r="YG11" s="227"/>
      <c r="YH11" s="227"/>
      <c r="YI11" s="227"/>
      <c r="YJ11" s="227"/>
      <c r="YK11" s="227"/>
      <c r="YL11" s="227"/>
      <c r="YM11" s="227"/>
      <c r="YN11" s="227"/>
      <c r="YO11" s="227"/>
      <c r="YP11" s="227"/>
      <c r="YQ11" s="227"/>
      <c r="YR11" s="227"/>
      <c r="YS11" s="227"/>
      <c r="YT11" s="227"/>
      <c r="YU11" s="227"/>
      <c r="YV11" s="227"/>
      <c r="YW11" s="227"/>
      <c r="YX11" s="227"/>
      <c r="YY11" s="227"/>
      <c r="YZ11" s="227"/>
      <c r="ZA11" s="227"/>
      <c r="ZB11" s="227"/>
      <c r="ZC11" s="227"/>
      <c r="ZD11" s="227"/>
      <c r="ZE11" s="227"/>
      <c r="ZF11" s="227"/>
      <c r="ZG11" s="227"/>
      <c r="ZH11" s="227"/>
      <c r="ZI11" s="227"/>
      <c r="ZJ11" s="227"/>
      <c r="ZK11" s="227"/>
      <c r="ZL11" s="227"/>
      <c r="ZM11" s="227"/>
      <c r="ZN11" s="227"/>
      <c r="ZO11" s="227"/>
      <c r="ZP11" s="227"/>
      <c r="ZQ11" s="227"/>
      <c r="ZR11" s="227"/>
      <c r="ZS11" s="227"/>
      <c r="ZT11" s="227"/>
      <c r="ZU11" s="227"/>
      <c r="ZV11" s="227"/>
      <c r="ZW11" s="227"/>
      <c r="ZX11" s="227"/>
      <c r="ZY11" s="227"/>
      <c r="ZZ11" s="227"/>
      <c r="AAA11" s="227"/>
      <c r="AAB11" s="227"/>
      <c r="AAC11" s="227"/>
      <c r="AAD11" s="227"/>
      <c r="AAE11" s="227"/>
      <c r="AAF11" s="227"/>
      <c r="AAG11" s="227"/>
      <c r="AAH11" s="227"/>
      <c r="AAI11" s="227"/>
      <c r="AAJ11" s="227"/>
      <c r="AAK11" s="227"/>
      <c r="AAL11" s="227"/>
      <c r="AAM11" s="227"/>
      <c r="AAN11" s="227"/>
      <c r="AAO11" s="227"/>
      <c r="AAP11" s="227"/>
      <c r="AAQ11" s="227"/>
      <c r="AAR11" s="227"/>
      <c r="AAS11" s="227"/>
      <c r="AAT11" s="227"/>
      <c r="AAU11" s="227"/>
      <c r="AAV11" s="227"/>
      <c r="AAW11" s="227"/>
      <c r="AAX11" s="227"/>
      <c r="AAY11" s="227"/>
      <c r="AAZ11" s="227"/>
      <c r="ABA11" s="227"/>
      <c r="ABB11" s="227"/>
      <c r="ABC11" s="227"/>
      <c r="ABD11" s="227"/>
      <c r="ABE11" s="227"/>
      <c r="ABF11" s="227"/>
      <c r="ABG11" s="227"/>
      <c r="ABH11" s="227"/>
      <c r="ABI11" s="227"/>
      <c r="ABJ11" s="227"/>
      <c r="ABK11" s="227"/>
      <c r="ABL11" s="227"/>
      <c r="ABM11" s="227"/>
      <c r="ABN11" s="227"/>
      <c r="ABO11" s="227"/>
      <c r="ABP11" s="227"/>
      <c r="ABQ11" s="227"/>
      <c r="ABR11" s="227"/>
      <c r="ABS11" s="227"/>
      <c r="ABT11" s="227"/>
      <c r="ABU11" s="227"/>
      <c r="ABV11" s="227"/>
      <c r="ABW11" s="227"/>
      <c r="ABX11" s="227"/>
      <c r="ABY11" s="227"/>
      <c r="ABZ11" s="227"/>
      <c r="ACA11" s="227"/>
      <c r="ACB11" s="227"/>
      <c r="ACC11" s="227"/>
      <c r="ACD11" s="227"/>
      <c r="ACE11" s="227"/>
      <c r="ACF11" s="227"/>
      <c r="ACG11" s="227"/>
      <c r="ACH11" s="227"/>
      <c r="ACI11" s="227"/>
      <c r="ACJ11" s="227"/>
      <c r="ACK11" s="227"/>
      <c r="ACL11" s="227"/>
      <c r="ACM11" s="227"/>
      <c r="ACN11" s="227"/>
      <c r="ACO11" s="227"/>
      <c r="ACP11" s="227"/>
      <c r="ACQ11" s="227"/>
      <c r="ACR11" s="227"/>
      <c r="ACS11" s="227"/>
      <c r="ACT11" s="227"/>
      <c r="ACU11" s="227"/>
      <c r="ACV11" s="227"/>
      <c r="ACW11" s="227"/>
      <c r="ACX11" s="227"/>
      <c r="ACY11" s="227"/>
      <c r="ACZ11" s="227"/>
      <c r="ADA11" s="227"/>
      <c r="ADB11" s="227"/>
      <c r="ADC11" s="227"/>
      <c r="ADD11" s="227"/>
      <c r="ADE11" s="227"/>
      <c r="ADF11" s="227"/>
      <c r="ADG11" s="227"/>
      <c r="ADH11" s="227"/>
      <c r="ADI11" s="227"/>
      <c r="ADJ11" s="227"/>
      <c r="ADK11" s="227"/>
      <c r="ADL11" s="227"/>
      <c r="ADM11" s="227"/>
      <c r="ADN11" s="227"/>
      <c r="ADO11" s="227"/>
      <c r="ADP11" s="227"/>
      <c r="ADQ11" s="227"/>
      <c r="ADR11" s="227"/>
      <c r="ADS11" s="227"/>
      <c r="ADT11" s="227"/>
      <c r="ADU11" s="227"/>
      <c r="ADV11" s="227"/>
      <c r="ADW11" s="227"/>
      <c r="ADX11" s="227"/>
      <c r="ADY11" s="227"/>
      <c r="ADZ11" s="227"/>
      <c r="AEA11" s="227"/>
      <c r="AEB11" s="227"/>
      <c r="AEC11" s="227"/>
      <c r="AED11" s="227"/>
      <c r="AEE11" s="227"/>
      <c r="AEF11" s="227"/>
      <c r="AEG11" s="227"/>
      <c r="AEH11" s="227"/>
      <c r="AEI11" s="227"/>
      <c r="AEJ11" s="227"/>
      <c r="AEK11" s="227"/>
      <c r="AEL11" s="227"/>
      <c r="AEM11" s="227"/>
      <c r="AEN11" s="227"/>
      <c r="AEO11" s="227"/>
      <c r="AEP11" s="227"/>
      <c r="AEQ11" s="227"/>
      <c r="AER11" s="227"/>
      <c r="AES11" s="227"/>
      <c r="AET11" s="227"/>
      <c r="AEU11" s="227"/>
      <c r="AEV11" s="227"/>
      <c r="AEW11" s="227"/>
      <c r="AEX11" s="227"/>
      <c r="AEY11" s="227"/>
      <c r="AEZ11" s="227"/>
      <c r="AFA11" s="227"/>
      <c r="AFB11" s="227"/>
      <c r="AFC11" s="227"/>
      <c r="AFD11" s="227"/>
      <c r="AFE11" s="227"/>
      <c r="AFF11" s="227"/>
      <c r="AFG11" s="227"/>
      <c r="AFH11" s="227"/>
      <c r="AFI11" s="227"/>
      <c r="AFJ11" s="227"/>
      <c r="AFK11" s="227"/>
      <c r="AFL11" s="227"/>
      <c r="AFM11" s="227"/>
      <c r="AFN11" s="227"/>
      <c r="AFO11" s="227"/>
      <c r="AFP11" s="227"/>
      <c r="AFQ11" s="227"/>
      <c r="AFR11" s="227"/>
      <c r="AFS11" s="227"/>
      <c r="AFT11" s="227"/>
      <c r="AFU11" s="227"/>
      <c r="AFV11" s="227"/>
      <c r="AFW11" s="227"/>
      <c r="AFX11" s="227"/>
      <c r="AFY11" s="227"/>
      <c r="AFZ11" s="227"/>
      <c r="AGA11" s="227"/>
      <c r="AGB11" s="227"/>
      <c r="AGC11" s="227"/>
      <c r="AGD11" s="227"/>
      <c r="AGE11" s="227"/>
      <c r="AGF11" s="227"/>
      <c r="AGG11" s="227"/>
      <c r="AGH11" s="227"/>
      <c r="AGI11" s="227"/>
      <c r="AGJ11" s="227"/>
      <c r="AGK11" s="227"/>
      <c r="AGL11" s="227"/>
      <c r="AGM11" s="227"/>
      <c r="AGN11" s="227"/>
      <c r="AGO11" s="227"/>
      <c r="AGP11" s="227"/>
      <c r="AGQ11" s="227"/>
      <c r="AGR11" s="227"/>
      <c r="AGS11" s="227"/>
      <c r="AGT11" s="227"/>
      <c r="AGU11" s="227"/>
      <c r="AGV11" s="227"/>
      <c r="AGW11" s="227"/>
      <c r="AGX11" s="227"/>
      <c r="AGY11" s="227"/>
      <c r="AGZ11" s="227"/>
      <c r="AHA11" s="227"/>
      <c r="AHB11" s="227"/>
      <c r="AHC11" s="227"/>
      <c r="AHD11" s="227"/>
      <c r="AHE11" s="227"/>
      <c r="AHF11" s="227"/>
      <c r="AHG11" s="227"/>
      <c r="AHH11" s="227"/>
      <c r="AHI11" s="227"/>
      <c r="AHJ11" s="227"/>
      <c r="AHK11" s="227"/>
      <c r="AHL11" s="227"/>
      <c r="AHM11" s="227"/>
      <c r="AHN11" s="227"/>
      <c r="AHO11" s="227"/>
      <c r="AHP11" s="227"/>
      <c r="AHQ11" s="227"/>
      <c r="AHR11" s="227"/>
      <c r="AHS11" s="227"/>
      <c r="AHT11" s="227"/>
      <c r="AHU11" s="227"/>
      <c r="AHV11" s="227"/>
      <c r="AHW11" s="227"/>
      <c r="AHX11" s="227"/>
      <c r="AHY11" s="227"/>
      <c r="AHZ11" s="227"/>
      <c r="AIA11" s="227"/>
      <c r="AIB11" s="227"/>
      <c r="AIC11" s="227"/>
      <c r="AID11" s="227"/>
      <c r="AIE11" s="227"/>
      <c r="AIF11" s="227"/>
      <c r="AIG11" s="227"/>
      <c r="AIH11" s="227"/>
      <c r="AII11" s="227"/>
      <c r="AIJ11" s="227"/>
      <c r="AIK11" s="227"/>
      <c r="AIL11" s="227"/>
      <c r="AIM11" s="227"/>
      <c r="AIN11" s="227"/>
      <c r="AIO11" s="227"/>
      <c r="AIP11" s="227"/>
      <c r="AIQ11" s="227"/>
      <c r="AIR11" s="227"/>
      <c r="AIS11" s="227"/>
      <c r="AIT11" s="227"/>
      <c r="AIU11" s="227"/>
      <c r="AIV11" s="227"/>
      <c r="AIW11" s="227"/>
      <c r="AIX11" s="227"/>
      <c r="AIY11" s="227"/>
      <c r="AIZ11" s="227"/>
      <c r="AJA11" s="227"/>
      <c r="AJB11" s="227"/>
      <c r="AJC11" s="227"/>
      <c r="AJD11" s="227"/>
      <c r="AJE11" s="227"/>
      <c r="AJF11" s="227"/>
      <c r="AJG11" s="227"/>
      <c r="AJH11" s="227"/>
      <c r="AJI11" s="227"/>
      <c r="AJJ11" s="227"/>
      <c r="AJK11" s="227"/>
      <c r="AJL11" s="227"/>
      <c r="AJM11" s="227"/>
      <c r="AJN11" s="227"/>
      <c r="AJO11" s="227"/>
      <c r="AJP11" s="227"/>
      <c r="AJQ11" s="227"/>
      <c r="AJR11" s="227"/>
      <c r="AJS11" s="227"/>
      <c r="AJT11" s="227"/>
      <c r="AJU11" s="227"/>
      <c r="AJV11" s="227"/>
      <c r="AJW11" s="227"/>
      <c r="AJX11" s="227"/>
      <c r="AJY11" s="227"/>
      <c r="AJZ11" s="227"/>
      <c r="AKA11" s="227"/>
      <c r="AKB11" s="227"/>
      <c r="AKC11" s="227"/>
      <c r="AKD11" s="227"/>
      <c r="AKE11" s="227"/>
      <c r="AKF11" s="227"/>
      <c r="AKG11" s="227"/>
      <c r="AKH11" s="227"/>
      <c r="AKI11" s="227"/>
      <c r="AKJ11" s="227"/>
      <c r="AKK11" s="227"/>
      <c r="AKL11" s="227"/>
      <c r="AKM11" s="227"/>
      <c r="AKN11" s="227"/>
      <c r="AKO11" s="227"/>
      <c r="AKP11" s="227"/>
      <c r="AKQ11" s="227"/>
      <c r="AKR11" s="227"/>
      <c r="AKS11" s="227"/>
      <c r="AKT11" s="227"/>
      <c r="AKU11" s="227"/>
      <c r="AKV11" s="227"/>
      <c r="AKW11" s="227"/>
      <c r="AKX11" s="227"/>
      <c r="AKY11" s="227"/>
      <c r="AKZ11" s="227"/>
      <c r="ALA11" s="227"/>
      <c r="ALB11" s="227"/>
      <c r="ALC11" s="227"/>
      <c r="ALD11" s="227"/>
      <c r="ALE11" s="227"/>
      <c r="ALF11" s="227"/>
      <c r="ALG11" s="227"/>
      <c r="ALH11" s="227"/>
      <c r="ALI11" s="227"/>
      <c r="ALJ11" s="227"/>
      <c r="ALK11" s="227"/>
      <c r="ALL11" s="227"/>
      <c r="ALM11" s="227"/>
      <c r="ALN11" s="227"/>
      <c r="ALO11" s="227"/>
      <c r="ALP11" s="227"/>
      <c r="ALQ11" s="227"/>
      <c r="ALR11" s="227"/>
      <c r="ALS11" s="227"/>
      <c r="ALT11" s="227"/>
      <c r="ALU11" s="227"/>
      <c r="ALV11" s="227"/>
      <c r="ALW11" s="227"/>
      <c r="ALX11" s="227"/>
      <c r="ALY11" s="227"/>
      <c r="ALZ11" s="227"/>
      <c r="AMA11" s="227"/>
      <c r="AMB11" s="227"/>
      <c r="AMC11" s="227"/>
      <c r="AMD11" s="227"/>
      <c r="AME11" s="227"/>
      <c r="AMF11" s="227"/>
      <c r="AMG11" s="227"/>
      <c r="AMH11" s="227"/>
      <c r="AMI11" s="227"/>
      <c r="AMJ11" s="227"/>
    </row>
    <row r="12" spans="1:1024" ht="30" customHeight="1" x14ac:dyDescent="0.25">
      <c r="A12" s="235"/>
      <c r="C12" s="262" t="s">
        <v>340</v>
      </c>
      <c r="D12" s="108" t="s">
        <v>341</v>
      </c>
      <c r="E12" s="111">
        <f>LCC_Dane_wyjściowe_Wyniki!E137*52</f>
        <v>0</v>
      </c>
      <c r="F12" s="111"/>
      <c r="G12" s="111">
        <f>LCC_Dane_wyjściowe_Wyniki!G137*52</f>
        <v>0</v>
      </c>
      <c r="H12" s="111"/>
      <c r="I12" s="111">
        <f>LCC_Dane_wyjściowe_Wyniki!I137*52</f>
        <v>0</v>
      </c>
      <c r="J12" s="111"/>
      <c r="K12" s="111">
        <f>LCC_Dane_wyjściowe_Wyniki!K137*52</f>
        <v>0</v>
      </c>
      <c r="L12" s="111"/>
      <c r="M12" s="111">
        <f>LCC_Dane_wyjściowe_Wyniki!M137*52</f>
        <v>0</v>
      </c>
      <c r="N12" s="111"/>
      <c r="O12" s="111">
        <f>LCC_Dane_wyjściowe_Wyniki!O137*52</f>
        <v>0</v>
      </c>
      <c r="P12" s="111"/>
      <c r="Q12" s="111">
        <f>LCC_Dane_wyjściowe_Wyniki!Q137*52</f>
        <v>0</v>
      </c>
      <c r="R12" s="111"/>
      <c r="S12" s="111">
        <f>LCC_Dane_wyjściowe_Wyniki!S137*52</f>
        <v>0</v>
      </c>
      <c r="T12" s="111"/>
      <c r="U12" s="111">
        <f>LCC_Dane_wyjściowe_Wyniki!U137*52</f>
        <v>0</v>
      </c>
      <c r="V12" s="111"/>
      <c r="W12" s="111">
        <f>LCC_Dane_wyjściowe_Wyniki!W137*52</f>
        <v>0</v>
      </c>
    </row>
    <row r="13" spans="1:1024" ht="30" customHeight="1" x14ac:dyDescent="0.25">
      <c r="A13" s="235"/>
      <c r="C13" s="262" t="s">
        <v>342</v>
      </c>
      <c r="D13" s="108" t="str">
        <f>LCC_Dane_wyjściowe_Wyniki!E$14&amp;"/rok.jedn."</f>
        <v>/rok.jedn.</v>
      </c>
      <c r="E13" s="111">
        <f>E12*LCC_Dane_wyjściowe_Wyniki!E19</f>
        <v>0</v>
      </c>
      <c r="F13" s="111"/>
      <c r="G13" s="111">
        <f>G12*LCC_Dane_wyjściowe_Wyniki!G19</f>
        <v>0</v>
      </c>
      <c r="H13" s="111"/>
      <c r="I13" s="111">
        <f>I12*LCC_Dane_wyjściowe_Wyniki!I19</f>
        <v>0</v>
      </c>
      <c r="J13" s="111"/>
      <c r="K13" s="111">
        <f>K12*LCC_Dane_wyjściowe_Wyniki!K19</f>
        <v>0</v>
      </c>
      <c r="L13" s="111"/>
      <c r="M13" s="111">
        <f>M12*LCC_Dane_wyjściowe_Wyniki!M19</f>
        <v>0</v>
      </c>
      <c r="N13" s="111"/>
      <c r="O13" s="111">
        <f>O12*LCC_Dane_wyjściowe_Wyniki!O19</f>
        <v>0</v>
      </c>
      <c r="P13" s="111"/>
      <c r="Q13" s="111">
        <f>Q12*LCC_Dane_wyjściowe_Wyniki!Q19</f>
        <v>0</v>
      </c>
      <c r="R13" s="111"/>
      <c r="S13" s="111">
        <f>S12*LCC_Dane_wyjściowe_Wyniki!S19</f>
        <v>0</v>
      </c>
      <c r="T13" s="111"/>
      <c r="U13" s="111">
        <f>U12*LCC_Dane_wyjściowe_Wyniki!U19</f>
        <v>0</v>
      </c>
      <c r="V13" s="111"/>
      <c r="W13" s="111">
        <f>W12*LCC_Dane_wyjściowe_Wyniki!W19</f>
        <v>0</v>
      </c>
    </row>
    <row r="14" spans="1:1024" s="106" customFormat="1" ht="30" customHeight="1" x14ac:dyDescent="0.2">
      <c r="A14" s="235"/>
      <c r="B14" s="234"/>
      <c r="C14" s="263" t="s">
        <v>343</v>
      </c>
      <c r="D14" s="108" t="str">
        <f>LCC_Dane_wyjściowe_Wyniki!E$14&amp;"/jedn."</f>
        <v>/jedn.</v>
      </c>
      <c r="E14" s="111">
        <f>E13*$E$6</f>
        <v>0</v>
      </c>
      <c r="F14" s="111"/>
      <c r="G14" s="111">
        <f>G13*$E$6</f>
        <v>0</v>
      </c>
      <c r="H14" s="111"/>
      <c r="I14" s="111">
        <f>I13*$E$6</f>
        <v>0</v>
      </c>
      <c r="J14" s="111"/>
      <c r="K14" s="111">
        <f>K13*$E$6</f>
        <v>0</v>
      </c>
      <c r="L14" s="111"/>
      <c r="M14" s="111">
        <f>M13*$E$6</f>
        <v>0</v>
      </c>
      <c r="N14" s="111"/>
      <c r="O14" s="111">
        <f>O13*$E$6</f>
        <v>0</v>
      </c>
      <c r="P14" s="111"/>
      <c r="Q14" s="111">
        <f>Q13*$E$6</f>
        <v>0</v>
      </c>
      <c r="R14" s="111"/>
      <c r="S14" s="111">
        <f>S13*$E$6</f>
        <v>0</v>
      </c>
      <c r="T14" s="111"/>
      <c r="U14" s="111">
        <f>U13*$E$6</f>
        <v>0</v>
      </c>
      <c r="V14" s="111"/>
      <c r="W14" s="111">
        <f>W13*$E$6</f>
        <v>0</v>
      </c>
    </row>
    <row r="15" spans="1:1024" s="106" customFormat="1" x14ac:dyDescent="0.2">
      <c r="A15" s="235"/>
      <c r="B15" s="234"/>
      <c r="C15" s="158"/>
      <c r="D15" s="108"/>
      <c r="E15" s="108"/>
      <c r="F15" s="108"/>
      <c r="G15" s="108"/>
      <c r="H15" s="108"/>
      <c r="I15" s="108"/>
      <c r="J15" s="108"/>
      <c r="K15" s="108"/>
      <c r="L15" s="108"/>
      <c r="M15" s="108"/>
      <c r="N15" s="108"/>
      <c r="O15" s="108"/>
      <c r="P15" s="108"/>
      <c r="Q15" s="108"/>
      <c r="R15" s="108"/>
      <c r="S15" s="108"/>
      <c r="T15" s="108"/>
      <c r="U15" s="108"/>
      <c r="V15" s="108"/>
      <c r="W15" s="108"/>
    </row>
    <row r="16" spans="1:1024" x14ac:dyDescent="0.25">
      <c r="E16" s="304"/>
      <c r="F16" s="307"/>
    </row>
    <row r="17" spans="1:23" s="106" customFormat="1" ht="19.2" x14ac:dyDescent="0.2">
      <c r="A17" s="234"/>
      <c r="B17" s="234"/>
      <c r="C17" s="112" t="s">
        <v>344</v>
      </c>
      <c r="D17" s="112"/>
      <c r="E17" s="305"/>
      <c r="F17" s="306"/>
      <c r="G17" s="113"/>
      <c r="H17" s="113"/>
      <c r="I17" s="113"/>
      <c r="J17" s="113"/>
      <c r="K17" s="113"/>
      <c r="L17" s="113"/>
      <c r="M17" s="113"/>
      <c r="N17" s="113"/>
      <c r="O17" s="113"/>
      <c r="P17" s="113"/>
      <c r="Q17" s="113"/>
      <c r="R17" s="113"/>
      <c r="S17" s="113"/>
      <c r="T17" s="113"/>
      <c r="U17" s="113"/>
      <c r="V17" s="113"/>
      <c r="W17" s="113"/>
    </row>
    <row r="18" spans="1:23" s="106" customFormat="1" x14ac:dyDescent="0.2">
      <c r="A18" s="234"/>
      <c r="B18" s="234"/>
      <c r="C18" s="113"/>
      <c r="D18" s="113"/>
      <c r="E18" s="113"/>
      <c r="F18" s="113"/>
      <c r="G18" s="113"/>
      <c r="H18" s="113"/>
      <c r="I18" s="113"/>
      <c r="J18" s="113"/>
      <c r="K18" s="113"/>
      <c r="L18" s="113"/>
      <c r="M18" s="113"/>
      <c r="N18" s="113"/>
      <c r="O18" s="113"/>
      <c r="P18" s="113"/>
      <c r="Q18" s="113"/>
      <c r="R18" s="113"/>
      <c r="S18" s="113"/>
      <c r="T18" s="113"/>
      <c r="U18" s="113"/>
      <c r="V18" s="113"/>
      <c r="W18" s="113"/>
    </row>
    <row r="19" spans="1:23" s="114" customFormat="1" x14ac:dyDescent="0.2">
      <c r="A19" s="236"/>
      <c r="B19" s="236"/>
      <c r="C19" s="302" t="s">
        <v>66</v>
      </c>
      <c r="D19" s="115"/>
      <c r="E19" s="116">
        <f>LCC_Dane_wyjściowe_Wyniki!E$9</f>
        <v>0</v>
      </c>
      <c r="F19" s="116"/>
      <c r="G19" s="116">
        <f>LCC_Dane_wyjściowe_Wyniki!G$9</f>
        <v>0</v>
      </c>
      <c r="H19" s="116"/>
      <c r="I19" s="116">
        <f>LCC_Dane_wyjściowe_Wyniki!I$9</f>
        <v>0</v>
      </c>
      <c r="J19" s="116"/>
      <c r="K19" s="116">
        <f>LCC_Dane_wyjściowe_Wyniki!K$9</f>
        <v>0</v>
      </c>
      <c r="L19" s="116"/>
      <c r="M19" s="116">
        <f>LCC_Dane_wyjściowe_Wyniki!M$9</f>
        <v>0</v>
      </c>
      <c r="N19" s="116"/>
      <c r="O19" s="116">
        <f>LCC_Dane_wyjściowe_Wyniki!O$9</f>
        <v>0</v>
      </c>
      <c r="P19" s="116"/>
      <c r="Q19" s="116">
        <f>LCC_Dane_wyjściowe_Wyniki!Q$9</f>
        <v>0</v>
      </c>
      <c r="R19" s="116"/>
      <c r="S19" s="116">
        <f>LCC_Dane_wyjściowe_Wyniki!S$9</f>
        <v>0</v>
      </c>
      <c r="T19" s="116"/>
      <c r="U19" s="116">
        <f>LCC_Dane_wyjściowe_Wyniki!U$9</f>
        <v>0</v>
      </c>
      <c r="V19" s="116"/>
      <c r="W19" s="116">
        <f>LCC_Dane_wyjściowe_Wyniki!W$9</f>
        <v>0</v>
      </c>
    </row>
    <row r="20" spans="1:23" s="106" customFormat="1" ht="30" customHeight="1" x14ac:dyDescent="0.2">
      <c r="A20" s="234"/>
      <c r="B20" s="234"/>
      <c r="C20" s="264" t="s">
        <v>345</v>
      </c>
      <c r="D20" s="117" t="str">
        <f>LCC_Dane_wyjściowe_Wyniki!E$14&amp;"/rok.jedn."</f>
        <v>/rok.jedn.</v>
      </c>
      <c r="E20" s="118">
        <f>IF(LCC_Dane_wyjściowe_Wyniki!E7=Dane_referencyjne!$H$15,0,IF(LCC_Dane_wyjściowe_Wyniki!E6=Dane_referencyjne!$H$6,IF(LCC_Dane_wyjściowe_Wyniki!E8=Dane_referencyjne!$H$21,(LCC_Dane_wyjściowe_Wyniki!E23*(1/LCC_Dane_wyjściowe_Wyniki!E95)*LCC_Dane_wyjściowe_Wyniki!E27),IF(LCC_Dane_wyjściowe_Wyniki!E8=Dane_referencyjne!$H$22,(LCC_Dane_wyjściowe_Wyniki!E23*(1/LCC_Dane_wyjściowe_Wyniki!E95)*LCC_Dane_wyjściowe_Wyniki!E27)+(LCC_Dane_wyjściowe_Wyniki!E24*1/4*SUMPRODUCT(1/LCC_Dane_wyjściowe_Wyniki!E95:E98,LCC_Dane_wyjściowe_Wyniki!E27:E30)),0)),0))</f>
        <v>0</v>
      </c>
      <c r="F20" s="118"/>
      <c r="G20" s="118">
        <f>IF(LCC_Dane_wyjściowe_Wyniki!G7=Dane_referencyjne!$H$15,0,IF(LCC_Dane_wyjściowe_Wyniki!G6=Dane_referencyjne!$H$6,IF(LCC_Dane_wyjściowe_Wyniki!G8=Dane_referencyjne!$H$21,(LCC_Dane_wyjściowe_Wyniki!G23*(1/LCC_Dane_wyjściowe_Wyniki!G95)*LCC_Dane_wyjściowe_Wyniki!G27),IF(LCC_Dane_wyjściowe_Wyniki!G8=Dane_referencyjne!$H$22,(LCC_Dane_wyjściowe_Wyniki!G23*(1/LCC_Dane_wyjściowe_Wyniki!G95)*LCC_Dane_wyjściowe_Wyniki!G27)+(LCC_Dane_wyjściowe_Wyniki!G24*1/4*SUMPRODUCT(1/LCC_Dane_wyjściowe_Wyniki!G95:G98,LCC_Dane_wyjściowe_Wyniki!G27:G30)),0)),0))</f>
        <v>0</v>
      </c>
      <c r="H20" s="118"/>
      <c r="I20" s="118">
        <f>IF(LCC_Dane_wyjściowe_Wyniki!I7=Dane_referencyjne!$H$15,0,IF(LCC_Dane_wyjściowe_Wyniki!I6=Dane_referencyjne!$H$6,IF(LCC_Dane_wyjściowe_Wyniki!I8=Dane_referencyjne!$H$21,(LCC_Dane_wyjściowe_Wyniki!I23*(1/LCC_Dane_wyjściowe_Wyniki!I95)*LCC_Dane_wyjściowe_Wyniki!I27),IF(LCC_Dane_wyjściowe_Wyniki!I8=Dane_referencyjne!$H$22,(LCC_Dane_wyjściowe_Wyniki!I23*(1/LCC_Dane_wyjściowe_Wyniki!I95)*LCC_Dane_wyjściowe_Wyniki!I27)+(LCC_Dane_wyjściowe_Wyniki!I24*1/4*SUMPRODUCT(1/LCC_Dane_wyjściowe_Wyniki!I95:I98,LCC_Dane_wyjściowe_Wyniki!I27:I30)),0)),0))</f>
        <v>0</v>
      </c>
      <c r="J20" s="118"/>
      <c r="K20" s="118">
        <f>IF(LCC_Dane_wyjściowe_Wyniki!K7=Dane_referencyjne!$H$15,0,IF(LCC_Dane_wyjściowe_Wyniki!K6=Dane_referencyjne!$H$6,IF(LCC_Dane_wyjściowe_Wyniki!K8=Dane_referencyjne!$H$21,(LCC_Dane_wyjściowe_Wyniki!K23*(1/LCC_Dane_wyjściowe_Wyniki!K95)*LCC_Dane_wyjściowe_Wyniki!K27),IF(LCC_Dane_wyjściowe_Wyniki!K8=Dane_referencyjne!$H$22,(LCC_Dane_wyjściowe_Wyniki!K23*(1/LCC_Dane_wyjściowe_Wyniki!K95)*LCC_Dane_wyjściowe_Wyniki!K27)+(LCC_Dane_wyjściowe_Wyniki!K24*1/4*SUMPRODUCT(1/LCC_Dane_wyjściowe_Wyniki!K95:K98,LCC_Dane_wyjściowe_Wyniki!K27:K30)),0)),0))</f>
        <v>0</v>
      </c>
      <c r="L20" s="118"/>
      <c r="M20" s="118">
        <f>IF(LCC_Dane_wyjściowe_Wyniki!M7=Dane_referencyjne!$H$15,0,IF(LCC_Dane_wyjściowe_Wyniki!M6=Dane_referencyjne!$H$6,IF(LCC_Dane_wyjściowe_Wyniki!M8=Dane_referencyjne!$H$21,(LCC_Dane_wyjściowe_Wyniki!M23*(1/LCC_Dane_wyjściowe_Wyniki!M95)*LCC_Dane_wyjściowe_Wyniki!M27),IF(LCC_Dane_wyjściowe_Wyniki!M8=Dane_referencyjne!$H$22,(LCC_Dane_wyjściowe_Wyniki!M23*(1/LCC_Dane_wyjściowe_Wyniki!M95)*LCC_Dane_wyjściowe_Wyniki!M27)+(LCC_Dane_wyjściowe_Wyniki!M24*1/4*SUMPRODUCT(1/LCC_Dane_wyjściowe_Wyniki!M95:M98,LCC_Dane_wyjściowe_Wyniki!M27:M30)),0)),0))</f>
        <v>0</v>
      </c>
      <c r="N20" s="118"/>
      <c r="O20" s="118">
        <f>IF(LCC_Dane_wyjściowe_Wyniki!O7=Dane_referencyjne!$H$15,0,IF(LCC_Dane_wyjściowe_Wyniki!O6=Dane_referencyjne!$H$6,IF(LCC_Dane_wyjściowe_Wyniki!O8=Dane_referencyjne!$H$21,(LCC_Dane_wyjściowe_Wyniki!O23*(1/LCC_Dane_wyjściowe_Wyniki!O95)*LCC_Dane_wyjściowe_Wyniki!O27),IF(LCC_Dane_wyjściowe_Wyniki!O8=Dane_referencyjne!$H$22,(LCC_Dane_wyjściowe_Wyniki!O23*(1/LCC_Dane_wyjściowe_Wyniki!O95)*LCC_Dane_wyjściowe_Wyniki!O27)+(LCC_Dane_wyjściowe_Wyniki!O24*1/4*SUMPRODUCT(1/LCC_Dane_wyjściowe_Wyniki!O95:O98,LCC_Dane_wyjściowe_Wyniki!O27:O30)),0)),0))</f>
        <v>0</v>
      </c>
      <c r="P20" s="118"/>
      <c r="Q20" s="118">
        <f>IF(LCC_Dane_wyjściowe_Wyniki!Q7=Dane_referencyjne!$H$15,0,IF(LCC_Dane_wyjściowe_Wyniki!Q6=Dane_referencyjne!$H$6,IF(LCC_Dane_wyjściowe_Wyniki!Q8=Dane_referencyjne!$H$21,(LCC_Dane_wyjściowe_Wyniki!Q23*(1/LCC_Dane_wyjściowe_Wyniki!Q95)*LCC_Dane_wyjściowe_Wyniki!Q27),IF(LCC_Dane_wyjściowe_Wyniki!Q8=Dane_referencyjne!$H$22,(LCC_Dane_wyjściowe_Wyniki!Q23*(1/LCC_Dane_wyjściowe_Wyniki!Q95)*LCC_Dane_wyjściowe_Wyniki!Q27)+(LCC_Dane_wyjściowe_Wyniki!Q24*1/4*SUMPRODUCT(1/LCC_Dane_wyjściowe_Wyniki!Q95:Q98,LCC_Dane_wyjściowe_Wyniki!Q27:Q30)),0)),0))</f>
        <v>0</v>
      </c>
      <c r="R20" s="118"/>
      <c r="S20" s="118">
        <f>IF(LCC_Dane_wyjściowe_Wyniki!S7=Dane_referencyjne!$H$15,0,IF(LCC_Dane_wyjściowe_Wyniki!S6=Dane_referencyjne!$H$6,IF(LCC_Dane_wyjściowe_Wyniki!S8=Dane_referencyjne!$H$21,(LCC_Dane_wyjściowe_Wyniki!S23*(1/LCC_Dane_wyjściowe_Wyniki!S95)*LCC_Dane_wyjściowe_Wyniki!S27),IF(LCC_Dane_wyjściowe_Wyniki!S8=Dane_referencyjne!$H$22,(LCC_Dane_wyjściowe_Wyniki!S23*(1/LCC_Dane_wyjściowe_Wyniki!S95)*LCC_Dane_wyjściowe_Wyniki!S27)+(LCC_Dane_wyjściowe_Wyniki!S24*1/4*SUMPRODUCT(1/LCC_Dane_wyjściowe_Wyniki!S95:S98,LCC_Dane_wyjściowe_Wyniki!S27:S30)),0)),0))</f>
        <v>0</v>
      </c>
      <c r="T20" s="118"/>
      <c r="U20" s="118">
        <f>IF(LCC_Dane_wyjściowe_Wyniki!U7=Dane_referencyjne!$H$15,0,IF(LCC_Dane_wyjściowe_Wyniki!U6=Dane_referencyjne!$H$6,IF(LCC_Dane_wyjściowe_Wyniki!U8=Dane_referencyjne!$H$21,(LCC_Dane_wyjściowe_Wyniki!U23*(1/LCC_Dane_wyjściowe_Wyniki!U95)*LCC_Dane_wyjściowe_Wyniki!U27),IF(LCC_Dane_wyjściowe_Wyniki!U8=Dane_referencyjne!$H$22,(LCC_Dane_wyjściowe_Wyniki!U23*(1/LCC_Dane_wyjściowe_Wyniki!U95)*LCC_Dane_wyjściowe_Wyniki!U27)+(LCC_Dane_wyjściowe_Wyniki!U24*1/4*SUMPRODUCT(1/LCC_Dane_wyjściowe_Wyniki!U95:U98,LCC_Dane_wyjściowe_Wyniki!U27:U30)),0)),0))</f>
        <v>0</v>
      </c>
      <c r="V20" s="118"/>
      <c r="W20" s="118">
        <f>IF(LCC_Dane_wyjściowe_Wyniki!W7=Dane_referencyjne!$H$15,0,IF(LCC_Dane_wyjściowe_Wyniki!W6=Dane_referencyjne!$H$6,IF(LCC_Dane_wyjściowe_Wyniki!W8=Dane_referencyjne!$H$21,(LCC_Dane_wyjściowe_Wyniki!W23*(1/LCC_Dane_wyjściowe_Wyniki!W95)*LCC_Dane_wyjściowe_Wyniki!W27),IF(LCC_Dane_wyjściowe_Wyniki!W8=Dane_referencyjne!$H$22,(LCC_Dane_wyjściowe_Wyniki!W23*(1/LCC_Dane_wyjściowe_Wyniki!W95)*LCC_Dane_wyjściowe_Wyniki!W27)+(LCC_Dane_wyjściowe_Wyniki!W24*1/4*SUMPRODUCT(1/LCC_Dane_wyjściowe_Wyniki!W95:W98,LCC_Dane_wyjściowe_Wyniki!W27:W30)),0)),0))</f>
        <v>0</v>
      </c>
    </row>
    <row r="21" spans="1:23" s="106" customFormat="1" ht="30" customHeight="1" x14ac:dyDescent="0.2">
      <c r="A21" s="234"/>
      <c r="B21" s="234"/>
      <c r="C21" s="264" t="s">
        <v>346</v>
      </c>
      <c r="D21" s="117" t="str">
        <f>LCC_Dane_wyjściowe_Wyniki!E$14&amp;"/rok.jedn."</f>
        <v>/rok.jedn.</v>
      </c>
      <c r="E21" s="118" t="b">
        <f t="array" ref="E21">IF(LCC_Dane_wyjściowe_Wyniki!E6=Dane_referencyjne!$H$6,SUM(IF(LCC_Dane_wyjściowe_Wyniki!E33:E42&lt;&gt;0,((1/LCC_Dane_wyjściowe_Wyniki!E101:E110)*LCC_Dane_wyjściowe_Wyniki!E33:E42))*(LCC_Dane_wyjściowe_Wyniki!E23+LCC_Dane_wyjściowe_Wyniki!E24),0))</f>
        <v>0</v>
      </c>
      <c r="F21" s="118"/>
      <c r="G21" s="118" t="b">
        <f t="array" ref="G21">IF(LCC_Dane_wyjściowe_Wyniki!G6=Dane_referencyjne!$H$6,SUM(IF(LCC_Dane_wyjściowe_Wyniki!G33:G42&lt;&gt;0,((1/LCC_Dane_wyjściowe_Wyniki!G101:G110)*LCC_Dane_wyjściowe_Wyniki!G33:G42))*(LCC_Dane_wyjściowe_Wyniki!G23+LCC_Dane_wyjściowe_Wyniki!G24),0))</f>
        <v>0</v>
      </c>
      <c r="H21" s="118"/>
      <c r="I21" s="118" t="b">
        <f t="array" ref="I21">IF(LCC_Dane_wyjściowe_Wyniki!I6=Dane_referencyjne!$H$6,SUM(IF(LCC_Dane_wyjściowe_Wyniki!I33:I42&lt;&gt;0,((1/LCC_Dane_wyjściowe_Wyniki!I101:I110)*LCC_Dane_wyjściowe_Wyniki!I33:I42))*(LCC_Dane_wyjściowe_Wyniki!I23+LCC_Dane_wyjściowe_Wyniki!I24),0))</f>
        <v>0</v>
      </c>
      <c r="J21" s="118"/>
      <c r="K21" s="118" t="b">
        <f t="array" ref="K21">IF(LCC_Dane_wyjściowe_Wyniki!K6=Dane_referencyjne!$H$6,SUM(IF(LCC_Dane_wyjściowe_Wyniki!K33:K42&lt;&gt;0,((1/LCC_Dane_wyjściowe_Wyniki!K101:K110)*LCC_Dane_wyjściowe_Wyniki!K33:K42))*(LCC_Dane_wyjściowe_Wyniki!K23+LCC_Dane_wyjściowe_Wyniki!K24),0))</f>
        <v>0</v>
      </c>
      <c r="L21" s="118"/>
      <c r="M21" s="118" t="b">
        <f t="array" ref="M21">IF(LCC_Dane_wyjściowe_Wyniki!M6=Dane_referencyjne!$H$6,SUM(IF(LCC_Dane_wyjściowe_Wyniki!M33:M42&lt;&gt;0,((1/LCC_Dane_wyjściowe_Wyniki!M101:M110)*LCC_Dane_wyjściowe_Wyniki!M33:M42))*(LCC_Dane_wyjściowe_Wyniki!M23+LCC_Dane_wyjściowe_Wyniki!M24),0))</f>
        <v>0</v>
      </c>
      <c r="N21" s="118"/>
      <c r="O21" s="118" t="b">
        <f t="array" ref="O21">IF(LCC_Dane_wyjściowe_Wyniki!O6=Dane_referencyjne!$H$6,SUM(IF(LCC_Dane_wyjściowe_Wyniki!O33:O42&lt;&gt;0,((1/LCC_Dane_wyjściowe_Wyniki!O101:O110)*LCC_Dane_wyjściowe_Wyniki!O33:O42))*(LCC_Dane_wyjściowe_Wyniki!O23+LCC_Dane_wyjściowe_Wyniki!O24),0))</f>
        <v>0</v>
      </c>
      <c r="P21" s="118"/>
      <c r="Q21" s="118" t="b">
        <f t="array" ref="Q21">IF(LCC_Dane_wyjściowe_Wyniki!Q6=Dane_referencyjne!$H$6,SUM(IF(LCC_Dane_wyjściowe_Wyniki!Q33:Q42&lt;&gt;0,((1/LCC_Dane_wyjściowe_Wyniki!Q101:Q110)*LCC_Dane_wyjściowe_Wyniki!Q33:Q42))*(LCC_Dane_wyjściowe_Wyniki!Q23+LCC_Dane_wyjściowe_Wyniki!Q24),0))</f>
        <v>0</v>
      </c>
      <c r="R21" s="118"/>
      <c r="S21" s="118" t="b">
        <f t="array" ref="S21">IF(LCC_Dane_wyjściowe_Wyniki!S6=Dane_referencyjne!$H$6,SUM(IF(LCC_Dane_wyjściowe_Wyniki!S33:S42&lt;&gt;0,((1/LCC_Dane_wyjściowe_Wyniki!S101:S110)*LCC_Dane_wyjściowe_Wyniki!S33:S42))*(LCC_Dane_wyjściowe_Wyniki!S23+LCC_Dane_wyjściowe_Wyniki!S24),0))</f>
        <v>0</v>
      </c>
      <c r="T21" s="118"/>
      <c r="U21" s="118" t="b">
        <f t="array" ref="U21">IF(LCC_Dane_wyjściowe_Wyniki!U6=Dane_referencyjne!$H$6,SUM(IF(LCC_Dane_wyjściowe_Wyniki!U33:U42&lt;&gt;0,((1/LCC_Dane_wyjściowe_Wyniki!U101:U110)*LCC_Dane_wyjściowe_Wyniki!U33:U42))*(LCC_Dane_wyjściowe_Wyniki!U23+LCC_Dane_wyjściowe_Wyniki!U24),0))</f>
        <v>0</v>
      </c>
      <c r="V21" s="118"/>
      <c r="W21" s="118" t="b">
        <f t="array" ref="W21">IF(LCC_Dane_wyjściowe_Wyniki!W6=Dane_referencyjne!$H$6,SUM(IF(LCC_Dane_wyjściowe_Wyniki!W33:W42&lt;&gt;0,((1/LCC_Dane_wyjściowe_Wyniki!W101:W110)*LCC_Dane_wyjściowe_Wyniki!W33:W42))*(LCC_Dane_wyjściowe_Wyniki!W23+LCC_Dane_wyjściowe_Wyniki!W24),0))</f>
        <v>0</v>
      </c>
    </row>
    <row r="22" spans="1:23" s="106" customFormat="1" ht="30" customHeight="1" x14ac:dyDescent="0.2">
      <c r="A22" s="234"/>
      <c r="B22" s="234"/>
      <c r="C22" s="265" t="s">
        <v>347</v>
      </c>
      <c r="D22" s="117" t="str">
        <f>LCC_Dane_wyjściowe_Wyniki!E$14&amp;"/rok.jedn."</f>
        <v>/rok.jedn.</v>
      </c>
      <c r="E22" s="118">
        <f>LCC_Dane_wyjściowe_Wyniki!E43</f>
        <v>0</v>
      </c>
      <c r="F22" s="118"/>
      <c r="G22" s="118">
        <f>LCC_Dane_wyjściowe_Wyniki!G43</f>
        <v>0</v>
      </c>
      <c r="H22" s="118"/>
      <c r="I22" s="118">
        <f>LCC_Dane_wyjściowe_Wyniki!I43</f>
        <v>0</v>
      </c>
      <c r="J22" s="118"/>
      <c r="K22" s="118">
        <f>LCC_Dane_wyjściowe_Wyniki!K43</f>
        <v>0</v>
      </c>
      <c r="L22" s="118"/>
      <c r="M22" s="118">
        <f>LCC_Dane_wyjściowe_Wyniki!M43</f>
        <v>0</v>
      </c>
      <c r="N22" s="118"/>
      <c r="O22" s="118">
        <f>LCC_Dane_wyjściowe_Wyniki!O43</f>
        <v>0</v>
      </c>
      <c r="P22" s="118"/>
      <c r="Q22" s="118">
        <f>LCC_Dane_wyjściowe_Wyniki!Q43</f>
        <v>0</v>
      </c>
      <c r="R22" s="118"/>
      <c r="S22" s="118">
        <f>LCC_Dane_wyjściowe_Wyniki!S43</f>
        <v>0</v>
      </c>
      <c r="T22" s="118"/>
      <c r="U22" s="118">
        <f>LCC_Dane_wyjściowe_Wyniki!U43</f>
        <v>0</v>
      </c>
      <c r="V22" s="118"/>
      <c r="W22" s="118">
        <f>LCC_Dane_wyjściowe_Wyniki!W43</f>
        <v>0</v>
      </c>
    </row>
    <row r="23" spans="1:23" s="106" customFormat="1" ht="30" customHeight="1" x14ac:dyDescent="0.2">
      <c r="A23" s="234"/>
      <c r="B23" s="234"/>
      <c r="C23" s="264" t="s">
        <v>369</v>
      </c>
      <c r="D23" s="117" t="str">
        <f>LCC_Dane_wyjściowe_Wyniki!E$14&amp;"/rok.jedn."</f>
        <v>/rok.jedn.</v>
      </c>
      <c r="E23" s="118">
        <f>LCC_Dane_wyjściowe_Wyniki!E92</f>
        <v>0</v>
      </c>
      <c r="F23" s="118"/>
      <c r="G23" s="118">
        <f>LCC_Dane_wyjściowe_Wyniki!G92</f>
        <v>0</v>
      </c>
      <c r="H23" s="118"/>
      <c r="I23" s="118">
        <f>LCC_Dane_wyjściowe_Wyniki!I92</f>
        <v>0</v>
      </c>
      <c r="J23" s="118"/>
      <c r="K23" s="118">
        <f>LCC_Dane_wyjściowe_Wyniki!K92</f>
        <v>0</v>
      </c>
      <c r="L23" s="118"/>
      <c r="M23" s="118">
        <f>LCC_Dane_wyjściowe_Wyniki!M92</f>
        <v>0</v>
      </c>
      <c r="N23" s="118"/>
      <c r="O23" s="118">
        <f>LCC_Dane_wyjściowe_Wyniki!O92</f>
        <v>0</v>
      </c>
      <c r="P23" s="118"/>
      <c r="Q23" s="118">
        <f>LCC_Dane_wyjściowe_Wyniki!Q92</f>
        <v>0</v>
      </c>
      <c r="R23" s="118"/>
      <c r="S23" s="118">
        <f>LCC_Dane_wyjściowe_Wyniki!S92</f>
        <v>0</v>
      </c>
      <c r="T23" s="118"/>
      <c r="U23" s="118">
        <f>LCC_Dane_wyjściowe_Wyniki!U92</f>
        <v>0</v>
      </c>
      <c r="V23" s="118"/>
      <c r="W23" s="118">
        <f>LCC_Dane_wyjściowe_Wyniki!W92</f>
        <v>0</v>
      </c>
    </row>
    <row r="24" spans="1:23" s="106" customFormat="1" ht="30" customHeight="1" x14ac:dyDescent="0.2">
      <c r="A24" s="234"/>
      <c r="B24" s="234"/>
      <c r="C24" s="265" t="s">
        <v>348</v>
      </c>
      <c r="D24" s="117" t="str">
        <f>LCC_Dane_wyjściowe_Wyniki!E$14&amp;"/rok.jedn."</f>
        <v>/rok.jedn.</v>
      </c>
      <c r="E24" s="118">
        <f>SUM(E20:E23)</f>
        <v>0</v>
      </c>
      <c r="F24" s="118"/>
      <c r="G24" s="118">
        <f>SUM(G20:G23)</f>
        <v>0</v>
      </c>
      <c r="H24" s="118"/>
      <c r="I24" s="118">
        <f>SUM(I20:I23)</f>
        <v>0</v>
      </c>
      <c r="J24" s="118"/>
      <c r="K24" s="118">
        <f>SUM(K20:K23)</f>
        <v>0</v>
      </c>
      <c r="L24" s="118"/>
      <c r="M24" s="118">
        <f>SUM(M20:M23)</f>
        <v>0</v>
      </c>
      <c r="N24" s="118"/>
      <c r="O24" s="118">
        <f>SUM(O20:O23)</f>
        <v>0</v>
      </c>
      <c r="P24" s="118"/>
      <c r="Q24" s="118">
        <f>SUM(Q20:Q23)</f>
        <v>0</v>
      </c>
      <c r="R24" s="118"/>
      <c r="S24" s="118">
        <f>SUM(S20:S23)</f>
        <v>0</v>
      </c>
      <c r="T24" s="118"/>
      <c r="U24" s="118">
        <f>SUM(U20:U23)</f>
        <v>0</v>
      </c>
      <c r="V24" s="118"/>
      <c r="W24" s="118">
        <f>SUM(W20:W23)</f>
        <v>0</v>
      </c>
    </row>
    <row r="25" spans="1:23" s="106" customFormat="1" ht="48" customHeight="1" x14ac:dyDescent="0.2">
      <c r="A25" s="234"/>
      <c r="B25" s="234"/>
      <c r="C25" s="265" t="s">
        <v>349</v>
      </c>
      <c r="D25" s="117" t="str">
        <f>LCC_Dane_wyjściowe_Wyniki!E$14&amp;"/jedn."</f>
        <v>/jedn.</v>
      </c>
      <c r="E25" s="118">
        <f>E24*$E$5</f>
        <v>0</v>
      </c>
      <c r="F25" s="118"/>
      <c r="G25" s="118">
        <f>G24*$E$5</f>
        <v>0</v>
      </c>
      <c r="H25" s="118"/>
      <c r="I25" s="118">
        <f>I24*$E$5</f>
        <v>0</v>
      </c>
      <c r="J25" s="118"/>
      <c r="K25" s="118">
        <f>K24*$E$5</f>
        <v>0</v>
      </c>
      <c r="L25" s="118"/>
      <c r="M25" s="118">
        <f>M24*$E$5</f>
        <v>0</v>
      </c>
      <c r="N25" s="118"/>
      <c r="O25" s="118">
        <f>O24*$E$5</f>
        <v>0</v>
      </c>
      <c r="P25" s="118"/>
      <c r="Q25" s="118">
        <f>Q24*$E$5</f>
        <v>0</v>
      </c>
      <c r="R25" s="118"/>
      <c r="S25" s="118">
        <f>S24*$E$5</f>
        <v>0</v>
      </c>
      <c r="T25" s="118"/>
      <c r="U25" s="118">
        <f>U24*$E$5</f>
        <v>0</v>
      </c>
      <c r="V25" s="118"/>
      <c r="W25" s="118">
        <f>W24*$E$5</f>
        <v>0</v>
      </c>
    </row>
    <row r="26" spans="1:23" s="106" customFormat="1" ht="34.950000000000003" customHeight="1" x14ac:dyDescent="0.25">
      <c r="A26" s="234"/>
      <c r="B26" s="234"/>
      <c r="C26" s="303" t="s">
        <v>90</v>
      </c>
      <c r="D26" s="117"/>
      <c r="E26" s="118"/>
      <c r="F26" s="118"/>
      <c r="G26" s="118"/>
      <c r="H26" s="118"/>
      <c r="I26" s="118"/>
      <c r="J26" s="118"/>
      <c r="K26" s="118"/>
      <c r="L26" s="118"/>
      <c r="M26" s="118"/>
      <c r="N26" s="118"/>
      <c r="O26" s="118"/>
      <c r="P26" s="118"/>
      <c r="Q26" s="118"/>
      <c r="R26" s="118"/>
      <c r="S26" s="118"/>
      <c r="T26" s="118"/>
      <c r="U26" s="118"/>
      <c r="V26" s="118"/>
      <c r="W26" s="118"/>
    </row>
    <row r="27" spans="1:23" s="106" customFormat="1" ht="34.950000000000003" customHeight="1" x14ac:dyDescent="0.2">
      <c r="A27" s="234"/>
      <c r="B27" s="234"/>
      <c r="C27" s="265" t="s">
        <v>350</v>
      </c>
      <c r="D27" s="117" t="str">
        <f>LCC_Dane_wyjściowe_Wyniki!E$14&amp;"/rok.jedn."</f>
        <v>/rok.jedn.</v>
      </c>
      <c r="E27" s="118">
        <f>IF(LCC_Dane_wyjściowe_Wyniki!E6=Dane_referencyjne!$H$7,LCC_Dane_wyjściowe_Wyniki!E113,0)</f>
        <v>0</v>
      </c>
      <c r="F27" s="118"/>
      <c r="G27" s="118">
        <f>IF(LCC_Dane_wyjściowe_Wyniki!G6=Dane_referencyjne!$H$7,LCC_Dane_wyjściowe_Wyniki!G113,0)</f>
        <v>0</v>
      </c>
      <c r="H27" s="118"/>
      <c r="I27" s="118">
        <f>IF(LCC_Dane_wyjściowe_Wyniki!I6=Dane_referencyjne!$H$7,LCC_Dane_wyjściowe_Wyniki!I113,0)</f>
        <v>0</v>
      </c>
      <c r="J27" s="118"/>
      <c r="K27" s="118">
        <f>IF(LCC_Dane_wyjściowe_Wyniki!K6=Dane_referencyjne!$H$7,LCC_Dane_wyjściowe_Wyniki!K113,0)</f>
        <v>0</v>
      </c>
      <c r="L27" s="118"/>
      <c r="M27" s="118">
        <f>IF(LCC_Dane_wyjściowe_Wyniki!M6=Dane_referencyjne!$H$7,LCC_Dane_wyjściowe_Wyniki!M113,0)</f>
        <v>0</v>
      </c>
      <c r="N27" s="118"/>
      <c r="O27" s="118">
        <f>IF(LCC_Dane_wyjściowe_Wyniki!O6=Dane_referencyjne!$H$7,LCC_Dane_wyjściowe_Wyniki!O113,0)</f>
        <v>0</v>
      </c>
      <c r="P27" s="118"/>
      <c r="Q27" s="118">
        <f>IF(LCC_Dane_wyjściowe_Wyniki!Q6=Dane_referencyjne!$H$7,LCC_Dane_wyjściowe_Wyniki!Q113,0)</f>
        <v>0</v>
      </c>
      <c r="R27" s="118"/>
      <c r="S27" s="118">
        <f>IF(LCC_Dane_wyjściowe_Wyniki!S6=Dane_referencyjne!$H$7,LCC_Dane_wyjściowe_Wyniki!S113,0)</f>
        <v>0</v>
      </c>
      <c r="T27" s="118"/>
      <c r="U27" s="118">
        <f>IF(LCC_Dane_wyjściowe_Wyniki!U6=Dane_referencyjne!$H$7,LCC_Dane_wyjściowe_Wyniki!U113,0)</f>
        <v>0</v>
      </c>
      <c r="V27" s="118"/>
      <c r="W27" s="118">
        <f>IF(LCC_Dane_wyjściowe_Wyniki!W6=Dane_referencyjne!$H$7,LCC_Dane_wyjściowe_Wyniki!W113,0)</f>
        <v>0</v>
      </c>
    </row>
    <row r="28" spans="1:23" s="106" customFormat="1" ht="34.950000000000003" customHeight="1" x14ac:dyDescent="0.2">
      <c r="A28" s="234"/>
      <c r="B28" s="234"/>
      <c r="C28" s="264" t="s">
        <v>351</v>
      </c>
      <c r="D28" s="117" t="str">
        <f>LCC_Dane_wyjściowe_Wyniki!E$14&amp;"/rok.jedn."</f>
        <v>/rok.jedn.</v>
      </c>
      <c r="E28" s="118">
        <f>IF(LCC_Dane_wyjściowe_Wyniki!E6=Dane_referencyjne!$H$7,SUMPRODUCT(LCC_Dane_wyjściowe_Wyniki!E46:E65,LCC_Dane_wyjściowe_Wyniki!E114:E133),0)</f>
        <v>0</v>
      </c>
      <c r="F28" s="118"/>
      <c r="G28" s="118">
        <f>IF(LCC_Dane_wyjściowe_Wyniki!G6=Dane_referencyjne!$H$7,SUMPRODUCT(LCC_Dane_wyjściowe_Wyniki!G46:G65,LCC_Dane_wyjściowe_Wyniki!G114:G133),0)</f>
        <v>0</v>
      </c>
      <c r="H28" s="118"/>
      <c r="I28" s="118">
        <f>IF(LCC_Dane_wyjściowe_Wyniki!I6=Dane_referencyjne!$H$7,SUMPRODUCT(LCC_Dane_wyjściowe_Wyniki!I46:I65,LCC_Dane_wyjściowe_Wyniki!I114:I133),0)</f>
        <v>0</v>
      </c>
      <c r="J28" s="118"/>
      <c r="K28" s="118">
        <f>IF(LCC_Dane_wyjściowe_Wyniki!K6=Dane_referencyjne!$H$7,SUMPRODUCT(LCC_Dane_wyjściowe_Wyniki!K46:K65,LCC_Dane_wyjściowe_Wyniki!K114:K133),0)</f>
        <v>0</v>
      </c>
      <c r="L28" s="118"/>
      <c r="M28" s="118">
        <f>IF(LCC_Dane_wyjściowe_Wyniki!M6=Dane_referencyjne!$H$7,SUMPRODUCT(LCC_Dane_wyjściowe_Wyniki!M46:M65,LCC_Dane_wyjściowe_Wyniki!M114:M133),0)</f>
        <v>0</v>
      </c>
      <c r="N28" s="118"/>
      <c r="O28" s="118">
        <f>IF(LCC_Dane_wyjściowe_Wyniki!O6=Dane_referencyjne!$H$7,SUMPRODUCT(LCC_Dane_wyjściowe_Wyniki!O46:O65,LCC_Dane_wyjściowe_Wyniki!O114:O133),0)</f>
        <v>0</v>
      </c>
      <c r="P28" s="118"/>
      <c r="Q28" s="118">
        <f>IF(LCC_Dane_wyjściowe_Wyniki!Q6=Dane_referencyjne!$H$7,SUMPRODUCT(LCC_Dane_wyjściowe_Wyniki!Q46:Q65,LCC_Dane_wyjściowe_Wyniki!Q114:Q133),0)</f>
        <v>0</v>
      </c>
      <c r="R28" s="118"/>
      <c r="S28" s="118">
        <f>IF(LCC_Dane_wyjściowe_Wyniki!S6=Dane_referencyjne!$H$7,SUMPRODUCT(LCC_Dane_wyjściowe_Wyniki!S46:S65,LCC_Dane_wyjściowe_Wyniki!S114:S133),0)</f>
        <v>0</v>
      </c>
      <c r="T28" s="118"/>
      <c r="U28" s="118">
        <f>IF(LCC_Dane_wyjściowe_Wyniki!U6=Dane_referencyjne!$H$7,SUMPRODUCT(LCC_Dane_wyjściowe_Wyniki!U46:U65,LCC_Dane_wyjściowe_Wyniki!U114:U133),0)</f>
        <v>0</v>
      </c>
      <c r="V28" s="118"/>
      <c r="W28" s="118">
        <f>IF(LCC_Dane_wyjściowe_Wyniki!W6=Dane_referencyjne!$H$7,SUMPRODUCT(LCC_Dane_wyjściowe_Wyniki!W46:W65,LCC_Dane_wyjściowe_Wyniki!W114:W133),0)</f>
        <v>0</v>
      </c>
    </row>
    <row r="29" spans="1:23" s="106" customFormat="1" ht="34.950000000000003" customHeight="1" x14ac:dyDescent="0.2">
      <c r="A29" s="234"/>
      <c r="B29" s="234"/>
      <c r="C29" s="265" t="s">
        <v>352</v>
      </c>
      <c r="D29" s="117" t="str">
        <f>LCC_Dane_wyjściowe_Wyniki!E$14&amp;"/rok.jedn."</f>
        <v>/rok.jedn.</v>
      </c>
      <c r="E29" s="118">
        <f>SUM(E27:E28)</f>
        <v>0</v>
      </c>
      <c r="F29" s="118"/>
      <c r="G29" s="118">
        <f>SUM(G27:G28)</f>
        <v>0</v>
      </c>
      <c r="H29" s="118"/>
      <c r="I29" s="118">
        <f>SUM(I27:I28)</f>
        <v>0</v>
      </c>
      <c r="J29" s="118"/>
      <c r="K29" s="118">
        <f>SUM(K27:K28)</f>
        <v>0</v>
      </c>
      <c r="L29" s="118"/>
      <c r="M29" s="118">
        <f>SUM(M27:M28)</f>
        <v>0</v>
      </c>
      <c r="N29" s="118"/>
      <c r="O29" s="118">
        <f>SUM(O27:O28)</f>
        <v>0</v>
      </c>
      <c r="P29" s="118"/>
      <c r="Q29" s="118">
        <f>SUM(Q27:Q28)</f>
        <v>0</v>
      </c>
      <c r="R29" s="118"/>
      <c r="S29" s="118">
        <f>SUM(S27:S28)</f>
        <v>0</v>
      </c>
      <c r="T29" s="118"/>
      <c r="U29" s="118">
        <f>SUM(U27:U28)</f>
        <v>0</v>
      </c>
      <c r="V29" s="118"/>
      <c r="W29" s="118">
        <f>SUM(W27:W28)</f>
        <v>0</v>
      </c>
    </row>
    <row r="30" spans="1:23" s="106" customFormat="1" ht="34.950000000000003" customHeight="1" x14ac:dyDescent="0.2">
      <c r="A30" s="234"/>
      <c r="B30" s="234"/>
      <c r="C30" s="265" t="s">
        <v>353</v>
      </c>
      <c r="D30" s="117" t="str">
        <f>LCC_Dane_wyjściowe_Wyniki!E$14&amp;"/jedn."</f>
        <v>/jedn.</v>
      </c>
      <c r="E30" s="118">
        <f>E29*$E$5</f>
        <v>0</v>
      </c>
      <c r="F30" s="118"/>
      <c r="G30" s="118">
        <f>G29*$E$5</f>
        <v>0</v>
      </c>
      <c r="H30" s="118"/>
      <c r="I30" s="118">
        <f>I29*$E$5</f>
        <v>0</v>
      </c>
      <c r="J30" s="118"/>
      <c r="K30" s="118">
        <f>K29*$E$5</f>
        <v>0</v>
      </c>
      <c r="L30" s="118"/>
      <c r="M30" s="118">
        <f>M29*$E$5</f>
        <v>0</v>
      </c>
      <c r="N30" s="118"/>
      <c r="O30" s="118">
        <f>O29*$E$5</f>
        <v>0</v>
      </c>
      <c r="P30" s="118"/>
      <c r="Q30" s="118">
        <f>Q29*$E$5</f>
        <v>0</v>
      </c>
      <c r="R30" s="118"/>
      <c r="S30" s="118">
        <f>S29*$E$5</f>
        <v>0</v>
      </c>
      <c r="T30" s="118"/>
      <c r="U30" s="118">
        <f>U29*$E$5</f>
        <v>0</v>
      </c>
      <c r="V30" s="118"/>
      <c r="W30" s="118">
        <f>W29*$E$5</f>
        <v>0</v>
      </c>
    </row>
    <row r="31" spans="1:23" s="106" customFormat="1" x14ac:dyDescent="0.2">
      <c r="A31" s="234"/>
      <c r="B31" s="234"/>
      <c r="C31" s="117"/>
      <c r="D31" s="117"/>
      <c r="E31" s="117"/>
      <c r="F31" s="117"/>
      <c r="G31" s="117"/>
      <c r="H31" s="117"/>
      <c r="I31" s="117"/>
      <c r="J31" s="117"/>
      <c r="K31" s="117"/>
      <c r="L31" s="117"/>
      <c r="M31" s="117"/>
      <c r="N31" s="117"/>
      <c r="O31" s="117"/>
      <c r="P31" s="117"/>
      <c r="Q31" s="117"/>
      <c r="R31" s="117"/>
      <c r="S31" s="117"/>
      <c r="T31" s="117"/>
      <c r="U31" s="117"/>
      <c r="V31" s="117"/>
      <c r="W31" s="117"/>
    </row>
    <row r="33" spans="1:1024" ht="19.2" x14ac:dyDescent="0.25">
      <c r="C33" s="119" t="s">
        <v>354</v>
      </c>
      <c r="D33" s="119"/>
      <c r="E33" s="120"/>
      <c r="F33" s="120"/>
      <c r="G33" s="120"/>
      <c r="H33" s="120"/>
      <c r="I33" s="120"/>
      <c r="J33" s="120"/>
      <c r="K33" s="120"/>
      <c r="L33" s="120"/>
      <c r="M33" s="120"/>
      <c r="N33" s="120"/>
      <c r="O33" s="120"/>
      <c r="P33" s="120"/>
      <c r="Q33" s="120"/>
      <c r="R33" s="120"/>
      <c r="S33" s="120"/>
      <c r="T33" s="120"/>
      <c r="U33" s="120"/>
      <c r="V33" s="120"/>
      <c r="W33" s="120"/>
    </row>
    <row r="34" spans="1:1024" x14ac:dyDescent="0.25">
      <c r="C34" s="121"/>
      <c r="D34" s="120"/>
      <c r="E34" s="120"/>
      <c r="F34" s="120"/>
      <c r="G34" s="120"/>
      <c r="H34" s="120"/>
      <c r="I34" s="120"/>
      <c r="J34" s="120"/>
      <c r="K34" s="120"/>
      <c r="L34" s="120"/>
      <c r="M34" s="120"/>
      <c r="N34" s="120"/>
      <c r="O34" s="120"/>
      <c r="P34" s="120"/>
      <c r="Q34" s="120"/>
      <c r="R34" s="120"/>
      <c r="S34" s="120"/>
      <c r="T34" s="120"/>
      <c r="U34" s="120"/>
      <c r="V34" s="120"/>
      <c r="W34" s="120"/>
    </row>
    <row r="35" spans="1:1024" s="103" customFormat="1" x14ac:dyDescent="0.2">
      <c r="A35" s="233"/>
      <c r="B35" s="233"/>
      <c r="C35" s="122"/>
      <c r="D35" s="120"/>
      <c r="E35" s="123">
        <f>LCC_Dane_wyjściowe_Wyniki!E$9</f>
        <v>0</v>
      </c>
      <c r="F35" s="123"/>
      <c r="G35" s="123">
        <f>LCC_Dane_wyjściowe_Wyniki!G$9</f>
        <v>0</v>
      </c>
      <c r="H35" s="123"/>
      <c r="I35" s="123">
        <f>LCC_Dane_wyjściowe_Wyniki!I$9</f>
        <v>0</v>
      </c>
      <c r="J35" s="123"/>
      <c r="K35" s="123">
        <f>LCC_Dane_wyjściowe_Wyniki!K$9</f>
        <v>0</v>
      </c>
      <c r="L35" s="123"/>
      <c r="M35" s="123">
        <f>LCC_Dane_wyjściowe_Wyniki!M$9</f>
        <v>0</v>
      </c>
      <c r="N35" s="123"/>
      <c r="O35" s="123">
        <f>LCC_Dane_wyjściowe_Wyniki!O$9</f>
        <v>0</v>
      </c>
      <c r="P35" s="123"/>
      <c r="Q35" s="123">
        <f>LCC_Dane_wyjściowe_Wyniki!Q$9</f>
        <v>0</v>
      </c>
      <c r="R35" s="123"/>
      <c r="S35" s="123">
        <f>LCC_Dane_wyjściowe_Wyniki!S$9</f>
        <v>0</v>
      </c>
      <c r="T35" s="123"/>
      <c r="U35" s="123">
        <f>LCC_Dane_wyjściowe_Wyniki!U$9</f>
        <v>0</v>
      </c>
      <c r="V35" s="123"/>
      <c r="W35" s="123">
        <f>LCC_Dane_wyjściowe_Wyniki!W$9</f>
        <v>0</v>
      </c>
    </row>
    <row r="36" spans="1:1024" ht="30" customHeight="1" x14ac:dyDescent="0.25">
      <c r="C36" s="269" t="s">
        <v>355</v>
      </c>
      <c r="D36" s="120" t="str">
        <f>LCC_Dane_wyjściowe_Wyniki!E$14&amp;"/jedn."</f>
        <v>/jedn.</v>
      </c>
      <c r="E36" s="124">
        <f>LCC_Dane_wyjściowe_Wyniki!E68</f>
        <v>0</v>
      </c>
      <c r="F36" s="124"/>
      <c r="G36" s="124">
        <f>LCC_Dane_wyjściowe_Wyniki!G68</f>
        <v>0</v>
      </c>
      <c r="H36" s="120"/>
      <c r="I36" s="124">
        <f>LCC_Dane_wyjściowe_Wyniki!I68</f>
        <v>0</v>
      </c>
      <c r="J36" s="120"/>
      <c r="K36" s="124">
        <f>LCC_Dane_wyjściowe_Wyniki!K68</f>
        <v>0</v>
      </c>
      <c r="L36" s="120"/>
      <c r="M36" s="124">
        <f>LCC_Dane_wyjściowe_Wyniki!M68</f>
        <v>0</v>
      </c>
      <c r="N36" s="120"/>
      <c r="O36" s="124">
        <f>LCC_Dane_wyjściowe_Wyniki!O68</f>
        <v>0</v>
      </c>
      <c r="P36" s="120"/>
      <c r="Q36" s="124">
        <f>LCC_Dane_wyjściowe_Wyniki!Q68</f>
        <v>0</v>
      </c>
      <c r="R36" s="120"/>
      <c r="S36" s="124">
        <f>LCC_Dane_wyjściowe_Wyniki!S68</f>
        <v>0</v>
      </c>
      <c r="T36" s="120"/>
      <c r="U36" s="124">
        <f>LCC_Dane_wyjściowe_Wyniki!U68</f>
        <v>0</v>
      </c>
      <c r="V36" s="120"/>
      <c r="W36" s="124">
        <f>LCC_Dane_wyjściowe_Wyniki!W68</f>
        <v>0</v>
      </c>
    </row>
    <row r="37" spans="1:1024" ht="30" customHeight="1" x14ac:dyDescent="0.25">
      <c r="C37" s="268" t="s">
        <v>356</v>
      </c>
      <c r="D37" s="120" t="str">
        <f>LCC_Dane_wyjściowe_Wyniki!E$14&amp;"/rok.jedn."</f>
        <v>/rok.jedn.</v>
      </c>
      <c r="E37" s="124">
        <f>SUM(LCC_Dane_wyjściowe_Wyniki!E69,LCC_Dane_wyjściowe_Wyniki!E70,LCC_Dane_wyjściowe_Wyniki!E71)</f>
        <v>0</v>
      </c>
      <c r="F37" s="124"/>
      <c r="G37" s="124">
        <f>SUM(LCC_Dane_wyjściowe_Wyniki!G69,LCC_Dane_wyjściowe_Wyniki!G70,LCC_Dane_wyjściowe_Wyniki!G71)</f>
        <v>0</v>
      </c>
      <c r="H37" s="120"/>
      <c r="I37" s="124">
        <f>SUM(LCC_Dane_wyjściowe_Wyniki!I69,LCC_Dane_wyjściowe_Wyniki!I70,LCC_Dane_wyjściowe_Wyniki!I71)</f>
        <v>0</v>
      </c>
      <c r="J37" s="120"/>
      <c r="K37" s="124">
        <f>SUM(LCC_Dane_wyjściowe_Wyniki!K69,LCC_Dane_wyjściowe_Wyniki!K70,LCC_Dane_wyjściowe_Wyniki!K71)</f>
        <v>0</v>
      </c>
      <c r="L37" s="120"/>
      <c r="M37" s="124">
        <f>SUM(LCC_Dane_wyjściowe_Wyniki!M69,LCC_Dane_wyjściowe_Wyniki!M70,LCC_Dane_wyjściowe_Wyniki!M71)</f>
        <v>0</v>
      </c>
      <c r="N37" s="120"/>
      <c r="O37" s="124">
        <f>SUM(LCC_Dane_wyjściowe_Wyniki!O69,LCC_Dane_wyjściowe_Wyniki!O70,LCC_Dane_wyjściowe_Wyniki!O71)</f>
        <v>0</v>
      </c>
      <c r="P37" s="120"/>
      <c r="Q37" s="124">
        <f>SUM(LCC_Dane_wyjściowe_Wyniki!Q69,LCC_Dane_wyjściowe_Wyniki!Q70,LCC_Dane_wyjściowe_Wyniki!Q71)</f>
        <v>0</v>
      </c>
      <c r="R37" s="120"/>
      <c r="S37" s="124">
        <f>SUM(LCC_Dane_wyjściowe_Wyniki!S69,LCC_Dane_wyjściowe_Wyniki!S70,LCC_Dane_wyjściowe_Wyniki!S71)</f>
        <v>0</v>
      </c>
      <c r="T37" s="120"/>
      <c r="U37" s="124">
        <f>SUM(LCC_Dane_wyjściowe_Wyniki!U69,LCC_Dane_wyjściowe_Wyniki!U70,LCC_Dane_wyjściowe_Wyniki!U71)</f>
        <v>0</v>
      </c>
      <c r="V37" s="120"/>
      <c r="W37" s="124">
        <f>SUM(LCC_Dane_wyjściowe_Wyniki!W69,LCC_Dane_wyjściowe_Wyniki!W70,LCC_Dane_wyjściowe_Wyniki!W71)</f>
        <v>0</v>
      </c>
    </row>
    <row r="38" spans="1:1024" ht="30" customHeight="1" x14ac:dyDescent="0.25">
      <c r="C38" s="269" t="s">
        <v>357</v>
      </c>
      <c r="D38" s="120" t="str">
        <f>LCC_Dane_wyjściowe_Wyniki!E$14&amp;"/jedn."</f>
        <v>/jedn.</v>
      </c>
      <c r="E38" s="124">
        <f>E37*$E$5</f>
        <v>0</v>
      </c>
      <c r="F38" s="124"/>
      <c r="G38" s="124">
        <f>G37*$E$5</f>
        <v>0</v>
      </c>
      <c r="H38" s="120"/>
      <c r="I38" s="124">
        <f>I37*$E$5</f>
        <v>0</v>
      </c>
      <c r="J38" s="120"/>
      <c r="K38" s="124">
        <f>K37*$E$5</f>
        <v>0</v>
      </c>
      <c r="L38" s="120"/>
      <c r="M38" s="124">
        <f>M37*$E$5</f>
        <v>0</v>
      </c>
      <c r="N38" s="120"/>
      <c r="O38" s="124">
        <f>O37*$E$5</f>
        <v>0</v>
      </c>
      <c r="P38" s="120"/>
      <c r="Q38" s="124">
        <f>Q37*$E$5</f>
        <v>0</v>
      </c>
      <c r="R38" s="120"/>
      <c r="S38" s="124">
        <f>S37*$E$5</f>
        <v>0</v>
      </c>
      <c r="T38" s="120"/>
      <c r="U38" s="124">
        <f>U37*$E$5</f>
        <v>0</v>
      </c>
      <c r="V38" s="120"/>
      <c r="W38" s="124">
        <f>W37*$E$5</f>
        <v>0</v>
      </c>
    </row>
    <row r="39" spans="1:1024" ht="30" customHeight="1" x14ac:dyDescent="0.25">
      <c r="C39" s="269" t="s">
        <v>358</v>
      </c>
      <c r="D39" s="120" t="str">
        <f>LCC_Dane_wyjściowe_Wyniki!E$14&amp;"/jedn."</f>
        <v>/jedn.</v>
      </c>
      <c r="E39" s="124">
        <f>E36+E38</f>
        <v>0</v>
      </c>
      <c r="F39" s="124"/>
      <c r="G39" s="124">
        <f>G36+G38</f>
        <v>0</v>
      </c>
      <c r="H39" s="120"/>
      <c r="I39" s="124">
        <f>I36+I38</f>
        <v>0</v>
      </c>
      <c r="J39" s="120"/>
      <c r="K39" s="124">
        <f>K36+K38</f>
        <v>0</v>
      </c>
      <c r="L39" s="120"/>
      <c r="M39" s="124">
        <f>M36+M38</f>
        <v>0</v>
      </c>
      <c r="N39" s="120"/>
      <c r="O39" s="124">
        <f>O36+O38</f>
        <v>0</v>
      </c>
      <c r="P39" s="120"/>
      <c r="Q39" s="124">
        <f>Q36+Q38</f>
        <v>0</v>
      </c>
      <c r="R39" s="120"/>
      <c r="S39" s="124">
        <f>S36+S38</f>
        <v>0</v>
      </c>
      <c r="T39" s="120"/>
      <c r="U39" s="124">
        <f>U36+U38</f>
        <v>0</v>
      </c>
      <c r="V39" s="120"/>
      <c r="W39" s="124">
        <f>W36+W38</f>
        <v>0</v>
      </c>
    </row>
    <row r="40" spans="1:1024" x14ac:dyDescent="0.25">
      <c r="C40" s="120"/>
      <c r="D40" s="120"/>
      <c r="E40" s="120"/>
      <c r="F40" s="120"/>
      <c r="G40" s="120"/>
      <c r="H40" s="120"/>
      <c r="I40" s="120"/>
      <c r="J40" s="120"/>
      <c r="K40" s="120"/>
      <c r="L40" s="120"/>
      <c r="M40" s="120"/>
      <c r="N40" s="120"/>
      <c r="O40" s="120"/>
      <c r="P40" s="120"/>
      <c r="Q40" s="120"/>
      <c r="R40" s="120"/>
      <c r="S40" s="120"/>
      <c r="T40" s="120"/>
      <c r="U40" s="120"/>
      <c r="V40" s="120"/>
      <c r="W40" s="120"/>
    </row>
    <row r="42" spans="1:1024" ht="19.2" x14ac:dyDescent="0.25">
      <c r="C42" s="133" t="s">
        <v>359</v>
      </c>
      <c r="D42" s="133"/>
      <c r="E42" s="134"/>
      <c r="F42" s="134"/>
      <c r="G42" s="134"/>
      <c r="H42" s="134"/>
      <c r="I42" s="134"/>
      <c r="J42" s="134"/>
      <c r="K42" s="134"/>
      <c r="L42" s="134"/>
      <c r="M42" s="134"/>
      <c r="N42" s="134"/>
      <c r="O42" s="134"/>
      <c r="P42" s="134"/>
      <c r="Q42" s="134"/>
      <c r="R42" s="134"/>
      <c r="S42" s="134"/>
      <c r="T42" s="134"/>
      <c r="U42" s="134"/>
      <c r="V42" s="134"/>
      <c r="W42" s="134"/>
    </row>
    <row r="43" spans="1:1024" x14ac:dyDescent="0.25">
      <c r="C43" s="135"/>
      <c r="D43" s="135"/>
      <c r="E43" s="135"/>
      <c r="F43" s="135"/>
      <c r="G43" s="135"/>
      <c r="H43" s="135"/>
      <c r="I43" s="135"/>
      <c r="J43" s="135"/>
      <c r="K43" s="135"/>
      <c r="L43" s="135"/>
      <c r="M43" s="135"/>
      <c r="N43" s="135"/>
      <c r="O43" s="135"/>
      <c r="P43" s="135"/>
      <c r="Q43" s="135"/>
      <c r="R43" s="135"/>
      <c r="S43" s="135"/>
      <c r="T43" s="135"/>
      <c r="U43" s="135"/>
      <c r="V43" s="135"/>
      <c r="W43" s="135"/>
    </row>
    <row r="44" spans="1:1024" s="228" customFormat="1" x14ac:dyDescent="0.25">
      <c r="A44" s="235"/>
      <c r="B44" s="309"/>
      <c r="C44" s="136"/>
      <c r="D44" s="136"/>
      <c r="E44" s="137">
        <f>LCC_Dane_wyjściowe_Wyniki!E$9</f>
        <v>0</v>
      </c>
      <c r="F44" s="137"/>
      <c r="G44" s="137">
        <f>LCC_Dane_wyjściowe_Wyniki!G$9</f>
        <v>0</v>
      </c>
      <c r="H44" s="137"/>
      <c r="I44" s="137">
        <f>LCC_Dane_wyjściowe_Wyniki!I$9</f>
        <v>0</v>
      </c>
      <c r="J44" s="137"/>
      <c r="K44" s="137">
        <f>LCC_Dane_wyjściowe_Wyniki!K$9</f>
        <v>0</v>
      </c>
      <c r="L44" s="137"/>
      <c r="M44" s="137">
        <f>LCC_Dane_wyjściowe_Wyniki!M$9</f>
        <v>0</v>
      </c>
      <c r="N44" s="137"/>
      <c r="O44" s="137">
        <f>LCC_Dane_wyjściowe_Wyniki!O$9</f>
        <v>0</v>
      </c>
      <c r="P44" s="137"/>
      <c r="Q44" s="137">
        <f>LCC_Dane_wyjściowe_Wyniki!Q$9</f>
        <v>0</v>
      </c>
      <c r="R44" s="137"/>
      <c r="S44" s="137">
        <f>LCC_Dane_wyjściowe_Wyniki!S$9</f>
        <v>0</v>
      </c>
      <c r="T44" s="137"/>
      <c r="U44" s="137">
        <f>LCC_Dane_wyjściowe_Wyniki!U$9</f>
        <v>0</v>
      </c>
      <c r="V44" s="137"/>
      <c r="W44" s="137">
        <f>LCC_Dane_wyjściowe_Wyniki!W$9</f>
        <v>0</v>
      </c>
      <c r="X44" s="1"/>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c r="IV44" s="227"/>
      <c r="IW44" s="227"/>
      <c r="IX44" s="227"/>
      <c r="IY44" s="227"/>
      <c r="IZ44" s="227"/>
      <c r="JA44" s="227"/>
      <c r="JB44" s="227"/>
      <c r="JC44" s="227"/>
      <c r="JD44" s="227"/>
      <c r="JE44" s="227"/>
      <c r="JF44" s="227"/>
      <c r="JG44" s="227"/>
      <c r="JH44" s="227"/>
      <c r="JI44" s="227"/>
      <c r="JJ44" s="227"/>
      <c r="JK44" s="227"/>
      <c r="JL44" s="227"/>
      <c r="JM44" s="227"/>
      <c r="JN44" s="227"/>
      <c r="JO44" s="227"/>
      <c r="JP44" s="227"/>
      <c r="JQ44" s="227"/>
      <c r="JR44" s="227"/>
      <c r="JS44" s="227"/>
      <c r="JT44" s="227"/>
      <c r="JU44" s="227"/>
      <c r="JV44" s="227"/>
      <c r="JW44" s="227"/>
      <c r="JX44" s="227"/>
      <c r="JY44" s="227"/>
      <c r="JZ44" s="227"/>
      <c r="KA44" s="227"/>
      <c r="KB44" s="227"/>
      <c r="KC44" s="227"/>
      <c r="KD44" s="227"/>
      <c r="KE44" s="227"/>
      <c r="KF44" s="227"/>
      <c r="KG44" s="227"/>
      <c r="KH44" s="227"/>
      <c r="KI44" s="227"/>
      <c r="KJ44" s="227"/>
      <c r="KK44" s="227"/>
      <c r="KL44" s="227"/>
      <c r="KM44" s="227"/>
      <c r="KN44" s="227"/>
      <c r="KO44" s="227"/>
      <c r="KP44" s="227"/>
      <c r="KQ44" s="227"/>
      <c r="KR44" s="227"/>
      <c r="KS44" s="227"/>
      <c r="KT44" s="227"/>
      <c r="KU44" s="227"/>
      <c r="KV44" s="227"/>
      <c r="KW44" s="227"/>
      <c r="KX44" s="227"/>
      <c r="KY44" s="227"/>
      <c r="KZ44" s="227"/>
      <c r="LA44" s="227"/>
      <c r="LB44" s="227"/>
      <c r="LC44" s="227"/>
      <c r="LD44" s="227"/>
      <c r="LE44" s="227"/>
      <c r="LF44" s="227"/>
      <c r="LG44" s="227"/>
      <c r="LH44" s="227"/>
      <c r="LI44" s="227"/>
      <c r="LJ44" s="227"/>
      <c r="LK44" s="227"/>
      <c r="LL44" s="227"/>
      <c r="LM44" s="227"/>
      <c r="LN44" s="227"/>
      <c r="LO44" s="227"/>
      <c r="LP44" s="227"/>
      <c r="LQ44" s="227"/>
      <c r="LR44" s="227"/>
      <c r="LS44" s="227"/>
      <c r="LT44" s="227"/>
      <c r="LU44" s="227"/>
      <c r="LV44" s="227"/>
      <c r="LW44" s="227"/>
      <c r="LX44" s="227"/>
      <c r="LY44" s="227"/>
      <c r="LZ44" s="227"/>
      <c r="MA44" s="227"/>
      <c r="MB44" s="227"/>
      <c r="MC44" s="227"/>
      <c r="MD44" s="227"/>
      <c r="ME44" s="227"/>
      <c r="MF44" s="227"/>
      <c r="MG44" s="227"/>
      <c r="MH44" s="227"/>
      <c r="MI44" s="227"/>
      <c r="MJ44" s="227"/>
      <c r="MK44" s="227"/>
      <c r="ML44" s="227"/>
      <c r="MM44" s="227"/>
      <c r="MN44" s="227"/>
      <c r="MO44" s="227"/>
      <c r="MP44" s="227"/>
      <c r="MQ44" s="227"/>
      <c r="MR44" s="227"/>
      <c r="MS44" s="227"/>
      <c r="MT44" s="227"/>
      <c r="MU44" s="227"/>
      <c r="MV44" s="227"/>
      <c r="MW44" s="227"/>
      <c r="MX44" s="227"/>
      <c r="MY44" s="227"/>
      <c r="MZ44" s="227"/>
      <c r="NA44" s="227"/>
      <c r="NB44" s="227"/>
      <c r="NC44" s="227"/>
      <c r="ND44" s="227"/>
      <c r="NE44" s="227"/>
      <c r="NF44" s="227"/>
      <c r="NG44" s="227"/>
      <c r="NH44" s="227"/>
      <c r="NI44" s="227"/>
      <c r="NJ44" s="227"/>
      <c r="NK44" s="227"/>
      <c r="NL44" s="227"/>
      <c r="NM44" s="227"/>
      <c r="NN44" s="227"/>
      <c r="NO44" s="227"/>
      <c r="NP44" s="227"/>
      <c r="NQ44" s="227"/>
      <c r="NR44" s="227"/>
      <c r="NS44" s="227"/>
      <c r="NT44" s="227"/>
      <c r="NU44" s="227"/>
      <c r="NV44" s="227"/>
      <c r="NW44" s="227"/>
      <c r="NX44" s="227"/>
      <c r="NY44" s="227"/>
      <c r="NZ44" s="227"/>
      <c r="OA44" s="227"/>
      <c r="OB44" s="227"/>
      <c r="OC44" s="227"/>
      <c r="OD44" s="227"/>
      <c r="OE44" s="227"/>
      <c r="OF44" s="227"/>
      <c r="OG44" s="227"/>
      <c r="OH44" s="227"/>
      <c r="OI44" s="227"/>
      <c r="OJ44" s="227"/>
      <c r="OK44" s="227"/>
      <c r="OL44" s="227"/>
      <c r="OM44" s="227"/>
      <c r="ON44" s="227"/>
      <c r="OO44" s="227"/>
      <c r="OP44" s="227"/>
      <c r="OQ44" s="227"/>
      <c r="OR44" s="227"/>
      <c r="OS44" s="227"/>
      <c r="OT44" s="227"/>
      <c r="OU44" s="227"/>
      <c r="OV44" s="227"/>
      <c r="OW44" s="227"/>
      <c r="OX44" s="227"/>
      <c r="OY44" s="227"/>
      <c r="OZ44" s="227"/>
      <c r="PA44" s="227"/>
      <c r="PB44" s="227"/>
      <c r="PC44" s="227"/>
      <c r="PD44" s="227"/>
      <c r="PE44" s="227"/>
      <c r="PF44" s="227"/>
      <c r="PG44" s="227"/>
      <c r="PH44" s="227"/>
      <c r="PI44" s="227"/>
      <c r="PJ44" s="227"/>
      <c r="PK44" s="227"/>
      <c r="PL44" s="227"/>
      <c r="PM44" s="227"/>
      <c r="PN44" s="227"/>
      <c r="PO44" s="227"/>
      <c r="PP44" s="227"/>
      <c r="PQ44" s="227"/>
      <c r="PR44" s="227"/>
      <c r="PS44" s="227"/>
      <c r="PT44" s="227"/>
      <c r="PU44" s="227"/>
      <c r="PV44" s="227"/>
      <c r="PW44" s="227"/>
      <c r="PX44" s="227"/>
      <c r="PY44" s="227"/>
      <c r="PZ44" s="227"/>
      <c r="QA44" s="227"/>
      <c r="QB44" s="227"/>
      <c r="QC44" s="227"/>
      <c r="QD44" s="227"/>
      <c r="QE44" s="227"/>
      <c r="QF44" s="227"/>
      <c r="QG44" s="227"/>
      <c r="QH44" s="227"/>
      <c r="QI44" s="227"/>
      <c r="QJ44" s="227"/>
      <c r="QK44" s="227"/>
      <c r="QL44" s="227"/>
      <c r="QM44" s="227"/>
      <c r="QN44" s="227"/>
      <c r="QO44" s="227"/>
      <c r="QP44" s="227"/>
      <c r="QQ44" s="227"/>
      <c r="QR44" s="227"/>
      <c r="QS44" s="227"/>
      <c r="QT44" s="227"/>
      <c r="QU44" s="227"/>
      <c r="QV44" s="227"/>
      <c r="QW44" s="227"/>
      <c r="QX44" s="227"/>
      <c r="QY44" s="227"/>
      <c r="QZ44" s="227"/>
      <c r="RA44" s="227"/>
      <c r="RB44" s="227"/>
      <c r="RC44" s="227"/>
      <c r="RD44" s="227"/>
      <c r="RE44" s="227"/>
      <c r="RF44" s="227"/>
      <c r="RG44" s="227"/>
      <c r="RH44" s="227"/>
      <c r="RI44" s="227"/>
      <c r="RJ44" s="227"/>
      <c r="RK44" s="227"/>
      <c r="RL44" s="227"/>
      <c r="RM44" s="227"/>
      <c r="RN44" s="227"/>
      <c r="RO44" s="227"/>
      <c r="RP44" s="227"/>
      <c r="RQ44" s="227"/>
      <c r="RR44" s="227"/>
      <c r="RS44" s="227"/>
      <c r="RT44" s="227"/>
      <c r="RU44" s="227"/>
      <c r="RV44" s="227"/>
      <c r="RW44" s="227"/>
      <c r="RX44" s="227"/>
      <c r="RY44" s="227"/>
      <c r="RZ44" s="227"/>
      <c r="SA44" s="227"/>
      <c r="SB44" s="227"/>
      <c r="SC44" s="227"/>
      <c r="SD44" s="227"/>
      <c r="SE44" s="227"/>
      <c r="SF44" s="227"/>
      <c r="SG44" s="227"/>
      <c r="SH44" s="227"/>
      <c r="SI44" s="227"/>
      <c r="SJ44" s="227"/>
      <c r="SK44" s="227"/>
      <c r="SL44" s="227"/>
      <c r="SM44" s="227"/>
      <c r="SN44" s="227"/>
      <c r="SO44" s="227"/>
      <c r="SP44" s="227"/>
      <c r="SQ44" s="227"/>
      <c r="SR44" s="227"/>
      <c r="SS44" s="227"/>
      <c r="ST44" s="227"/>
      <c r="SU44" s="227"/>
      <c r="SV44" s="227"/>
      <c r="SW44" s="227"/>
      <c r="SX44" s="227"/>
      <c r="SY44" s="227"/>
      <c r="SZ44" s="227"/>
      <c r="TA44" s="227"/>
      <c r="TB44" s="227"/>
      <c r="TC44" s="227"/>
      <c r="TD44" s="227"/>
      <c r="TE44" s="227"/>
      <c r="TF44" s="227"/>
      <c r="TG44" s="227"/>
      <c r="TH44" s="227"/>
      <c r="TI44" s="227"/>
      <c r="TJ44" s="227"/>
      <c r="TK44" s="227"/>
      <c r="TL44" s="227"/>
      <c r="TM44" s="227"/>
      <c r="TN44" s="227"/>
      <c r="TO44" s="227"/>
      <c r="TP44" s="227"/>
      <c r="TQ44" s="227"/>
      <c r="TR44" s="227"/>
      <c r="TS44" s="227"/>
      <c r="TT44" s="227"/>
      <c r="TU44" s="227"/>
      <c r="TV44" s="227"/>
      <c r="TW44" s="227"/>
      <c r="TX44" s="227"/>
      <c r="TY44" s="227"/>
      <c r="TZ44" s="227"/>
      <c r="UA44" s="227"/>
      <c r="UB44" s="227"/>
      <c r="UC44" s="227"/>
      <c r="UD44" s="227"/>
      <c r="UE44" s="227"/>
      <c r="UF44" s="227"/>
      <c r="UG44" s="227"/>
      <c r="UH44" s="227"/>
      <c r="UI44" s="227"/>
      <c r="UJ44" s="227"/>
      <c r="UK44" s="227"/>
      <c r="UL44" s="227"/>
      <c r="UM44" s="227"/>
      <c r="UN44" s="227"/>
      <c r="UO44" s="227"/>
      <c r="UP44" s="227"/>
      <c r="UQ44" s="227"/>
      <c r="UR44" s="227"/>
      <c r="US44" s="227"/>
      <c r="UT44" s="227"/>
      <c r="UU44" s="227"/>
      <c r="UV44" s="227"/>
      <c r="UW44" s="227"/>
      <c r="UX44" s="227"/>
      <c r="UY44" s="227"/>
      <c r="UZ44" s="227"/>
      <c r="VA44" s="227"/>
      <c r="VB44" s="227"/>
      <c r="VC44" s="227"/>
      <c r="VD44" s="227"/>
      <c r="VE44" s="227"/>
      <c r="VF44" s="227"/>
      <c r="VG44" s="227"/>
      <c r="VH44" s="227"/>
      <c r="VI44" s="227"/>
      <c r="VJ44" s="227"/>
      <c r="VK44" s="227"/>
      <c r="VL44" s="227"/>
      <c r="VM44" s="227"/>
      <c r="VN44" s="227"/>
      <c r="VO44" s="227"/>
      <c r="VP44" s="227"/>
      <c r="VQ44" s="227"/>
      <c r="VR44" s="227"/>
      <c r="VS44" s="227"/>
      <c r="VT44" s="227"/>
      <c r="VU44" s="227"/>
      <c r="VV44" s="227"/>
      <c r="VW44" s="227"/>
      <c r="VX44" s="227"/>
      <c r="VY44" s="227"/>
      <c r="VZ44" s="227"/>
      <c r="WA44" s="227"/>
      <c r="WB44" s="227"/>
      <c r="WC44" s="227"/>
      <c r="WD44" s="227"/>
      <c r="WE44" s="227"/>
      <c r="WF44" s="227"/>
      <c r="WG44" s="227"/>
      <c r="WH44" s="227"/>
      <c r="WI44" s="227"/>
      <c r="WJ44" s="227"/>
      <c r="WK44" s="227"/>
      <c r="WL44" s="227"/>
      <c r="WM44" s="227"/>
      <c r="WN44" s="227"/>
      <c r="WO44" s="227"/>
      <c r="WP44" s="227"/>
      <c r="WQ44" s="227"/>
      <c r="WR44" s="227"/>
      <c r="WS44" s="227"/>
      <c r="WT44" s="227"/>
      <c r="WU44" s="227"/>
      <c r="WV44" s="227"/>
      <c r="WW44" s="227"/>
      <c r="WX44" s="227"/>
      <c r="WY44" s="227"/>
      <c r="WZ44" s="227"/>
      <c r="XA44" s="227"/>
      <c r="XB44" s="227"/>
      <c r="XC44" s="227"/>
      <c r="XD44" s="227"/>
      <c r="XE44" s="227"/>
      <c r="XF44" s="227"/>
      <c r="XG44" s="227"/>
      <c r="XH44" s="227"/>
      <c r="XI44" s="227"/>
      <c r="XJ44" s="227"/>
      <c r="XK44" s="227"/>
      <c r="XL44" s="227"/>
      <c r="XM44" s="227"/>
      <c r="XN44" s="227"/>
      <c r="XO44" s="227"/>
      <c r="XP44" s="227"/>
      <c r="XQ44" s="227"/>
      <c r="XR44" s="227"/>
      <c r="XS44" s="227"/>
      <c r="XT44" s="227"/>
      <c r="XU44" s="227"/>
      <c r="XV44" s="227"/>
      <c r="XW44" s="227"/>
      <c r="XX44" s="227"/>
      <c r="XY44" s="227"/>
      <c r="XZ44" s="227"/>
      <c r="YA44" s="227"/>
      <c r="YB44" s="227"/>
      <c r="YC44" s="227"/>
      <c r="YD44" s="227"/>
      <c r="YE44" s="227"/>
      <c r="YF44" s="227"/>
      <c r="YG44" s="227"/>
      <c r="YH44" s="227"/>
      <c r="YI44" s="227"/>
      <c r="YJ44" s="227"/>
      <c r="YK44" s="227"/>
      <c r="YL44" s="227"/>
      <c r="YM44" s="227"/>
      <c r="YN44" s="227"/>
      <c r="YO44" s="227"/>
      <c r="YP44" s="227"/>
      <c r="YQ44" s="227"/>
      <c r="YR44" s="227"/>
      <c r="YS44" s="227"/>
      <c r="YT44" s="227"/>
      <c r="YU44" s="227"/>
      <c r="YV44" s="227"/>
      <c r="YW44" s="227"/>
      <c r="YX44" s="227"/>
      <c r="YY44" s="227"/>
      <c r="YZ44" s="227"/>
      <c r="ZA44" s="227"/>
      <c r="ZB44" s="227"/>
      <c r="ZC44" s="227"/>
      <c r="ZD44" s="227"/>
      <c r="ZE44" s="227"/>
      <c r="ZF44" s="227"/>
      <c r="ZG44" s="227"/>
      <c r="ZH44" s="227"/>
      <c r="ZI44" s="227"/>
      <c r="ZJ44" s="227"/>
      <c r="ZK44" s="227"/>
      <c r="ZL44" s="227"/>
      <c r="ZM44" s="227"/>
      <c r="ZN44" s="227"/>
      <c r="ZO44" s="227"/>
      <c r="ZP44" s="227"/>
      <c r="ZQ44" s="227"/>
      <c r="ZR44" s="227"/>
      <c r="ZS44" s="227"/>
      <c r="ZT44" s="227"/>
      <c r="ZU44" s="227"/>
      <c r="ZV44" s="227"/>
      <c r="ZW44" s="227"/>
      <c r="ZX44" s="227"/>
      <c r="ZY44" s="227"/>
      <c r="ZZ44" s="227"/>
      <c r="AAA44" s="227"/>
      <c r="AAB44" s="227"/>
      <c r="AAC44" s="227"/>
      <c r="AAD44" s="227"/>
      <c r="AAE44" s="227"/>
      <c r="AAF44" s="227"/>
      <c r="AAG44" s="227"/>
      <c r="AAH44" s="227"/>
      <c r="AAI44" s="227"/>
      <c r="AAJ44" s="227"/>
      <c r="AAK44" s="227"/>
      <c r="AAL44" s="227"/>
      <c r="AAM44" s="227"/>
      <c r="AAN44" s="227"/>
      <c r="AAO44" s="227"/>
      <c r="AAP44" s="227"/>
      <c r="AAQ44" s="227"/>
      <c r="AAR44" s="227"/>
      <c r="AAS44" s="227"/>
      <c r="AAT44" s="227"/>
      <c r="AAU44" s="227"/>
      <c r="AAV44" s="227"/>
      <c r="AAW44" s="227"/>
      <c r="AAX44" s="227"/>
      <c r="AAY44" s="227"/>
      <c r="AAZ44" s="227"/>
      <c r="ABA44" s="227"/>
      <c r="ABB44" s="227"/>
      <c r="ABC44" s="227"/>
      <c r="ABD44" s="227"/>
      <c r="ABE44" s="227"/>
      <c r="ABF44" s="227"/>
      <c r="ABG44" s="227"/>
      <c r="ABH44" s="227"/>
      <c r="ABI44" s="227"/>
      <c r="ABJ44" s="227"/>
      <c r="ABK44" s="227"/>
      <c r="ABL44" s="227"/>
      <c r="ABM44" s="227"/>
      <c r="ABN44" s="227"/>
      <c r="ABO44" s="227"/>
      <c r="ABP44" s="227"/>
      <c r="ABQ44" s="227"/>
      <c r="ABR44" s="227"/>
      <c r="ABS44" s="227"/>
      <c r="ABT44" s="227"/>
      <c r="ABU44" s="227"/>
      <c r="ABV44" s="227"/>
      <c r="ABW44" s="227"/>
      <c r="ABX44" s="227"/>
      <c r="ABY44" s="227"/>
      <c r="ABZ44" s="227"/>
      <c r="ACA44" s="227"/>
      <c r="ACB44" s="227"/>
      <c r="ACC44" s="227"/>
      <c r="ACD44" s="227"/>
      <c r="ACE44" s="227"/>
      <c r="ACF44" s="227"/>
      <c r="ACG44" s="227"/>
      <c r="ACH44" s="227"/>
      <c r="ACI44" s="227"/>
      <c r="ACJ44" s="227"/>
      <c r="ACK44" s="227"/>
      <c r="ACL44" s="227"/>
      <c r="ACM44" s="227"/>
      <c r="ACN44" s="227"/>
      <c r="ACO44" s="227"/>
      <c r="ACP44" s="227"/>
      <c r="ACQ44" s="227"/>
      <c r="ACR44" s="227"/>
      <c r="ACS44" s="227"/>
      <c r="ACT44" s="227"/>
      <c r="ACU44" s="227"/>
      <c r="ACV44" s="227"/>
      <c r="ACW44" s="227"/>
      <c r="ACX44" s="227"/>
      <c r="ACY44" s="227"/>
      <c r="ACZ44" s="227"/>
      <c r="ADA44" s="227"/>
      <c r="ADB44" s="227"/>
      <c r="ADC44" s="227"/>
      <c r="ADD44" s="227"/>
      <c r="ADE44" s="227"/>
      <c r="ADF44" s="227"/>
      <c r="ADG44" s="227"/>
      <c r="ADH44" s="227"/>
      <c r="ADI44" s="227"/>
      <c r="ADJ44" s="227"/>
      <c r="ADK44" s="227"/>
      <c r="ADL44" s="227"/>
      <c r="ADM44" s="227"/>
      <c r="ADN44" s="227"/>
      <c r="ADO44" s="227"/>
      <c r="ADP44" s="227"/>
      <c r="ADQ44" s="227"/>
      <c r="ADR44" s="227"/>
      <c r="ADS44" s="227"/>
      <c r="ADT44" s="227"/>
      <c r="ADU44" s="227"/>
      <c r="ADV44" s="227"/>
      <c r="ADW44" s="227"/>
      <c r="ADX44" s="227"/>
      <c r="ADY44" s="227"/>
      <c r="ADZ44" s="227"/>
      <c r="AEA44" s="227"/>
      <c r="AEB44" s="227"/>
      <c r="AEC44" s="227"/>
      <c r="AED44" s="227"/>
      <c r="AEE44" s="227"/>
      <c r="AEF44" s="227"/>
      <c r="AEG44" s="227"/>
      <c r="AEH44" s="227"/>
      <c r="AEI44" s="227"/>
      <c r="AEJ44" s="227"/>
      <c r="AEK44" s="227"/>
      <c r="AEL44" s="227"/>
      <c r="AEM44" s="227"/>
      <c r="AEN44" s="227"/>
      <c r="AEO44" s="227"/>
      <c r="AEP44" s="227"/>
      <c r="AEQ44" s="227"/>
      <c r="AER44" s="227"/>
      <c r="AES44" s="227"/>
      <c r="AET44" s="227"/>
      <c r="AEU44" s="227"/>
      <c r="AEV44" s="227"/>
      <c r="AEW44" s="227"/>
      <c r="AEX44" s="227"/>
      <c r="AEY44" s="227"/>
      <c r="AEZ44" s="227"/>
      <c r="AFA44" s="227"/>
      <c r="AFB44" s="227"/>
      <c r="AFC44" s="227"/>
      <c r="AFD44" s="227"/>
      <c r="AFE44" s="227"/>
      <c r="AFF44" s="227"/>
      <c r="AFG44" s="227"/>
      <c r="AFH44" s="227"/>
      <c r="AFI44" s="227"/>
      <c r="AFJ44" s="227"/>
      <c r="AFK44" s="227"/>
      <c r="AFL44" s="227"/>
      <c r="AFM44" s="227"/>
      <c r="AFN44" s="227"/>
      <c r="AFO44" s="227"/>
      <c r="AFP44" s="227"/>
      <c r="AFQ44" s="227"/>
      <c r="AFR44" s="227"/>
      <c r="AFS44" s="227"/>
      <c r="AFT44" s="227"/>
      <c r="AFU44" s="227"/>
      <c r="AFV44" s="227"/>
      <c r="AFW44" s="227"/>
      <c r="AFX44" s="227"/>
      <c r="AFY44" s="227"/>
      <c r="AFZ44" s="227"/>
      <c r="AGA44" s="227"/>
      <c r="AGB44" s="227"/>
      <c r="AGC44" s="227"/>
      <c r="AGD44" s="227"/>
      <c r="AGE44" s="227"/>
      <c r="AGF44" s="227"/>
      <c r="AGG44" s="227"/>
      <c r="AGH44" s="227"/>
      <c r="AGI44" s="227"/>
      <c r="AGJ44" s="227"/>
      <c r="AGK44" s="227"/>
      <c r="AGL44" s="227"/>
      <c r="AGM44" s="227"/>
      <c r="AGN44" s="227"/>
      <c r="AGO44" s="227"/>
      <c r="AGP44" s="227"/>
      <c r="AGQ44" s="227"/>
      <c r="AGR44" s="227"/>
      <c r="AGS44" s="227"/>
      <c r="AGT44" s="227"/>
      <c r="AGU44" s="227"/>
      <c r="AGV44" s="227"/>
      <c r="AGW44" s="227"/>
      <c r="AGX44" s="227"/>
      <c r="AGY44" s="227"/>
      <c r="AGZ44" s="227"/>
      <c r="AHA44" s="227"/>
      <c r="AHB44" s="227"/>
      <c r="AHC44" s="227"/>
      <c r="AHD44" s="227"/>
      <c r="AHE44" s="227"/>
      <c r="AHF44" s="227"/>
      <c r="AHG44" s="227"/>
      <c r="AHH44" s="227"/>
      <c r="AHI44" s="227"/>
      <c r="AHJ44" s="227"/>
      <c r="AHK44" s="227"/>
      <c r="AHL44" s="227"/>
      <c r="AHM44" s="227"/>
      <c r="AHN44" s="227"/>
      <c r="AHO44" s="227"/>
      <c r="AHP44" s="227"/>
      <c r="AHQ44" s="227"/>
      <c r="AHR44" s="227"/>
      <c r="AHS44" s="227"/>
      <c r="AHT44" s="227"/>
      <c r="AHU44" s="227"/>
      <c r="AHV44" s="227"/>
      <c r="AHW44" s="227"/>
      <c r="AHX44" s="227"/>
      <c r="AHY44" s="227"/>
      <c r="AHZ44" s="227"/>
      <c r="AIA44" s="227"/>
      <c r="AIB44" s="227"/>
      <c r="AIC44" s="227"/>
      <c r="AID44" s="227"/>
      <c r="AIE44" s="227"/>
      <c r="AIF44" s="227"/>
      <c r="AIG44" s="227"/>
      <c r="AIH44" s="227"/>
      <c r="AII44" s="227"/>
      <c r="AIJ44" s="227"/>
      <c r="AIK44" s="227"/>
      <c r="AIL44" s="227"/>
      <c r="AIM44" s="227"/>
      <c r="AIN44" s="227"/>
      <c r="AIO44" s="227"/>
      <c r="AIP44" s="227"/>
      <c r="AIQ44" s="227"/>
      <c r="AIR44" s="227"/>
      <c r="AIS44" s="227"/>
      <c r="AIT44" s="227"/>
      <c r="AIU44" s="227"/>
      <c r="AIV44" s="227"/>
      <c r="AIW44" s="227"/>
      <c r="AIX44" s="227"/>
      <c r="AIY44" s="227"/>
      <c r="AIZ44" s="227"/>
      <c r="AJA44" s="227"/>
      <c r="AJB44" s="227"/>
      <c r="AJC44" s="227"/>
      <c r="AJD44" s="227"/>
      <c r="AJE44" s="227"/>
      <c r="AJF44" s="227"/>
      <c r="AJG44" s="227"/>
      <c r="AJH44" s="227"/>
      <c r="AJI44" s="227"/>
      <c r="AJJ44" s="227"/>
      <c r="AJK44" s="227"/>
      <c r="AJL44" s="227"/>
      <c r="AJM44" s="227"/>
      <c r="AJN44" s="227"/>
      <c r="AJO44" s="227"/>
      <c r="AJP44" s="227"/>
      <c r="AJQ44" s="227"/>
      <c r="AJR44" s="227"/>
      <c r="AJS44" s="227"/>
      <c r="AJT44" s="227"/>
      <c r="AJU44" s="227"/>
      <c r="AJV44" s="227"/>
      <c r="AJW44" s="227"/>
      <c r="AJX44" s="227"/>
      <c r="AJY44" s="227"/>
      <c r="AJZ44" s="227"/>
      <c r="AKA44" s="227"/>
      <c r="AKB44" s="227"/>
      <c r="AKC44" s="227"/>
      <c r="AKD44" s="227"/>
      <c r="AKE44" s="227"/>
      <c r="AKF44" s="227"/>
      <c r="AKG44" s="227"/>
      <c r="AKH44" s="227"/>
      <c r="AKI44" s="227"/>
      <c r="AKJ44" s="227"/>
      <c r="AKK44" s="227"/>
      <c r="AKL44" s="227"/>
      <c r="AKM44" s="227"/>
      <c r="AKN44" s="227"/>
      <c r="AKO44" s="227"/>
      <c r="AKP44" s="227"/>
      <c r="AKQ44" s="227"/>
      <c r="AKR44" s="227"/>
      <c r="AKS44" s="227"/>
      <c r="AKT44" s="227"/>
      <c r="AKU44" s="227"/>
      <c r="AKV44" s="227"/>
      <c r="AKW44" s="227"/>
      <c r="AKX44" s="227"/>
      <c r="AKY44" s="227"/>
      <c r="AKZ44" s="227"/>
      <c r="ALA44" s="227"/>
      <c r="ALB44" s="227"/>
      <c r="ALC44" s="227"/>
      <c r="ALD44" s="227"/>
      <c r="ALE44" s="227"/>
      <c r="ALF44" s="227"/>
      <c r="ALG44" s="227"/>
      <c r="ALH44" s="227"/>
      <c r="ALI44" s="227"/>
      <c r="ALJ44" s="227"/>
      <c r="ALK44" s="227"/>
      <c r="ALL44" s="227"/>
      <c r="ALM44" s="227"/>
      <c r="ALN44" s="227"/>
      <c r="ALO44" s="227"/>
      <c r="ALP44" s="227"/>
      <c r="ALQ44" s="227"/>
      <c r="ALR44" s="227"/>
      <c r="ALS44" s="227"/>
      <c r="ALT44" s="227"/>
      <c r="ALU44" s="227"/>
      <c r="ALV44" s="227"/>
      <c r="ALW44" s="227"/>
      <c r="ALX44" s="227"/>
      <c r="ALY44" s="227"/>
      <c r="ALZ44" s="227"/>
      <c r="AMA44" s="227"/>
      <c r="AMB44" s="227"/>
      <c r="AMC44" s="227"/>
      <c r="AMD44" s="227"/>
      <c r="AME44" s="227"/>
      <c r="AMF44" s="227"/>
      <c r="AMG44" s="227"/>
      <c r="AMH44" s="227"/>
      <c r="AMI44" s="227"/>
      <c r="AMJ44" s="227"/>
    </row>
    <row r="45" spans="1:1024" ht="30" customHeight="1" x14ac:dyDescent="0.25">
      <c r="C45" s="266" t="s">
        <v>360</v>
      </c>
      <c r="D45" s="145" t="str">
        <f>LCC_Dane_wyjściowe_Wyniki!E$14&amp;"/rok.jedn."</f>
        <v>/rok.jedn.</v>
      </c>
      <c r="E45" s="138">
        <f>IF(LCC_Dane_wyjściowe_Wyniki!E78&gt;0,IF(LCC_Dane_wyjściowe_Wyniki!E77="",E12*LCC_Dane_wyjściowe_Wyniki!E75*LCC_Dane_wyjściowe_Wyniki!E78*1/1000,E12*LCC_Dane_wyjściowe_Wyniki!E77*LCC_Dane_wyjściowe_Wyniki!E78*1/1000),0)</f>
        <v>0</v>
      </c>
      <c r="F45" s="138"/>
      <c r="G45" s="138">
        <f>IF(LCC_Dane_wyjściowe_Wyniki!G78&gt;0,IF(LCC_Dane_wyjściowe_Wyniki!G77="",G12*LCC_Dane_wyjściowe_Wyniki!G75*LCC_Dane_wyjściowe_Wyniki!G78*1/1000,G12*LCC_Dane_wyjściowe_Wyniki!G77*LCC_Dane_wyjściowe_Wyniki!G78*1/1000),0)</f>
        <v>0</v>
      </c>
      <c r="H45" s="138"/>
      <c r="I45" s="138">
        <f>IF(LCC_Dane_wyjściowe_Wyniki!I78&gt;0,IF(LCC_Dane_wyjściowe_Wyniki!I77="",I12*LCC_Dane_wyjściowe_Wyniki!I75*LCC_Dane_wyjściowe_Wyniki!I78*1/1000,I12*LCC_Dane_wyjściowe_Wyniki!I77*LCC_Dane_wyjściowe_Wyniki!I78*1/1000),0)</f>
        <v>0</v>
      </c>
      <c r="J45" s="138"/>
      <c r="K45" s="138">
        <f>IF(LCC_Dane_wyjściowe_Wyniki!K78&gt;0,IF(LCC_Dane_wyjściowe_Wyniki!K77="",K12*LCC_Dane_wyjściowe_Wyniki!K75*LCC_Dane_wyjściowe_Wyniki!K78*1/1000,K12*LCC_Dane_wyjściowe_Wyniki!K77*LCC_Dane_wyjściowe_Wyniki!K78*1/1000),0)</f>
        <v>0</v>
      </c>
      <c r="L45" s="138"/>
      <c r="M45" s="138">
        <f>IF(LCC_Dane_wyjściowe_Wyniki!M78&gt;0,IF(LCC_Dane_wyjściowe_Wyniki!M77="",M12*LCC_Dane_wyjściowe_Wyniki!M75*LCC_Dane_wyjściowe_Wyniki!M78*1/1000,M12*LCC_Dane_wyjściowe_Wyniki!M77*LCC_Dane_wyjściowe_Wyniki!M78*1/1000),0)</f>
        <v>0</v>
      </c>
      <c r="N45" s="138"/>
      <c r="O45" s="138">
        <f>IF(LCC_Dane_wyjściowe_Wyniki!O78&gt;0,IF(LCC_Dane_wyjściowe_Wyniki!O77="",O12*LCC_Dane_wyjściowe_Wyniki!O75*LCC_Dane_wyjściowe_Wyniki!O78*1/1000,O12*LCC_Dane_wyjściowe_Wyniki!O77*LCC_Dane_wyjściowe_Wyniki!O78*1/1000),0)</f>
        <v>0</v>
      </c>
      <c r="P45" s="138"/>
      <c r="Q45" s="138">
        <f>IF(LCC_Dane_wyjściowe_Wyniki!Q78&gt;0,IF(LCC_Dane_wyjściowe_Wyniki!Q77="",Q12*LCC_Dane_wyjściowe_Wyniki!Q75*LCC_Dane_wyjściowe_Wyniki!Q78*1/1000,Q12*LCC_Dane_wyjściowe_Wyniki!Q77*LCC_Dane_wyjściowe_Wyniki!Q78*1/1000),0)</f>
        <v>0</v>
      </c>
      <c r="R45" s="138"/>
      <c r="S45" s="138">
        <f>IF(LCC_Dane_wyjściowe_Wyniki!S78&gt;0,IF(LCC_Dane_wyjściowe_Wyniki!S77="",S12*LCC_Dane_wyjściowe_Wyniki!S75*LCC_Dane_wyjściowe_Wyniki!S78*1/1000,S12*LCC_Dane_wyjściowe_Wyniki!S77*LCC_Dane_wyjściowe_Wyniki!S78*1/1000),0)</f>
        <v>0</v>
      </c>
      <c r="T45" s="138"/>
      <c r="U45" s="138">
        <f>IF(LCC_Dane_wyjściowe_Wyniki!U78&gt;0,IF(LCC_Dane_wyjściowe_Wyniki!U77="",U12*LCC_Dane_wyjściowe_Wyniki!U75*LCC_Dane_wyjściowe_Wyniki!U78*1/1000,U12*LCC_Dane_wyjściowe_Wyniki!U77*LCC_Dane_wyjściowe_Wyniki!U78*1/1000),0)</f>
        <v>0</v>
      </c>
      <c r="V45" s="138"/>
      <c r="W45" s="138">
        <f>IF(LCC_Dane_wyjściowe_Wyniki!W78&gt;0,IF(LCC_Dane_wyjściowe_Wyniki!W77="",W12*LCC_Dane_wyjściowe_Wyniki!W75*LCC_Dane_wyjściowe_Wyniki!W78*1/1000,W12*LCC_Dane_wyjściowe_Wyniki!W77*LCC_Dane_wyjściowe_Wyniki!W78*1/1000),0)</f>
        <v>0</v>
      </c>
    </row>
    <row r="46" spans="1:1024" ht="30" customHeight="1" x14ac:dyDescent="0.25">
      <c r="C46" s="267" t="s">
        <v>361</v>
      </c>
      <c r="D46" s="145" t="str">
        <f>LCC_Dane_wyjściowe_Wyniki!E$14&amp;"/jedn."</f>
        <v>/jedn.</v>
      </c>
      <c r="E46" s="138">
        <f>E45*$E$5</f>
        <v>0</v>
      </c>
      <c r="F46" s="138"/>
      <c r="G46" s="138">
        <f t="shared" ref="G46" si="0">G45*$E$5</f>
        <v>0</v>
      </c>
      <c r="H46" s="138"/>
      <c r="I46" s="138">
        <f t="shared" ref="I46" si="1">I45*$E$5</f>
        <v>0</v>
      </c>
      <c r="J46" s="138"/>
      <c r="K46" s="138">
        <f t="shared" ref="K46" si="2">K45*$E$5</f>
        <v>0</v>
      </c>
      <c r="L46" s="138"/>
      <c r="M46" s="138">
        <f t="shared" ref="M46" si="3">M45*$E$5</f>
        <v>0</v>
      </c>
      <c r="N46" s="138"/>
      <c r="O46" s="138">
        <f t="shared" ref="O46" si="4">O45*$E$5</f>
        <v>0</v>
      </c>
      <c r="P46" s="138"/>
      <c r="Q46" s="138">
        <f t="shared" ref="Q46" si="5">Q45*$E$5</f>
        <v>0</v>
      </c>
      <c r="R46" s="138"/>
      <c r="S46" s="138">
        <f t="shared" ref="S46" si="6">S45*$E$5</f>
        <v>0</v>
      </c>
      <c r="T46" s="138"/>
      <c r="U46" s="138">
        <f t="shared" ref="U46" si="7">U45*$E$5</f>
        <v>0</v>
      </c>
      <c r="V46" s="138"/>
      <c r="W46" s="138">
        <f t="shared" ref="W46" si="8">W45*$E$5</f>
        <v>0</v>
      </c>
    </row>
    <row r="47" spans="1:1024" x14ac:dyDescent="0.25">
      <c r="C47" s="134"/>
      <c r="D47" s="134"/>
      <c r="E47" s="135"/>
      <c r="F47" s="135"/>
      <c r="G47" s="135"/>
      <c r="H47" s="135"/>
      <c r="I47" s="135"/>
      <c r="J47" s="135"/>
      <c r="K47" s="135"/>
      <c r="L47" s="135"/>
      <c r="M47" s="135"/>
      <c r="N47" s="135"/>
      <c r="O47" s="135"/>
      <c r="P47" s="135"/>
      <c r="Q47" s="135"/>
      <c r="R47" s="135"/>
      <c r="S47" s="135"/>
      <c r="T47" s="135"/>
      <c r="U47" s="135"/>
      <c r="V47" s="135"/>
      <c r="W47" s="135"/>
    </row>
    <row r="49" spans="1:23" ht="19.2" x14ac:dyDescent="0.25">
      <c r="C49" s="127" t="s">
        <v>362</v>
      </c>
      <c r="D49" s="127"/>
      <c r="E49" s="128"/>
      <c r="F49" s="128"/>
      <c r="G49" s="128"/>
      <c r="H49" s="128"/>
      <c r="I49" s="128"/>
      <c r="J49" s="128"/>
      <c r="K49" s="128"/>
      <c r="L49" s="128"/>
      <c r="M49" s="128"/>
      <c r="N49" s="128"/>
      <c r="O49" s="128"/>
      <c r="P49" s="128"/>
      <c r="Q49" s="128"/>
      <c r="R49" s="128"/>
      <c r="S49" s="128"/>
      <c r="T49" s="128"/>
      <c r="U49" s="128"/>
      <c r="V49" s="128"/>
      <c r="W49" s="128"/>
    </row>
    <row r="50" spans="1:23" x14ac:dyDescent="0.25">
      <c r="C50" s="129"/>
      <c r="D50" s="129"/>
      <c r="E50" s="129"/>
      <c r="F50" s="129"/>
      <c r="G50" s="129"/>
      <c r="H50" s="129"/>
      <c r="I50" s="129"/>
      <c r="J50" s="129"/>
      <c r="K50" s="129"/>
      <c r="L50" s="129"/>
      <c r="M50" s="129"/>
      <c r="N50" s="129"/>
      <c r="O50" s="129"/>
      <c r="P50" s="129"/>
      <c r="Q50" s="129"/>
      <c r="R50" s="129"/>
      <c r="S50" s="129"/>
      <c r="T50" s="129"/>
      <c r="U50" s="129"/>
      <c r="V50" s="129"/>
      <c r="W50" s="129"/>
    </row>
    <row r="51" spans="1:23" s="103" customFormat="1" x14ac:dyDescent="0.2">
      <c r="A51" s="233"/>
      <c r="B51" s="233"/>
      <c r="C51" s="130"/>
      <c r="D51" s="130"/>
      <c r="E51" s="131">
        <f>LCC_Dane_wyjściowe_Wyniki!E$9</f>
        <v>0</v>
      </c>
      <c r="F51" s="131"/>
      <c r="G51" s="131">
        <f>LCC_Dane_wyjściowe_Wyniki!G$9</f>
        <v>0</v>
      </c>
      <c r="H51" s="131"/>
      <c r="I51" s="131">
        <f>LCC_Dane_wyjściowe_Wyniki!I$9</f>
        <v>0</v>
      </c>
      <c r="J51" s="131"/>
      <c r="K51" s="131">
        <f>LCC_Dane_wyjściowe_Wyniki!K$9</f>
        <v>0</v>
      </c>
      <c r="L51" s="131"/>
      <c r="M51" s="131">
        <f>LCC_Dane_wyjściowe_Wyniki!M$9</f>
        <v>0</v>
      </c>
      <c r="N51" s="131"/>
      <c r="O51" s="131">
        <f>LCC_Dane_wyjściowe_Wyniki!O$9</f>
        <v>0</v>
      </c>
      <c r="P51" s="131"/>
      <c r="Q51" s="131">
        <f>LCC_Dane_wyjściowe_Wyniki!Q$9</f>
        <v>0</v>
      </c>
      <c r="R51" s="131"/>
      <c r="S51" s="131">
        <f>LCC_Dane_wyjściowe_Wyniki!S$9</f>
        <v>0</v>
      </c>
      <c r="T51" s="131"/>
      <c r="U51" s="131">
        <f>LCC_Dane_wyjściowe_Wyniki!U$9</f>
        <v>0</v>
      </c>
      <c r="V51" s="131"/>
      <c r="W51" s="131">
        <f>LCC_Dane_wyjściowe_Wyniki!W$9</f>
        <v>0</v>
      </c>
    </row>
    <row r="52" spans="1:23" ht="34.950000000000003" customHeight="1" x14ac:dyDescent="0.25">
      <c r="C52" s="271" t="s">
        <v>363</v>
      </c>
      <c r="D52" s="130" t="str">
        <f>LCC_Dane_wyjściowe_Wyniki!E$14&amp;"/jedn."</f>
        <v>/jedn.</v>
      </c>
      <c r="E52" s="132">
        <f>LCC_Dane_wyjściowe_Wyniki!E89</f>
        <v>0</v>
      </c>
      <c r="F52" s="132"/>
      <c r="G52" s="132">
        <f>LCC_Dane_wyjściowe_Wyniki!G89</f>
        <v>0</v>
      </c>
      <c r="H52" s="129"/>
      <c r="I52" s="132">
        <f>LCC_Dane_wyjściowe_Wyniki!I89</f>
        <v>0</v>
      </c>
      <c r="J52" s="129"/>
      <c r="K52" s="132">
        <f>LCC_Dane_wyjściowe_Wyniki!K89</f>
        <v>0</v>
      </c>
      <c r="L52" s="129"/>
      <c r="M52" s="132">
        <f>LCC_Dane_wyjściowe_Wyniki!M89</f>
        <v>0</v>
      </c>
      <c r="N52" s="129"/>
      <c r="O52" s="132">
        <f>LCC_Dane_wyjściowe_Wyniki!O89</f>
        <v>0</v>
      </c>
      <c r="P52" s="129"/>
      <c r="Q52" s="132">
        <f>LCC_Dane_wyjściowe_Wyniki!Q89</f>
        <v>0</v>
      </c>
      <c r="R52" s="129"/>
      <c r="S52" s="132">
        <f>LCC_Dane_wyjściowe_Wyniki!S89</f>
        <v>0</v>
      </c>
      <c r="T52" s="129"/>
      <c r="U52" s="132">
        <f>LCC_Dane_wyjściowe_Wyniki!U89</f>
        <v>0</v>
      </c>
      <c r="V52" s="129"/>
      <c r="W52" s="132">
        <f>LCC_Dane_wyjściowe_Wyniki!W89</f>
        <v>0</v>
      </c>
    </row>
    <row r="53" spans="1:23" ht="34.950000000000003" customHeight="1" x14ac:dyDescent="0.25">
      <c r="C53" s="271" t="s">
        <v>364</v>
      </c>
      <c r="D53" s="130" t="str">
        <f>LCC_Dane_wyjściowe_Wyniki!E$14&amp;"/jedn."</f>
        <v>/jedn.</v>
      </c>
      <c r="E53" s="132">
        <f>IF(LCC_Dane_wyjściowe_Wyniki!E72="",0,IF(E52-(E52*LCC_Dane_wyjściowe_Wyniki!E72*LCC_Dane_wyjściowe_Wyniki!E15)&lt;0,0,(E52-(E52*LCC_Dane_wyjściowe_Wyniki!E72*LCC_Dane_wyjściowe_Wyniki!E15))*(1/(1+LCC_Dane_wyjściowe_Wyniki!E16)^LCC_Dane_wyjściowe_Wyniki!E15)))</f>
        <v>0</v>
      </c>
      <c r="F53" s="132"/>
      <c r="G53" s="132">
        <f>IF(LCC_Dane_wyjściowe_Wyniki!G72="",0,IF(G52-(Obliczenia!G52*LCC_Dane_wyjściowe_Wyniki!G72*LCC_Dane_wyjściowe_Wyniki!G15)&lt;0,0,(G52-(Obliczenia!G52*LCC_Dane_wyjściowe_Wyniki!G72*LCC_Dane_wyjściowe_Wyniki!G15))*(1/(1+LCC_Dane_wyjściowe_Wyniki!G16)^LCC_Dane_wyjściowe_Wyniki!G15)))</f>
        <v>0</v>
      </c>
      <c r="H53" s="129"/>
      <c r="I53" s="132">
        <f>IF(LCC_Dane_wyjściowe_Wyniki!I72="",0,IF(I52-(Obliczenia!I52*LCC_Dane_wyjściowe_Wyniki!I72*LCC_Dane_wyjściowe_Wyniki!I15)&lt;0,0,(I52-(Obliczenia!I52*LCC_Dane_wyjściowe_Wyniki!I72*LCC_Dane_wyjściowe_Wyniki!I15))*(1/(1+LCC_Dane_wyjściowe_Wyniki!I16)^LCC_Dane_wyjściowe_Wyniki!I15)))</f>
        <v>0</v>
      </c>
      <c r="J53" s="129"/>
      <c r="K53" s="132">
        <f>IF(LCC_Dane_wyjściowe_Wyniki!K72="",0,IF(K52-(Obliczenia!K52*LCC_Dane_wyjściowe_Wyniki!K72*LCC_Dane_wyjściowe_Wyniki!K15)&lt;0,0,(K52-(Obliczenia!K52*LCC_Dane_wyjściowe_Wyniki!K72*LCC_Dane_wyjściowe_Wyniki!K15))*(1/(1+LCC_Dane_wyjściowe_Wyniki!K16)^LCC_Dane_wyjściowe_Wyniki!K15)))</f>
        <v>0</v>
      </c>
      <c r="L53" s="129"/>
      <c r="M53" s="132">
        <f>IF(LCC_Dane_wyjściowe_Wyniki!M72="",0,IF(M52-(Obliczenia!M52*LCC_Dane_wyjściowe_Wyniki!M72*LCC_Dane_wyjściowe_Wyniki!M15)&lt;0,0,(M52-(Obliczenia!M52*LCC_Dane_wyjściowe_Wyniki!M72*LCC_Dane_wyjściowe_Wyniki!M15))*(1/(1+LCC_Dane_wyjściowe_Wyniki!M16)^LCC_Dane_wyjściowe_Wyniki!M15)))</f>
        <v>0</v>
      </c>
      <c r="N53" s="129"/>
      <c r="O53" s="132">
        <f>IF(LCC_Dane_wyjściowe_Wyniki!O72="",0,IF(O52-(Obliczenia!O52*LCC_Dane_wyjściowe_Wyniki!O72*LCC_Dane_wyjściowe_Wyniki!O15)&lt;0,0,(O52-(Obliczenia!O52*LCC_Dane_wyjściowe_Wyniki!O72*LCC_Dane_wyjściowe_Wyniki!O15))*(1/(1+LCC_Dane_wyjściowe_Wyniki!O16)^LCC_Dane_wyjściowe_Wyniki!O15)))</f>
        <v>0</v>
      </c>
      <c r="P53" s="129"/>
      <c r="Q53" s="132">
        <f>IF(LCC_Dane_wyjściowe_Wyniki!Q72="",0,IF(Q52-(Obliczenia!Q52*LCC_Dane_wyjściowe_Wyniki!Q72*LCC_Dane_wyjściowe_Wyniki!Q15)&lt;0,0,(Q52-(Obliczenia!Q52*LCC_Dane_wyjściowe_Wyniki!Q72*LCC_Dane_wyjściowe_Wyniki!Q15))*(1/(1+LCC_Dane_wyjściowe_Wyniki!Q16)^LCC_Dane_wyjściowe_Wyniki!Q15)))</f>
        <v>0</v>
      </c>
      <c r="R53" s="129"/>
      <c r="S53" s="132">
        <f>IF(LCC_Dane_wyjściowe_Wyniki!S72="",0,IF(S52-(Obliczenia!S52*LCC_Dane_wyjściowe_Wyniki!S72*LCC_Dane_wyjściowe_Wyniki!S15)&lt;0,0,(S52-(Obliczenia!S52*LCC_Dane_wyjściowe_Wyniki!S72*LCC_Dane_wyjściowe_Wyniki!S15))*(1/(1+LCC_Dane_wyjściowe_Wyniki!S16)^LCC_Dane_wyjściowe_Wyniki!S15)))</f>
        <v>0</v>
      </c>
      <c r="T53" s="129"/>
      <c r="U53" s="132">
        <f>IF(LCC_Dane_wyjściowe_Wyniki!U72="",0,IF(U52-(Obliczenia!U52*LCC_Dane_wyjściowe_Wyniki!U72*LCC_Dane_wyjściowe_Wyniki!U15)&lt;0,0,(U52-(Obliczenia!U52*LCC_Dane_wyjściowe_Wyniki!U72*LCC_Dane_wyjściowe_Wyniki!U15))*(1/(1+LCC_Dane_wyjściowe_Wyniki!U16)^LCC_Dane_wyjściowe_Wyniki!U15)))</f>
        <v>0</v>
      </c>
      <c r="V53" s="129"/>
      <c r="W53" s="132">
        <f>IF(LCC_Dane_wyjściowe_Wyniki!W72="",0,IF(W52-(Obliczenia!W52*LCC_Dane_wyjściowe_Wyniki!W72*LCC_Dane_wyjściowe_Wyniki!W15)&lt;0,0,(W52-(Obliczenia!W52*LCC_Dane_wyjściowe_Wyniki!W72*LCC_Dane_wyjściowe_Wyniki!W15))*(1/(1+LCC_Dane_wyjściowe_Wyniki!W16)^LCC_Dane_wyjściowe_Wyniki!W15)))</f>
        <v>0</v>
      </c>
    </row>
    <row r="54" spans="1:23" x14ac:dyDescent="0.25">
      <c r="C54" s="128"/>
      <c r="D54" s="128"/>
      <c r="E54" s="129"/>
      <c r="F54" s="129"/>
      <c r="G54" s="129"/>
      <c r="H54" s="129"/>
      <c r="I54" s="129"/>
      <c r="J54" s="129"/>
      <c r="K54" s="129"/>
      <c r="L54" s="129"/>
      <c r="M54" s="129"/>
      <c r="N54" s="129"/>
      <c r="O54" s="129"/>
      <c r="P54" s="129"/>
      <c r="Q54" s="129"/>
      <c r="R54" s="129"/>
      <c r="S54" s="129"/>
      <c r="T54" s="129"/>
      <c r="U54" s="129"/>
      <c r="V54" s="129"/>
      <c r="W54" s="129"/>
    </row>
  </sheetData>
  <mergeCells count="1">
    <mergeCell ref="A1:B1"/>
  </mergeCells>
  <pageMargins left="0.75" right="0.75" top="1" bottom="1" header="0.51180555555555496" footer="0.51180555555555496"/>
  <pageSetup firstPageNumber="0" orientation="portrait" horizontalDpi="300" verticalDpi="300"/>
  <cellWatches>
    <cellWatch r="H13"/>
    <cellWatch r="D13"/>
  </cellWatches>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Arkusze</vt:lpstr>
      </vt:variant>
      <vt:variant>
        <vt:i4>7</vt:i4>
      </vt:variant>
    </vt:vector>
  </HeadingPairs>
  <TitlesOfParts>
    <vt:vector size="7" baseType="lpstr">
      <vt:lpstr>Wprowadzenie</vt:lpstr>
      <vt:lpstr>LCC_Dane_wyjściowe_Wyniki</vt:lpstr>
      <vt:lpstr>Arkusz_odpowiedzi_oferenta</vt:lpstr>
      <vt:lpstr>Definicje_Wzory</vt:lpstr>
      <vt:lpstr>Graphic results</vt:lpstr>
      <vt:lpstr>Dane_referencyjne</vt:lpstr>
      <vt:lpstr>Obliczenia</vt:lpstr>
    </vt:vector>
  </TitlesOfParts>
  <Company>Ecoinstitut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Aure Adell</dc:creator>
  <cp:lastModifiedBy>Skowron Marcin</cp:lastModifiedBy>
  <cp:revision>3</cp:revision>
  <cp:lastPrinted>2017-08-24T14:30:16Z</cp:lastPrinted>
  <dcterms:created xsi:type="dcterms:W3CDTF">2017-08-22T13:37:17Z</dcterms:created>
  <dcterms:modified xsi:type="dcterms:W3CDTF">2023-06-28T11:25:19Z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Ecoinstitut</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