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piotrszczepanski/Documents/teksty/Spectra/2017/10. październik/02. O-1718-003288/"/>
    </mc:Choice>
  </mc:AlternateContent>
  <bookViews>
    <workbookView xWindow="0" yWindow="440" windowWidth="15200" windowHeight="7640"/>
  </bookViews>
  <sheets>
    <sheet name="odsz. i zadość."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4" i="1" l="1"/>
  <c r="C34" i="1"/>
  <c r="G20" i="1"/>
  <c r="G19" i="1"/>
  <c r="F19" i="1"/>
  <c r="C33" i="1"/>
  <c r="B33" i="1"/>
  <c r="C19" i="1"/>
  <c r="B19" i="1"/>
  <c r="G33" i="1"/>
  <c r="F33" i="1"/>
</calcChain>
</file>

<file path=xl/sharedStrings.xml><?xml version="1.0" encoding="utf-8"?>
<sst xmlns="http://schemas.openxmlformats.org/spreadsheetml/2006/main" count="52" uniqueCount="26">
  <si>
    <t xml:space="preserve">Część I Prawomocnie zasądzone odszkodowania </t>
  </si>
  <si>
    <t>Lata</t>
  </si>
  <si>
    <t>Odszkodowania w trybie art. 552 k.p.k. za niesłuszne</t>
  </si>
  <si>
    <t xml:space="preserve">skazanie - §1 i 2 </t>
  </si>
  <si>
    <t>zastosowanie środka zabezpieczającego - §3</t>
  </si>
  <si>
    <t xml:space="preserve">tymczasowe aresztowanie lub zatrzymanie - §4 </t>
  </si>
  <si>
    <t>liczba osób</t>
  </si>
  <si>
    <t>łączna wysokość zasądzonych odszkodowań (zł)</t>
  </si>
  <si>
    <t>-</t>
  </si>
  <si>
    <t xml:space="preserve">5 085 280 </t>
  </si>
  <si>
    <t>4 897 571</t>
  </si>
  <si>
    <t>5 614 402</t>
  </si>
  <si>
    <t xml:space="preserve">opracowanie:                                                                          </t>
  </si>
  <si>
    <t>Zadośćuczynienia w trybie art. 552 k.p.k. za niesłuszne</t>
  </si>
  <si>
    <t>Część II Prawomocnie zasądzone zadośćuczynienia</t>
  </si>
  <si>
    <t>łączna wysokość zasądzonych zadośćuczynień (zł)</t>
  </si>
  <si>
    <t>*/Art. 552. § 1.Oskarżonemu, który w wyniku wznowienia postępowania lub kasacji został uniewinniony lub skazany na łagodniejszą karę, służy od Skarbu Państwa odszkodowanie za poniesioną szkodę oraz zadośćuczynienie za doznaną krzywdę, wynikłe z wykonania względem niego w całości lub w części kary, której nie powinien był ponieść.
§ 2. Przepis § 1 stosuje się także, jeżeli po uchyleniu skazującego orzeczenia postępowanie umorzono wskutek okoliczności, których nie uwzględniono we wcześniejszym postępowaniu.
§ 3. Prawo do odszkodowania i zadośćuczynienia powstaje również w związku z zastosowaniem środka zabezpieczającego w warunkach określonych w § 1 i 2.
§ 4. Odszkodowanie i zadośćuczynienie przysługuje również w wypadku niewątpliwie niesłusznego tymczasowego aresztowania lub zatrzymania.</t>
  </si>
  <si>
    <t>/-/ Joanna Kasprzak</t>
  </si>
  <si>
    <t>st. specjalista</t>
  </si>
  <si>
    <t>2 381 873</t>
  </si>
  <si>
    <t>Naczelnik Wydziału</t>
  </si>
  <si>
    <t>Statystycznej Informacji Zarządczej</t>
  </si>
  <si>
    <t>/-/ Justyna Kowalczyk</t>
  </si>
  <si>
    <t>specjalista</t>
  </si>
  <si>
    <t>/-/ Karolina Orowiecka</t>
  </si>
  <si>
    <t>Załącznik nr 18 - Prawomocnie zasądzone odszkodowania w latach 2000 - 2016 
i zadośćuczynienia w latach 2009 – 2016  w trybie art. 552 k.p.k.*/ 
w sądach okręgowych</t>
  </si>
  <si>
    <t>Annex 18 – Final judgements on awarding compensation in the years 2000 - 2016 
and redress in the years 2009 – 2016  under Article 552 of the Code of Penal Procedure */ 
in district courts</t>
  </si>
  <si>
    <t xml:space="preserve">Part I Final judgements on awarding compensation</t>
  </si>
  <si>
    <t>Years</t>
  </si>
  <si>
    <t>Compensation pursuant to Article 552 of the Code of Criminal Procedure for unjustified</t>
  </si>
  <si>
    <t xml:space="preserve">sentencing – §1 and 2</t>
  </si>
  <si>
    <t>use of preventive measure – §3</t>
  </si>
  <si>
    <t xml:space="preserve">pre-trial detention or arrest – §4</t>
  </si>
  <si>
    <t>no of persons</t>
  </si>
  <si>
    <t>total amount of compensation awarded (PLN)</t>
  </si>
  <si>
    <t xml:space="preserve">5,085,280 </t>
  </si>
  <si>
    <t>4,897,571</t>
  </si>
  <si>
    <t>5,614,402</t>
  </si>
  <si>
    <t>Part II Final judgements on awarding redress </t>
  </si>
  <si>
    <t>Redress pursuant to Article 552 of the Code of Criminal Procedure for unjustified</t>
  </si>
  <si>
    <t>total amount of redress awarded (PLN)</t>
  </si>
  <si>
    <t>2,381,873</t>
  </si>
  <si>
    <t>*/ Article 552. § 1. An accused who as a result of a re-opening of proceedings or of a cassation appeal or of declaring a judgement null and void has been acquitted or re- sentenced under a more lenient provision, shall be entitled to receive from the State Treasury compensation for the damages incurred by him as well as redress for the injury, resulting from his having served all or part of the sentence unjustifiably imposed.
§ 2. The provisions of § 1 shall also be applicable if, after reversing the sentencing judgement or declaring it null and void, the proceedings have been discontinued by reason of material circumstances not duly considered in prior proceedings.
§ 3. A right to compensation and redress shall also arise if a preventive measure has been applied under the conditions specified in § 1 and 2.
§ 4. A right to compensation and redress shall also arise in the event that a manifestly unjustifiable preliminary detention or arrest has been imposed.</t>
  </si>
  <si>
    <t xml:space="preserve">Compilation:                                                                          </t>
  </si>
  <si>
    <t>Head of the Statistical</t>
  </si>
  <si>
    <t>Senior Specialist</t>
  </si>
  <si>
    <t>Management Information Unit</t>
  </si>
  <si>
    <t>Specialist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</si>
</sst>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1" formatCode="_-* #,##0.00\ _z_ł_-;\-* #,##0.00\ _z_ł_-;_-* &quot;-&quot;??\ _z_ł_-;_-@_-"/>
    <numFmt numFmtId="177" formatCode="_-* #,##0\ _z_ł_-;\-* #,##0\ _z_ł_-;_-* &quot;-&quot;??\ _z_ł_-;_-@_-"/>
    <numFmt numFmtId="178" formatCode="#,##0_ ;\-#,##0\ "/>
  </numFmts>
  <fonts count="10" x14ac:knownFonts="1">
    <font>
      <sz val="10"/>
      <name val="Arial"/>
      <charset val="238"/>
    </font>
    <font>
      <sz val="10"/>
      <name val="Arial"/>
      <charset val="238"/>
    </font>
    <font>
      <sz val="8"/>
      <name val="Arial"/>
      <family val="2"/>
      <charset val="238"/>
    </font>
    <font>
      <b/>
      <sz val="12"/>
      <name val="Garamond"/>
      <family val="1"/>
      <charset val="238"/>
    </font>
    <font>
      <b/>
      <sz val="11"/>
      <name val="Garamond"/>
      <family val="1"/>
      <charset val="238"/>
    </font>
    <font>
      <sz val="11"/>
      <name val="Garamond"/>
      <family val="1"/>
      <charset val="238"/>
    </font>
    <font>
      <b/>
      <i/>
      <sz val="11"/>
      <name val="Garamond"/>
      <family val="1"/>
      <charset val="238"/>
    </font>
    <font>
      <i/>
      <sz val="11"/>
      <name val="Garamond"/>
      <family val="1"/>
      <charset val="238"/>
    </font>
    <font>
      <b/>
      <sz val="10"/>
      <name val="Garamond"/>
      <family val="1"/>
      <charset val="238"/>
    </font>
    <font>
      <sz val="11"/>
      <color theme="1"/>
      <name val="Garamond"/>
      <family val="1"/>
      <charset val="238"/>
    </font>
  </fonts>
  <fills count="5">
    <fill>
      <patternFill patternType="none"/>
    </fill>
    <fill>
      <patternFill patternType="gray125"/>
    </fill>
    <fill>
      <patternFill patternType="solid">
        <fgColor theme="2" tint="-9.9978637043366805E-2"/>
        <bgColor indexed="64"/>
      </patternFill>
    </fill>
    <fill>
      <patternFill patternType="solid">
        <fgColor theme="3" tint="0.59999389629810485"/>
        <bgColor indexed="64"/>
      </patternFill>
    </fill>
    <fill>
      <patternFill patternType="solid">
        <fgColor theme="3" tint="0.7999816888943144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171" fontId="1" fillId="0" borderId="0" applyFont="0" applyFill="0" applyBorder="0" applyAlignment="0" applyProtection="0"/>
  </cellStyleXfs>
  <cellXfs count="34">
    <xf numFmtId="0" fontId="0" fillId="0" borderId="0" xfId="0"/>
    <xf numFmtId="0" fontId="5" fillId="0" borderId="0" xfId="0" applyFont="1"/>
    <xf numFmtId="0" fontId="6" fillId="0" borderId="0" xfId="0" applyFont="1"/>
    <xf numFmtId="0" fontId="7" fillId="0" borderId="0" xfId="0" applyFont="1" applyAlignment="1"/>
    <xf numFmtId="0" fontId="7" fillId="0" borderId="0" xfId="0" applyFont="1"/>
    <xf numFmtId="0" fontId="4" fillId="0" borderId="0" xfId="0" applyFont="1" applyBorder="1" applyAlignment="1">
      <alignment horizontal="center" vertical="center" wrapText="1"/>
    </xf>
    <xf numFmtId="177" fontId="5" fillId="0" borderId="0" xfId="1" applyNumberFormat="1" applyFont="1" applyBorder="1" applyAlignment="1">
      <alignment horizontal="right" vertical="center" wrapText="1"/>
    </xf>
    <xf numFmtId="0" fontId="4" fillId="0" borderId="0" xfId="0" applyFont="1" applyBorder="1" applyAlignment="1">
      <alignment horizontal="center" wrapText="1"/>
    </xf>
    <xf numFmtId="0" fontId="5" fillId="0" borderId="0" xfId="0" applyFont="1" applyBorder="1" applyAlignment="1">
      <alignment horizontal="right" wrapText="1"/>
    </xf>
    <xf numFmtId="3" fontId="5" fillId="0" borderId="0" xfId="0" applyNumberFormat="1" applyFont="1" applyBorder="1" applyAlignment="1">
      <alignment horizontal="right" wrapText="1"/>
    </xf>
    <xf numFmtId="0" fontId="5" fillId="0" borderId="0" xfId="0" applyFont="1" applyBorder="1" applyAlignment="1">
      <alignment horizontal="right" vertical="center" wrapText="1"/>
    </xf>
    <xf numFmtId="3" fontId="5" fillId="0" borderId="0" xfId="0" applyNumberFormat="1" applyFont="1" applyBorder="1" applyAlignment="1">
      <alignment horizontal="right" vertical="center" wrapText="1"/>
    </xf>
    <xf numFmtId="177" fontId="5" fillId="0" borderId="0" xfId="1" applyNumberFormat="1" applyFont="1" applyBorder="1" applyAlignment="1">
      <alignment horizontal="right" wrapText="1"/>
    </xf>
    <xf numFmtId="0" fontId="5" fillId="0" borderId="0" xfId="0" applyFont="1" applyFill="1" applyBorder="1" applyAlignment="1">
      <alignment horizontal="left" vertical="center" wrapText="1"/>
    </xf>
    <xf numFmtId="0" fontId="5" fillId="0" borderId="0" xfId="0" applyFont="1" applyFill="1"/>
    <xf numFmtId="0" fontId="5" fillId="0" borderId="0" xfId="0" applyFont="1" applyAlignment="1">
      <alignment horizontal="left"/>
    </xf>
    <xf numFmtId="0" fontId="9" fillId="0" borderId="0" xfId="0" applyFont="1" applyAlignment="1">
      <alignment horizontal="center"/>
    </xf>
    <xf numFmtId="0" fontId="5" fillId="0" borderId="0" xfId="0" quotePrefix="1" applyFont="1" applyAlignment="1">
      <alignment horizontal="left"/>
    </xf>
    <xf numFmtId="0" fontId="4" fillId="0" borderId="0" xfId="0" applyFont="1" applyAlignment="1">
      <alignment horizontal="center"/>
    </xf>
    <xf numFmtId="14" fontId="5" fillId="0" borderId="0" xfId="0" applyNumberFormat="1" applyFont="1" applyAlignment="1">
      <alignment horizontal="right"/>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right" vertical="center" wrapText="1"/>
    </xf>
    <xf numFmtId="3" fontId="5" fillId="0" borderId="1" xfId="0" applyNumberFormat="1" applyFont="1" applyBorder="1" applyAlignment="1">
      <alignment horizontal="right" vertical="center" wrapText="1"/>
    </xf>
    <xf numFmtId="177" fontId="5" fillId="0" borderId="1" xfId="1" applyNumberFormat="1" applyFont="1" applyBorder="1" applyAlignment="1">
      <alignment horizontal="right" vertical="center" wrapText="1"/>
    </xf>
    <xf numFmtId="178" fontId="5" fillId="0" borderId="1" xfId="1" applyNumberFormat="1" applyFont="1" applyBorder="1" applyAlignment="1">
      <alignment horizontal="right" vertical="center" wrapText="1"/>
    </xf>
    <xf numFmtId="0" fontId="8" fillId="0" borderId="0" xfId="0" applyFont="1" applyFill="1" applyBorder="1" applyAlignment="1">
      <alignment horizontal="left" vertical="center" wrapText="1"/>
    </xf>
    <xf numFmtId="0" fontId="6" fillId="0" borderId="0" xfId="0" applyFont="1" applyAlignment="1">
      <alignment horizontal="left"/>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cellXfs>
  <cellStyles count="2">
    <cellStyle name="Dziesiętny" xfId="1" builtinId="3"/>
    <cellStyle name="Norm."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66"/>
  <sheetViews>
    <sheetView tabSelected="1" workbookViewId="0">
      <selection activeCell="A4" sqref="A4"/>
    </sheetView>
  </sheetViews>
  <sheetFormatPr baseColWidth="10" defaultColWidth="9.1640625" defaultRowHeight="15" x14ac:dyDescent="0.2"/>
  <cols>
    <col min="1" max="2" width="9.1640625" style="1"/>
    <col min="3" max="3" width="17.5" style="1" customWidth="1"/>
    <col min="4" max="4" width="9.1640625" style="1"/>
    <col min="5" max="5" width="17.5" style="1" customWidth="1"/>
    <col min="6" max="6" width="9.1640625" style="1"/>
    <col min="7" max="7" width="17.5" style="1" customWidth="1"/>
    <col min="8" max="16384" width="9.1640625" style="1"/>
  </cols>
  <sheetData>
    <row r="1" spans="1:7" x14ac:dyDescent="0.2">
      <c r="G1" s="19"/>
    </row>
    <row r="2" spans="1:7" x14ac:dyDescent="0.2">
      <c r="G2" s="19"/>
    </row>
    <row r="3" spans="1:7" ht="47.25" customHeight="1" x14ac:dyDescent="0.2">
      <c r="A3" s="31" t="s">
        <v>26</v>
      </c>
      <c r="B3" s="32"/>
      <c r="C3" s="32"/>
      <c r="D3" s="32"/>
      <c r="E3" s="32"/>
      <c r="F3" s="32"/>
      <c r="G3" s="32"/>
    </row>
    <row r="4" spans="1:7" s="4" customFormat="1" ht="22.5" customHeight="1" x14ac:dyDescent="0.2">
      <c r="A4" s="2" t="s">
        <v>27</v>
      </c>
      <c r="B4" s="3"/>
      <c r="C4" s="3"/>
      <c r="D4" s="3"/>
      <c r="E4" s="3"/>
      <c r="F4" s="3"/>
      <c r="G4" s="3"/>
    </row>
    <row r="5" spans="1:7" x14ac:dyDescent="0.2">
      <c r="A5" s="30" t="s">
        <v>28</v>
      </c>
      <c r="B5" s="33" t="s">
        <v>29</v>
      </c>
      <c r="C5" s="33"/>
      <c r="D5" s="33"/>
      <c r="E5" s="33"/>
      <c r="F5" s="33"/>
      <c r="G5" s="33"/>
    </row>
    <row r="6" spans="1:7" ht="12.75" customHeight="1" x14ac:dyDescent="0.2">
      <c r="A6" s="30"/>
      <c r="B6" s="33"/>
      <c r="C6" s="33"/>
      <c r="D6" s="33"/>
      <c r="E6" s="33"/>
      <c r="F6" s="33"/>
      <c r="G6" s="33"/>
    </row>
    <row r="7" spans="1:7" ht="31.5" customHeight="1" x14ac:dyDescent="0.2">
      <c r="A7" s="30"/>
      <c r="B7" s="29" t="s">
        <v>30</v>
      </c>
      <c r="C7" s="29"/>
      <c r="D7" s="29" t="s">
        <v>31</v>
      </c>
      <c r="E7" s="29"/>
      <c r="F7" s="29" t="s">
        <v>32</v>
      </c>
      <c r="G7" s="29"/>
    </row>
    <row r="8" spans="1:7" ht="46.5" customHeight="1" x14ac:dyDescent="0.2">
      <c r="A8" s="30"/>
      <c r="B8" s="20" t="s">
        <v>33</v>
      </c>
      <c r="C8" s="20" t="s">
        <v>34</v>
      </c>
      <c r="D8" s="20" t="s">
        <v>33</v>
      </c>
      <c r="E8" s="20" t="s">
        <v>34</v>
      </c>
      <c r="F8" s="20" t="s">
        <v>33</v>
      </c>
      <c r="G8" s="20" t="s">
        <v>34</v>
      </c>
    </row>
    <row r="9" spans="1:7" ht="18" customHeight="1" x14ac:dyDescent="0.2">
      <c r="A9" s="21">
        <v>2000</v>
      </c>
      <c r="B9" s="22">
        <v>63</v>
      </c>
      <c r="C9" s="23">
        <v>1561739</v>
      </c>
      <c r="D9" s="23">
        <v>2</v>
      </c>
      <c r="E9" s="23">
        <v>5500</v>
      </c>
      <c r="F9" s="23">
        <v>63</v>
      </c>
      <c r="G9" s="23">
        <v>665872</v>
      </c>
    </row>
    <row r="10" spans="1:7" ht="18" customHeight="1" x14ac:dyDescent="0.2">
      <c r="A10" s="21">
        <v>2001</v>
      </c>
      <c r="B10" s="22">
        <v>66</v>
      </c>
      <c r="C10" s="23">
        <v>919796</v>
      </c>
      <c r="D10" s="23" t="s">
        <v>8</v>
      </c>
      <c r="E10" s="23" t="s">
        <v>8</v>
      </c>
      <c r="F10" s="23">
        <v>84</v>
      </c>
      <c r="G10" s="23">
        <v>1470187</v>
      </c>
    </row>
    <row r="11" spans="1:7" ht="18" customHeight="1" x14ac:dyDescent="0.2">
      <c r="A11" s="21">
        <v>2002</v>
      </c>
      <c r="B11" s="22">
        <v>60</v>
      </c>
      <c r="C11" s="23">
        <v>766847</v>
      </c>
      <c r="D11" s="23" t="s">
        <v>8</v>
      </c>
      <c r="E11" s="23" t="s">
        <v>8</v>
      </c>
      <c r="F11" s="23">
        <v>108</v>
      </c>
      <c r="G11" s="23">
        <v>1276655</v>
      </c>
    </row>
    <row r="12" spans="1:7" ht="18" customHeight="1" x14ac:dyDescent="0.2">
      <c r="A12" s="21">
        <v>2003</v>
      </c>
      <c r="B12" s="22">
        <v>63</v>
      </c>
      <c r="C12" s="23">
        <v>1101426</v>
      </c>
      <c r="D12" s="23">
        <v>12</v>
      </c>
      <c r="E12" s="23">
        <v>77800</v>
      </c>
      <c r="F12" s="23">
        <v>160</v>
      </c>
      <c r="G12" s="23">
        <v>2638334</v>
      </c>
    </row>
    <row r="13" spans="1:7" ht="18" customHeight="1" x14ac:dyDescent="0.2">
      <c r="A13" s="21">
        <v>2004</v>
      </c>
      <c r="B13" s="22">
        <v>63</v>
      </c>
      <c r="C13" s="23">
        <v>805932</v>
      </c>
      <c r="D13" s="23">
        <v>5</v>
      </c>
      <c r="E13" s="23">
        <v>24577</v>
      </c>
      <c r="F13" s="23">
        <v>231</v>
      </c>
      <c r="G13" s="23">
        <v>3844852</v>
      </c>
    </row>
    <row r="14" spans="1:7" ht="18" customHeight="1" x14ac:dyDescent="0.2">
      <c r="A14" s="21">
        <v>2005</v>
      </c>
      <c r="B14" s="24">
        <v>39</v>
      </c>
      <c r="C14" s="24">
        <v>681478</v>
      </c>
      <c r="D14" s="24" t="s">
        <v>8</v>
      </c>
      <c r="E14" s="24" t="s">
        <v>8</v>
      </c>
      <c r="F14" s="24">
        <v>261</v>
      </c>
      <c r="G14" s="24" t="s">
        <v>35</v>
      </c>
    </row>
    <row r="15" spans="1:7" ht="18" customHeight="1" x14ac:dyDescent="0.2">
      <c r="A15" s="21">
        <v>2006</v>
      </c>
      <c r="B15" s="24">
        <v>30</v>
      </c>
      <c r="C15" s="24">
        <v>539314</v>
      </c>
      <c r="D15" s="24">
        <v>1</v>
      </c>
      <c r="E15" s="24">
        <v>1500</v>
      </c>
      <c r="F15" s="24">
        <v>273</v>
      </c>
      <c r="G15" s="24" t="s">
        <v>36</v>
      </c>
    </row>
    <row r="16" spans="1:7" ht="18" customHeight="1" x14ac:dyDescent="0.2">
      <c r="A16" s="21">
        <v>2007</v>
      </c>
      <c r="B16" s="24">
        <v>43</v>
      </c>
      <c r="C16" s="24">
        <v>1090450</v>
      </c>
      <c r="D16" s="24">
        <v>3</v>
      </c>
      <c r="E16" s="24">
        <v>21600</v>
      </c>
      <c r="F16" s="24">
        <v>252</v>
      </c>
      <c r="G16" s="24">
        <v>7224616</v>
      </c>
    </row>
    <row r="17" spans="1:7" ht="18" customHeight="1" x14ac:dyDescent="0.2">
      <c r="A17" s="21">
        <v>2008</v>
      </c>
      <c r="B17" s="24">
        <v>22</v>
      </c>
      <c r="C17" s="24">
        <v>437598</v>
      </c>
      <c r="D17" s="24">
        <v>2</v>
      </c>
      <c r="E17" s="24">
        <v>16130</v>
      </c>
      <c r="F17" s="24">
        <v>275</v>
      </c>
      <c r="G17" s="24" t="s">
        <v>37</v>
      </c>
    </row>
    <row r="18" spans="1:7" ht="18" customHeight="1" x14ac:dyDescent="0.2">
      <c r="A18" s="21">
        <v>2009</v>
      </c>
      <c r="B18" s="24">
        <v>18</v>
      </c>
      <c r="C18" s="24">
        <v>359746</v>
      </c>
      <c r="D18" s="24">
        <v>1</v>
      </c>
      <c r="E18" s="24">
        <v>40000</v>
      </c>
      <c r="F18" s="24">
        <v>175</v>
      </c>
      <c r="G18" s="24">
        <v>2360096</v>
      </c>
    </row>
    <row r="19" spans="1:7" ht="18" customHeight="1" x14ac:dyDescent="0.2">
      <c r="A19" s="21">
        <v>2010</v>
      </c>
      <c r="B19" s="24">
        <f>31+2</f>
        <v>33</v>
      </c>
      <c r="C19" s="24">
        <f>795928+13160</f>
        <v>809088</v>
      </c>
      <c r="D19" s="24">
        <v>1</v>
      </c>
      <c r="E19" s="24">
        <v>2725</v>
      </c>
      <c r="F19" s="24">
        <f>165+2</f>
        <v>167</v>
      </c>
      <c r="G19" s="24">
        <f>4272839+32469</f>
        <v>4305308</v>
      </c>
    </row>
    <row r="20" spans="1:7" ht="18" customHeight="1" x14ac:dyDescent="0.2">
      <c r="A20" s="21">
        <v>2011</v>
      </c>
      <c r="B20" s="24">
        <v>19</v>
      </c>
      <c r="C20" s="24">
        <v>326824</v>
      </c>
      <c r="D20" s="24">
        <v>3</v>
      </c>
      <c r="E20" s="24">
        <v>3850</v>
      </c>
      <c r="F20" s="24">
        <v>204</v>
      </c>
      <c r="G20" s="24">
        <f>4131822+93600</f>
        <v>4225422</v>
      </c>
    </row>
    <row r="21" spans="1:7" ht="18" customHeight="1" x14ac:dyDescent="0.2">
      <c r="A21" s="21">
        <v>2012</v>
      </c>
      <c r="B21" s="24">
        <v>15</v>
      </c>
      <c r="C21" s="24">
        <v>160415</v>
      </c>
      <c r="D21" s="24" t="s">
        <v>8</v>
      </c>
      <c r="E21" s="24" t="s">
        <v>8</v>
      </c>
      <c r="F21" s="24">
        <v>171</v>
      </c>
      <c r="G21" s="24">
        <v>4516001</v>
      </c>
    </row>
    <row r="22" spans="1:7" ht="18" customHeight="1" x14ac:dyDescent="0.2">
      <c r="A22" s="21">
        <v>2013</v>
      </c>
      <c r="B22" s="24">
        <v>8</v>
      </c>
      <c r="C22" s="25">
        <v>179963</v>
      </c>
      <c r="D22" s="24">
        <v>3</v>
      </c>
      <c r="E22" s="24">
        <v>83594</v>
      </c>
      <c r="F22" s="24">
        <v>164</v>
      </c>
      <c r="G22" s="24">
        <v>5561172</v>
      </c>
    </row>
    <row r="23" spans="1:7" ht="18" customHeight="1" x14ac:dyDescent="0.2">
      <c r="A23" s="21">
        <v>2014</v>
      </c>
      <c r="B23" s="24">
        <v>7</v>
      </c>
      <c r="C23" s="25">
        <v>112173</v>
      </c>
      <c r="D23" s="24">
        <v>4</v>
      </c>
      <c r="E23" s="24">
        <v>98962</v>
      </c>
      <c r="F23" s="24">
        <v>156</v>
      </c>
      <c r="G23" s="24">
        <v>7436178</v>
      </c>
    </row>
    <row r="24" spans="1:7" ht="18" customHeight="1" x14ac:dyDescent="0.2">
      <c r="A24" s="21">
        <v>2015</v>
      </c>
      <c r="B24" s="24">
        <v>22</v>
      </c>
      <c r="C24" s="25">
        <v>551461</v>
      </c>
      <c r="D24" s="24" t="s">
        <v>8</v>
      </c>
      <c r="E24" s="24" t="s">
        <v>8</v>
      </c>
      <c r="F24" s="24">
        <v>146</v>
      </c>
      <c r="G24" s="24">
        <v>5036507</v>
      </c>
    </row>
    <row r="25" spans="1:7" ht="18" customHeight="1" x14ac:dyDescent="0.2">
      <c r="A25" s="21">
        <v>2016</v>
      </c>
      <c r="B25" s="24">
        <v>25</v>
      </c>
      <c r="C25" s="25">
        <v>721150</v>
      </c>
      <c r="D25" s="24" t="s">
        <v>8</v>
      </c>
      <c r="E25" s="24" t="s">
        <v>8</v>
      </c>
      <c r="F25" s="24">
        <v>103</v>
      </c>
      <c r="G25" s="24">
        <v>4311489</v>
      </c>
    </row>
    <row r="26" spans="1:7" ht="15.75" customHeight="1" x14ac:dyDescent="0.2">
      <c r="A26" s="5"/>
      <c r="B26" s="6"/>
      <c r="C26" s="6"/>
      <c r="D26" s="6"/>
      <c r="E26" s="6"/>
      <c r="F26" s="6"/>
      <c r="G26" s="6"/>
    </row>
    <row r="27" spans="1:7" s="4" customFormat="1" ht="22.5" customHeight="1" x14ac:dyDescent="0.2">
      <c r="A27" s="27" t="s">
        <v>38</v>
      </c>
      <c r="B27" s="27"/>
      <c r="C27" s="27"/>
      <c r="D27" s="27"/>
      <c r="E27" s="27"/>
      <c r="F27" s="27"/>
      <c r="G27" s="27"/>
    </row>
    <row r="28" spans="1:7" x14ac:dyDescent="0.2">
      <c r="A28" s="30" t="s">
        <v>28</v>
      </c>
      <c r="B28" s="28" t="s">
        <v>39</v>
      </c>
      <c r="C28" s="28"/>
      <c r="D28" s="28"/>
      <c r="E28" s="28"/>
      <c r="F28" s="28"/>
      <c r="G28" s="28"/>
    </row>
    <row r="29" spans="1:7" ht="12" customHeight="1" x14ac:dyDescent="0.2">
      <c r="A29" s="30"/>
      <c r="B29" s="28"/>
      <c r="C29" s="28"/>
      <c r="D29" s="28"/>
      <c r="E29" s="28"/>
      <c r="F29" s="28"/>
      <c r="G29" s="28"/>
    </row>
    <row r="30" spans="1:7" ht="30" customHeight="1" x14ac:dyDescent="0.2">
      <c r="A30" s="30"/>
      <c r="B30" s="29" t="s">
        <v>30</v>
      </c>
      <c r="C30" s="29"/>
      <c r="D30" s="29" t="s">
        <v>31</v>
      </c>
      <c r="E30" s="29"/>
      <c r="F30" s="29" t="s">
        <v>32</v>
      </c>
      <c r="G30" s="29"/>
    </row>
    <row r="31" spans="1:7" ht="43.5" customHeight="1" x14ac:dyDescent="0.2">
      <c r="A31" s="30"/>
      <c r="B31" s="20" t="s">
        <v>33</v>
      </c>
      <c r="C31" s="20" t="s">
        <v>40</v>
      </c>
      <c r="D31" s="20" t="s">
        <v>33</v>
      </c>
      <c r="E31" s="20" t="s">
        <v>40</v>
      </c>
      <c r="F31" s="20" t="s">
        <v>33</v>
      </c>
      <c r="G31" s="20" t="s">
        <v>40</v>
      </c>
    </row>
    <row r="32" spans="1:7" ht="18" customHeight="1" x14ac:dyDescent="0.2">
      <c r="A32" s="21">
        <v>2009</v>
      </c>
      <c r="B32" s="22">
        <v>6</v>
      </c>
      <c r="C32" s="23">
        <v>95516</v>
      </c>
      <c r="D32" s="22">
        <v>1</v>
      </c>
      <c r="E32" s="23">
        <v>1000</v>
      </c>
      <c r="F32" s="22">
        <v>101</v>
      </c>
      <c r="G32" s="22" t="s">
        <v>41</v>
      </c>
    </row>
    <row r="33" spans="1:7" ht="18" customHeight="1" x14ac:dyDescent="0.2">
      <c r="A33" s="21">
        <v>2010</v>
      </c>
      <c r="B33" s="22">
        <f>30+2</f>
        <v>32</v>
      </c>
      <c r="C33" s="23">
        <f>1014700+8000</f>
        <v>1022700</v>
      </c>
      <c r="D33" s="22">
        <v>1</v>
      </c>
      <c r="E33" s="23">
        <v>20000</v>
      </c>
      <c r="F33" s="22">
        <f>229</f>
        <v>229</v>
      </c>
      <c r="G33" s="24">
        <f>5129136</f>
        <v>5129136</v>
      </c>
    </row>
    <row r="34" spans="1:7" ht="18" customHeight="1" x14ac:dyDescent="0.2">
      <c r="A34" s="21">
        <v>2011</v>
      </c>
      <c r="B34" s="22">
        <v>19</v>
      </c>
      <c r="C34" s="23">
        <f>625697+26000</f>
        <v>651697</v>
      </c>
      <c r="D34" s="22">
        <v>6</v>
      </c>
      <c r="E34" s="23">
        <v>26400</v>
      </c>
      <c r="F34" s="22">
        <v>312</v>
      </c>
      <c r="G34" s="24">
        <f>9038824+237500</f>
        <v>9276324</v>
      </c>
    </row>
    <row r="35" spans="1:7" ht="18" customHeight="1" x14ac:dyDescent="0.2">
      <c r="A35" s="21">
        <v>2012</v>
      </c>
      <c r="B35" s="22">
        <v>23</v>
      </c>
      <c r="C35" s="23">
        <v>638606</v>
      </c>
      <c r="D35" s="22" t="s">
        <v>8</v>
      </c>
      <c r="E35" s="23" t="s">
        <v>8</v>
      </c>
      <c r="F35" s="22">
        <v>286</v>
      </c>
      <c r="G35" s="24">
        <v>8998131</v>
      </c>
    </row>
    <row r="36" spans="1:7" ht="18" customHeight="1" x14ac:dyDescent="0.2">
      <c r="A36" s="21">
        <v>2013</v>
      </c>
      <c r="B36" s="22">
        <v>32</v>
      </c>
      <c r="C36" s="23">
        <v>714061</v>
      </c>
      <c r="D36" s="22">
        <v>3</v>
      </c>
      <c r="E36" s="23">
        <v>130000</v>
      </c>
      <c r="F36" s="22">
        <v>306</v>
      </c>
      <c r="G36" s="24">
        <v>12212570</v>
      </c>
    </row>
    <row r="37" spans="1:7" ht="18" customHeight="1" x14ac:dyDescent="0.2">
      <c r="A37" s="21">
        <v>2014</v>
      </c>
      <c r="B37" s="22">
        <v>18</v>
      </c>
      <c r="C37" s="23">
        <v>697725</v>
      </c>
      <c r="D37" s="22">
        <v>10</v>
      </c>
      <c r="E37" s="23">
        <v>223500</v>
      </c>
      <c r="F37" s="22">
        <v>344</v>
      </c>
      <c r="G37" s="24">
        <v>12660938</v>
      </c>
    </row>
    <row r="38" spans="1:7" ht="18" customHeight="1" x14ac:dyDescent="0.2">
      <c r="A38" s="21">
        <v>2015</v>
      </c>
      <c r="B38" s="22">
        <v>32</v>
      </c>
      <c r="C38" s="23">
        <v>1423900</v>
      </c>
      <c r="D38" s="22">
        <v>1</v>
      </c>
      <c r="E38" s="23">
        <v>8000</v>
      </c>
      <c r="F38" s="22">
        <v>258</v>
      </c>
      <c r="G38" s="24">
        <v>9512588</v>
      </c>
    </row>
    <row r="39" spans="1:7" ht="18" customHeight="1" x14ac:dyDescent="0.2">
      <c r="A39" s="21">
        <v>2016</v>
      </c>
      <c r="B39" s="22">
        <v>70</v>
      </c>
      <c r="C39" s="23">
        <v>2727817</v>
      </c>
      <c r="D39" s="22">
        <v>3</v>
      </c>
      <c r="E39" s="23">
        <v>25000</v>
      </c>
      <c r="F39" s="22">
        <v>215</v>
      </c>
      <c r="G39" s="24">
        <v>10769521</v>
      </c>
    </row>
    <row r="40" spans="1:7" ht="15.75" customHeight="1" x14ac:dyDescent="0.2">
      <c r="A40" s="5"/>
      <c r="B40" s="10"/>
      <c r="C40" s="11"/>
      <c r="D40" s="10"/>
      <c r="E40" s="11"/>
      <c r="F40" s="10"/>
      <c r="G40" s="6"/>
    </row>
    <row r="41" spans="1:7" ht="12" customHeight="1" x14ac:dyDescent="0.2">
      <c r="A41" s="7"/>
      <c r="B41" s="8"/>
      <c r="C41" s="9"/>
      <c r="D41" s="8"/>
      <c r="E41" s="9"/>
      <c r="F41" s="8"/>
      <c r="G41" s="12"/>
    </row>
    <row r="42" spans="1:7" s="14" customFormat="1" ht="129" customHeight="1" x14ac:dyDescent="0.2">
      <c r="A42" s="26" t="s">
        <v>42</v>
      </c>
      <c r="B42" s="26"/>
      <c r="C42" s="26"/>
      <c r="D42" s="26"/>
      <c r="E42" s="26"/>
      <c r="F42" s="26"/>
      <c r="G42" s="26"/>
    </row>
    <row r="43" spans="1:7" s="14" customFormat="1" ht="23.25" customHeight="1" x14ac:dyDescent="0.2">
      <c r="A43" s="13"/>
      <c r="B43" s="13"/>
      <c r="C43" s="13"/>
      <c r="D43" s="13"/>
      <c r="E43" s="13"/>
      <c r="F43" s="13"/>
      <c r="G43" s="13"/>
    </row>
    <row r="44" spans="1:7" x14ac:dyDescent="0.2">
      <c r="A44" s="1" t="s">
        <v>43</v>
      </c>
    </row>
    <row r="45" spans="1:7" x14ac:dyDescent="0.2">
      <c r="A45" s="15" t="s">
        <v>17</v>
      </c>
      <c r="F45" s="16" t="s">
        <v>44</v>
      </c>
      <c r="G45" s="16"/>
    </row>
    <row r="46" spans="1:7" x14ac:dyDescent="0.2">
      <c r="A46" s="1" t="s">
        <v>45</v>
      </c>
      <c r="F46" s="16" t="s">
        <v>46</v>
      </c>
      <c r="G46" s="16"/>
    </row>
    <row r="47" spans="1:7" x14ac:dyDescent="0.2">
      <c r="A47" s="15" t="s">
        <v>24</v>
      </c>
      <c r="F47" s="16" t="s">
        <v>22</v>
      </c>
      <c r="G47" s="16"/>
    </row>
    <row r="48" spans="1:7" x14ac:dyDescent="0.2">
      <c r="A48" s="1" t="s">
        <v>47</v>
      </c>
      <c r="F48" s="17"/>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ht="6" customHeight="1" x14ac:dyDescent="0.2">
      <c r="A64" s="18"/>
    </row>
    <row r="65" spans="1:1" x14ac:dyDescent="0.2">
      <c r="A65" s="18"/>
    </row>
    <row r="66" spans="1:1" x14ac:dyDescent="0.2">
      <c r="A66" s="18"/>
    </row>
  </sheetData>
  <mergeCells count="13">
    <mergeCell ref="A3:G3"/>
    <mergeCell ref="A5:A8"/>
    <mergeCell ref="B5:G6"/>
    <mergeCell ref="B7:C7"/>
    <mergeCell ref="D7:E7"/>
    <mergeCell ref="F7:G7"/>
    <mergeCell ref="A42:G42"/>
    <mergeCell ref="A27:G27"/>
    <mergeCell ref="B28:G29"/>
    <mergeCell ref="B30:C30"/>
    <mergeCell ref="D30:E30"/>
    <mergeCell ref="F30:G30"/>
    <mergeCell ref="A28:A31"/>
  </mergeCells>
  <phoneticPr fontId="2" type="noConversion"/>
  <pageMargins left="0.39370078740157483" right="0.43307086614173229" top="0.31496062992125984" bottom="0.15748031496062992" header="0.15748031496062992" footer="0.15748031496062992"/>
  <pageSetup paperSize="9" scale="79" orientation="portrait" horizontalDpi="4294967294" verticalDpi="4294967294"/>
  <headerFooter>
    <oddHeader>&amp;L&amp;"Arial Narrow,Kursywa"Wydział Statystycznej Informacji Zarządczej _x000D_Departament Strategii i Funduszy Europejskich Ministerstwa Sprawiedliwości&amp;R&amp;9 15.02.2017 r.</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1</vt:i4>
      </vt:variant>
    </vt:vector>
  </HeadingPairs>
  <TitlesOfParts>
    <vt:vector size="1" baseType="lpstr">
      <vt:lpstr>odsz. i zadość.</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2017-09-25T07:22:16Z</cp:lastPrinted>
  <dcterms:created xsi:type="dcterms:W3CDTF">2011-03-10T16:49:43Z</dcterms:created>
  <dcterms:modified xsi:type="dcterms:W3CDTF">2017-10-05T08:23:25Z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061_177_2013 Prawom. odszk. z art. 552 k.p.k. (niesł. skaz. i areszt.)-2000-2012 (5o) -T-14.11.2013 r..xls</vt:lpwstr>
  </property>
</Properties>
</file>