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KS\2018\REJESTR umów i zamówień do BIP w 2018\BIP w 2018\12. BIP stan na 31.12.2018\"/>
    </mc:Choice>
  </mc:AlternateContent>
  <bookViews>
    <workbookView xWindow="0" yWindow="90" windowWidth="25440" windowHeight="12585"/>
  </bookViews>
  <sheets>
    <sheet name="Umowy" sheetId="1" r:id="rId1"/>
    <sheet name="Arkusz3" sheetId="3" r:id="rId2"/>
  </sheets>
  <definedNames>
    <definedName name="_xlnm._FilterDatabase" localSheetId="0" hidden="1">Umowy!$A$3:$I$4</definedName>
    <definedName name="_xlnm.Print_Area" localSheetId="0">Umowy!$A$1:$I$78</definedName>
  </definedNames>
  <calcPr calcId="162913"/>
</workbook>
</file>

<file path=xl/calcChain.xml><?xml version="1.0" encoding="utf-8"?>
<calcChain xmlns="http://schemas.openxmlformats.org/spreadsheetml/2006/main">
  <c r="H36" i="1" l="1"/>
  <c r="H27" i="1" l="1"/>
  <c r="H26" i="1"/>
  <c r="H24" i="1"/>
  <c r="H15" i="1"/>
  <c r="H8" i="1"/>
</calcChain>
</file>

<file path=xl/sharedStrings.xml><?xml version="1.0" encoding="utf-8"?>
<sst xmlns="http://schemas.openxmlformats.org/spreadsheetml/2006/main" count="460" uniqueCount="337">
  <si>
    <t>Lp.</t>
  </si>
  <si>
    <t>Data zawarcia</t>
  </si>
  <si>
    <t>Kontrahent</t>
  </si>
  <si>
    <t>Przedmiot</t>
  </si>
  <si>
    <t>Termin realizacji</t>
  </si>
  <si>
    <t>od dnia</t>
  </si>
  <si>
    <t>do dnia</t>
  </si>
  <si>
    <t>Wartość umowy w zł</t>
  </si>
  <si>
    <t>*</t>
  </si>
  <si>
    <t xml:space="preserve">kwota zabezpieczona przez CPPC na realizację płatności z umowy   </t>
  </si>
  <si>
    <t>Nr umowy</t>
  </si>
  <si>
    <t>Współfinansowanie ze środków UE</t>
  </si>
  <si>
    <t>-</t>
  </si>
  <si>
    <t>Rejestr umów zawartych przez Centrum Projektów Polska Cyfrowa w 2018 roku</t>
  </si>
  <si>
    <t>1/2018</t>
  </si>
  <si>
    <t>Konica Minolta Business Solution Polska  Sp. z o.o.</t>
  </si>
  <si>
    <t>Dostawa dwóch urządzeń wielofunkcyjnych wraz z materiałami eksploatacyjnymi dla CPPC</t>
  </si>
  <si>
    <t>14 dni kalendarzowych od dnia podpisania umowy</t>
  </si>
  <si>
    <t>59/2017</t>
  </si>
  <si>
    <t>Firma Usługowa TRAGER Grzegorz Klecha</t>
  </si>
  <si>
    <t>Wykonywanie bieżących pomocniczych prac fizycznych, wewnątrz siedziby CPPC w latach 2018-2020</t>
  </si>
  <si>
    <t>nie</t>
  </si>
  <si>
    <t>2/2018</t>
  </si>
  <si>
    <t>02-01-2018</t>
  </si>
  <si>
    <t>Publikowanie ogłoszeń rekrutacyjnych w internetowych serwisach rekrutacyjnych</t>
  </si>
  <si>
    <t>Praca.pl Sp.z o.o.</t>
  </si>
  <si>
    <t>24 m-ce od 02.01.2018</t>
  </si>
  <si>
    <t>3/2018</t>
  </si>
  <si>
    <t>OK System Polska S.A.</t>
  </si>
  <si>
    <t>Zakup multikarnetów dla pracowników CPPC oraz ich osób towarzyszących i dzieci</t>
  </si>
  <si>
    <t>ZP/10/2017</t>
  </si>
  <si>
    <t>17-01-2018</t>
  </si>
  <si>
    <t>12-01-2018</t>
  </si>
  <si>
    <t>Polskie Linie Lotnicze LOT S.A.</t>
  </si>
  <si>
    <t>Rezerwacja, sprzedaż i sukcesywna dostawa biletów lotniczych, kolejowych na zagraniczne i krajowe przewozy pasażerskie, rezerwacja i zakup miejsc hotelowych i polis na potrzeby CPPC</t>
  </si>
  <si>
    <t>PO PC 2014-2020</t>
  </si>
  <si>
    <t>11-01-2019</t>
  </si>
  <si>
    <t>Blue Energy sp.z o.o.</t>
  </si>
  <si>
    <t>01-02-2018</t>
  </si>
  <si>
    <t>ZP/11/2017 (4/2018)</t>
  </si>
  <si>
    <t>5/2018</t>
  </si>
  <si>
    <t>Legra Sp.z o.o.</t>
  </si>
  <si>
    <t>Opracowanie graficzne, wykonanie oraz dostawa kalendarzy i notesów, zwanych "artykułami promocyjnymi"</t>
  </si>
  <si>
    <t>6/2018</t>
  </si>
  <si>
    <t>POLITYKA INFO sp.z o.o.</t>
  </si>
  <si>
    <t>Organizacja wydarzenia: Okrągły stół "Jaki rozwój szerokopasmowy? Stan i przyszłość inwestycji z konkursów pierwszej osi PO PC"</t>
  </si>
  <si>
    <t>marzec 2018</t>
  </si>
  <si>
    <t>kwiecień 2018</t>
  </si>
  <si>
    <t>Obserwatorium.biz Sp. z o.o.</t>
  </si>
  <si>
    <t>Opracowanie raportu z audytu biznesowo-technologicznego oraz postępu prac przy projekcie e-Dowód dędącego kontynuacją projektu pl.ID</t>
  </si>
  <si>
    <t>7/2018</t>
  </si>
  <si>
    <t>06-02-2018</t>
  </si>
  <si>
    <t>od dnia podpisania umowy</t>
  </si>
  <si>
    <t>8/2018</t>
  </si>
  <si>
    <t>Utwory stanowiące formularze pn. Studium wykonalności projektów realizowanych w ramach działania 2.1 PO PC oraz Studium wykonalności projektów realizowanych w ramach działania 2.2 PO PC zamieszczone na stronie www.studium.cppc.gov.pl. Utwory stanowią utwory w rozumieniu ustawy z dnia 4 lutego 1994 r. o prawie autorskim i prawach pokrewnych (Dz.U. z 2017 r., poz.880, z późn.zm.)</t>
  </si>
  <si>
    <t>Laboratorium EE Spółka z ograniczoną odpowiedzialnością</t>
  </si>
  <si>
    <t>19-02-2018</t>
  </si>
  <si>
    <t>02-03-2018</t>
  </si>
  <si>
    <t>A.Kubiak</t>
  </si>
  <si>
    <t xml:space="preserve"> od dnia zawarcia umowy </t>
  </si>
  <si>
    <t>24 m-ce lub do wyczerpania środków przeznaczonych na jej realizację</t>
  </si>
  <si>
    <t>Pełnienie obowiązków pełnomocnika dyrektora CPPC ds.bezpieczeństwa informacji oraz pełnienie funkcji Administratora Bezpieczeństwa Informacji (ABI) w CPPC</t>
  </si>
  <si>
    <t>9/2018</t>
  </si>
  <si>
    <t>12-03-2018</t>
  </si>
  <si>
    <t xml:space="preserve">Artur - Bartoszewicz </t>
  </si>
  <si>
    <t>Galaxy Systemy Informatyczne Spółka z o.o.</t>
  </si>
  <si>
    <t xml:space="preserve">30 dni od dnia zawarcia umowy </t>
  </si>
  <si>
    <t>11/2018                        (Umowa ramowa nr 2017/5/laptopy COAR)</t>
  </si>
  <si>
    <t>od dnia zawarcia umowy</t>
  </si>
  <si>
    <t>12/2018</t>
  </si>
  <si>
    <t>Fundacja Rozwoju Demokracji Lokalnej</t>
  </si>
  <si>
    <t>20-03-2018</t>
  </si>
  <si>
    <t>Przeprowadzenie działań promocyjno-reklamowych CPPC przez FRDL MISTiA w ramach Forum Wójtów, Burmistrzów i Prezydentów Małopolski</t>
  </si>
  <si>
    <t>Iwona Brzózka-Złotnicka 8 liter</t>
  </si>
  <si>
    <t>13/2018</t>
  </si>
  <si>
    <t>Świadczenie wsparcia na rzecz CPPC w zorganizowaniu działań informacyjnych i promocyjnych dla 3 osi priorytetowej PO PC na lata 2014-2020</t>
  </si>
  <si>
    <t>14/2018</t>
  </si>
  <si>
    <t>SOFTRONIC Sp. Z o.o.</t>
  </si>
  <si>
    <t>Zorganizowanie i przeprowadzenie trzech dwudniowych szkoleń zamknietych z zakresu "Zarządzanie Czasem z wykorzystaniem MS Outlook" dla maksymalnie 26 osób w jezyku polkim, dla trzech grup szkoleniowych liczących łącznie każda nie mniej niż 7 i nie wiecej niz 10 osób.</t>
  </si>
  <si>
    <t>22-03-2018</t>
  </si>
  <si>
    <t>07-03-2018</t>
  </si>
  <si>
    <t>15/2018</t>
  </si>
  <si>
    <t>Centrum Obsługi Zamówień Publicznych sp. z o.o.</t>
  </si>
  <si>
    <t>Przeprowadzenie 15 kontroli ex post dokumentacji postepowań o udzielenie zamówinia publicznego przeprowadzonych przez beneficjentów POPC 2014-2020 w ramach działania 1.1</t>
  </si>
  <si>
    <t>05-04-2018</t>
  </si>
  <si>
    <t>09-04-2018</t>
  </si>
  <si>
    <t>06-04-2018</t>
  </si>
  <si>
    <t>16/2018</t>
  </si>
  <si>
    <t>LU-BI Sp.z o.o.</t>
  </si>
  <si>
    <t>Świadczenie na rzecz CPPC usługi polegającej na bieżącym wsparciu miękkiego HR w CPPC</t>
  </si>
  <si>
    <t>Sporządzenie opinii eksperckiej w zakresie analizy wystepowania pomocy publicznej w projektach pozakonkursowych złożonych przez NASK-PIB</t>
  </si>
  <si>
    <t xml:space="preserve">Dostawa laptopów dla CPPC </t>
  </si>
  <si>
    <t>ZP/1/2018</t>
  </si>
  <si>
    <t>Work Temps Elżbieta Baran</t>
  </si>
  <si>
    <t>18 m-cy od dnia podpisania umowy</t>
  </si>
  <si>
    <t>26-04-2018</t>
  </si>
  <si>
    <t>Kierowanie zatrudnionych przez Wykonawcę pracowników tymczasowych do Zamawiającego w celu wykonywania pracy tymczasowej na rzecz Zamawiającego</t>
  </si>
  <si>
    <t>17/2018</t>
  </si>
  <si>
    <t>12 m-c</t>
  </si>
  <si>
    <t>NASK S.A.</t>
  </si>
  <si>
    <t>18/2018</t>
  </si>
  <si>
    <t>Polska Wywiadownia Gospodarcza Sp. z o.o.</t>
  </si>
  <si>
    <t>Świadczenie usług w zakresie zapewnienia dostępu do narzędzia on-line (poprzez sieć Internet), umożliwiającego weryfikację i badanie podmiotów w zakresie powiązań kapitałowych i osobowych i powiązń pomiędzy projektami realizowanymi w ramach POPC na lata 2014-2020 z projektami realizowanymi w ramach innych PO</t>
  </si>
  <si>
    <t>02-05-2018</t>
  </si>
  <si>
    <t>Usługa hostingu wirtualnego polegajaca na udostępnieniu Abonentowi zasobów w postaci Serwera Wirtualnego</t>
  </si>
  <si>
    <t>19/2018</t>
  </si>
  <si>
    <t>4 Business &amp; People Sp.z o.o.</t>
  </si>
  <si>
    <t>Świadczenie przez okres 5 m-cy od dnia zawarcia umowy, usługi doradczej w zakresie rozwoju funkcji zarządzania zasobami ludzkimi, która będzie świadczona w siedzibie CPPC oraz w formie zdalnej w okresie 5 m-cy od dnia podpisania umowy, a także przygotowanie i przeprowadzenie szkoleń dla kadry kierowniczej</t>
  </si>
  <si>
    <t>11-05-2018</t>
  </si>
  <si>
    <t>20/2018</t>
  </si>
  <si>
    <t>Kancelaria PR Sp.z o.o.</t>
  </si>
  <si>
    <t>Świadczenie usług w zakresie kontaktów z mediami i obsługi public relations działań realizowanych przez CPPC</t>
  </si>
  <si>
    <t>21/2018</t>
  </si>
  <si>
    <t>IKARIA Sp.z o.o. Sp.k.</t>
  </si>
  <si>
    <t xml:space="preserve">Zakup aktualizacji programu antywirusowego ESET Endpoint Security Suite wraz z kartami licencyjnymi z prawem do korzystania z oprogramowania wraz z dostępem do baz sygnatur wirusów dla 192 urządzeń, w tym co najmniej 30 serwerów przez okres 12 m-cy. </t>
  </si>
  <si>
    <t>3 dni robocze od daty podpisania umowy przez ostatnią stronę i nie później niż 22 maja 2018 r.</t>
  </si>
  <si>
    <t>16-05-2018</t>
  </si>
  <si>
    <t>22/2018</t>
  </si>
  <si>
    <t>23/2018</t>
  </si>
  <si>
    <t>Przeprowadzenie 70-godzinnego kursu jęz.angielskiego w formie zajęć indywidualnych dla 14 pracowników CPPC, przeprowadzenie testu kwalifikacyjnego w celu okreslenia stopnia zaawansowania uczestników kursu, zapewnienie wszystkich niezbędnych materiałów dydaktycznych w formie prapierowej dla uczestników kirsu, wydania indywidualnych certyfikatów ukończenia kursu każdemu z uczestników.</t>
  </si>
  <si>
    <t>Open Education Group Sp.z o.o.</t>
  </si>
  <si>
    <t>Marek Mucharski, przedsiębiorca prowadzący działalność gospodarczą pod firmą "sm32 STUDIO Marek Mucharski"</t>
  </si>
  <si>
    <t>Wykonanie i uruchomienie portalu internetowego, zwanego dalej "Portalem" lub "Serwisem" na potrzeby CPPC w domenie www.cppc.gov.pl:1. Dopracowanie ostatecznej wersji projektu graficznego na podstawie dostarczonej przez zamawiającego makiety oraz wstępnej grafiki...</t>
  </si>
  <si>
    <t>24/2018</t>
  </si>
  <si>
    <t>Świadczenie usługi opieki serwisowej dot.pomocy i świadczenia abonamentu na aktualizacje dla systemu STOCK.</t>
  </si>
  <si>
    <t>21-05-2018</t>
  </si>
  <si>
    <t>05-06-2018</t>
  </si>
  <si>
    <t>ZP/2/2018 cz.I</t>
  </si>
  <si>
    <t>Grupa Doradcza Sienna Sp.z o.o.</t>
  </si>
  <si>
    <t xml:space="preserve">12 m-cy od dnia jej zawarcia lub do dnia wyczerpania kwoty maksymalnego wynagrodzenia </t>
  </si>
  <si>
    <t>Usługi prawne i szkoleniowe w zakresie Części I "Zamówienia publiczne" postępowania o udzielenie zamówienia publicznego na "Swiadczenie usług prawnych i szkoleniowych na zlecenie CPPC"</t>
  </si>
  <si>
    <t>25/2018</t>
  </si>
  <si>
    <t>26/2018</t>
  </si>
  <si>
    <t>(COAR w imieniu CPPC) Otwarty Rynek Elektroniczny S.A.</t>
  </si>
  <si>
    <t>4Buisness&amp;People Sp.z o.o.</t>
  </si>
  <si>
    <t>14-06-2018</t>
  </si>
  <si>
    <t>18-06-2018</t>
  </si>
  <si>
    <t>15-06-2018</t>
  </si>
  <si>
    <t>31-12-2018</t>
  </si>
  <si>
    <t>31-01-2020</t>
  </si>
  <si>
    <t>30-04-2018</t>
  </si>
  <si>
    <t>30-03-2018</t>
  </si>
  <si>
    <t>21-03-2018</t>
  </si>
  <si>
    <t>23-03-2018</t>
  </si>
  <si>
    <t>15-12-2018</t>
  </si>
  <si>
    <t>12-04-2018</t>
  </si>
  <si>
    <t>19-04-2018</t>
  </si>
  <si>
    <t>30-06-2018</t>
  </si>
  <si>
    <t>31-03-2019</t>
  </si>
  <si>
    <t>17-07-2019</t>
  </si>
  <si>
    <t>30-09-2020</t>
  </si>
  <si>
    <t>17-06-2018</t>
  </si>
  <si>
    <t>02-09-2018</t>
  </si>
  <si>
    <t>27/2018</t>
  </si>
  <si>
    <t>REFUNDA Sp.z o.o.</t>
  </si>
  <si>
    <t>Świadczenie usług eksperckich z zakresu przeprowadzenia analizy finansowej zwanej dalej "Analizą" w odniesieniu do podmiotów będących beneficjentami projektów współfinansowanych ze środków Unii Europejskiej lub innych środków publicznych np.niepodlegajacych zwrotowi środków z pomocy udzielanej przez państwa członkowskie Europejskiego Porozumienia o Wolnym Handlu (EFTA) tj.jednostkom samorządu terytorialnego, stowarzyszeniom, małym i średnim przedsiębiorcom. instytutom badawczym, spółkom itd.</t>
  </si>
  <si>
    <t>Przygotowanie i przeprowadzenie szkolenia "Rozwój i umiejętności oraz zmiana podstawy pracowników w zakresie współpracy zespołowej, psychologii osobowości, budowania postawy otwartości na zmiany" pracowników CPPC w terminie 15-17.06.2018</t>
  </si>
  <si>
    <t>12-06-2018</t>
  </si>
  <si>
    <t>28/2018   2018/5/CPPC</t>
  </si>
  <si>
    <t>27-06-2018</t>
  </si>
  <si>
    <t>Konsorcjum Biuro klub Sp. Z o.o.</t>
  </si>
  <si>
    <t>Sprzedaż i sukcesywne dostarczanie papieru o róznych wymiarach i gramaturach.</t>
  </si>
  <si>
    <t>30 czerwca 2020 r. lub do momentu wyczerpania kwoty</t>
  </si>
  <si>
    <t>Aneks nr 1 do umowy 15/2018 nr wew 15A/2018</t>
  </si>
  <si>
    <t>do 31-07-2018</t>
  </si>
  <si>
    <t>29-06-2018</t>
  </si>
  <si>
    <t>Centralny Ośrodek Informatyki (COI)</t>
  </si>
  <si>
    <t>Świadczenie usługi utrzymania i rozwoju "Systemu zarządzania dokumentami i zadaniami pracowników eDok"</t>
  </si>
  <si>
    <t>23-07-2018</t>
  </si>
  <si>
    <t>30-06-2020</t>
  </si>
  <si>
    <t>nd</t>
  </si>
  <si>
    <t>Przedmiotem umowy jest udział eksperta z zakresu informatyki i teleinformatyki w kontrolach prowadzących przez CPPC, udział w konsultacjach/ sporządzenie opinii z zakresu informatyki i teleinformatyki oraz przeniesienie na Zamawiającego praw autorskich do utworów powstałych w ramach realizacji przedmiotu umowy w związku z prowadzonymi działaniami Zamawiającego.</t>
  </si>
  <si>
    <t>ZP/12/2018</t>
  </si>
  <si>
    <t>BUZZI STUDIO GRZEGORZ MARCINKIAN</t>
  </si>
  <si>
    <t>Przedmiot umowy będzie realizowany do wyczerpania środków na sfinansowanie realizacji zamówienia w wysokości wynikającej z umowy, nie dłużej jednak niż do dnia 15 grudnia 2018 r- w zależności od tego, które ze zdarzeń nastąpi pierwsze.</t>
  </si>
  <si>
    <t>29/2018 ( nr nadany przez COI: 86/U/COI-RZ/2018)</t>
  </si>
  <si>
    <t>19-07-2018</t>
  </si>
  <si>
    <t>30/2018</t>
  </si>
  <si>
    <t>Spokojna 15 Dorota Koper Jacek Węgierski Spółka Cywilna</t>
  </si>
  <si>
    <t xml:space="preserve">Wynajęcie w dniu 27.07.2018 w godz.12:14 na potrzeby zorganizowanego otwartego pokazu filmowego dla 80 osób restauracji "Spokojna 15" </t>
  </si>
  <si>
    <t>27-07-2018</t>
  </si>
  <si>
    <t>24A/2018 (Aneks nr 1 do umowy 24/2018 z dnia 18 czerwca 2018)</t>
  </si>
  <si>
    <t>31/2018</t>
  </si>
  <si>
    <t>Integrated Solutions sp.z o.o.</t>
  </si>
  <si>
    <t>Dostawa na rzecz CPPC licencji Microsoft w ramach programu licencjonowania grupowego "Microsoft Products and Services Agreement", "Microsoft Open" oraz "Microsoft Enterprise"</t>
  </si>
  <si>
    <t xml:space="preserve">dostarczenie przedmiotu umowy do 3 dni od otrzymania zamówienia </t>
  </si>
  <si>
    <t>32/2018</t>
  </si>
  <si>
    <t>31-07-2018</t>
  </si>
  <si>
    <t>Zakład Systemów Komputerowych ZSK Sp.z o.o.</t>
  </si>
  <si>
    <t>Odłączenie fizyczne infrastruktury Systemu Kontroli Dostępu w udynku położonym w Warszawie przy ul. Spokojnej 13A od dotychczasowego systemu kontroli dostępu zarządzanego przez NASK-PIB, wykonanie kopii istniejących baz danych kart dostępu wraz z konfiguracją stref używanych przez CPPC, ...</t>
  </si>
  <si>
    <t>22 dni robocze od dnia zawarcia umowy</t>
  </si>
  <si>
    <t>33/2018</t>
  </si>
  <si>
    <t>Przedsiębiorstwo Handlowo - Usługowe Janusz Dobkowski</t>
  </si>
  <si>
    <t>Dostawa do siedziby CPPC: oprogramowania, dokumentacji, dokumentacji Integratora, udzielenie licencji na dostarczone oprogramowanie (Dostawa oprogramowania Systemu Kontroli Dostępu Entra Pass Global V-7)</t>
  </si>
  <si>
    <t>od 3 do 7 dni roboczych od dnia zawarcia umowy</t>
  </si>
  <si>
    <t>ZP/2/2018 cz.III/1</t>
  </si>
  <si>
    <t>26-06-2018</t>
  </si>
  <si>
    <t xml:space="preserve">Kancelaria Radców Prawnych Ćwik i Partnerzy sp. partnerska </t>
  </si>
  <si>
    <t>Usługi prawne i szkoleniowe w zakresie części III "Prawo IT i zarządzanie projektami IT" określenie warunków udzielania i realizacji zamówień, świadczenie usług prawnych i szkoleniowych na zlecenie CPPC</t>
  </si>
  <si>
    <t>ZP/2/2018 cz.III/2</t>
  </si>
  <si>
    <t xml:space="preserve">Konsorcjum: Kancelaria Radcy Prawnego Irena Skubiszak-Kalinowska oraz Grupa Doradcza Sienna Sp. z o.o. </t>
  </si>
  <si>
    <t>ZP/2/2018 cz.III/3</t>
  </si>
  <si>
    <t>Traple Konarski Podrecki i Wspólnicy sp.j</t>
  </si>
  <si>
    <t>ZP/2/2018 cz.II/1</t>
  </si>
  <si>
    <t>JZP Kancelaria Adwokacka Jarosz-Zugaj, Ziaja-Pisula, Zugaj i Partnerzy Spółka Partnerska</t>
  </si>
  <si>
    <t>Świadczenie usług prawnych i szkoleniowych na zlecenie CPPC</t>
  </si>
  <si>
    <t>12 m-cy od dnia zawarcia lub do dnia wyczerpania środków przeznaczonych na sfinansowanie przedmiotowego zamówienia, w zależności od tego, które ze zdarzeń nastąpi wcześniej</t>
  </si>
  <si>
    <t>ZP/2/2018 cz.II/2</t>
  </si>
  <si>
    <t>Grupa Doradcza Sienna Sp.zo.o.</t>
  </si>
  <si>
    <t>ZP/2/2018 cz.II/3</t>
  </si>
  <si>
    <t>Wierzbicki Adwokaci i Radcowie Prawni Sp.k.</t>
  </si>
  <si>
    <t>08-08-2018</t>
  </si>
  <si>
    <t>34/2018</t>
  </si>
  <si>
    <t>KDK Sp. Z o.o.</t>
  </si>
  <si>
    <t>Usługa polegajaca na promocji działań Zamawiającego poprzez zapewnienie udziału Zamawiającego w wydarzeniach zewnętrznych, tj. zakupu pakietu uczestnictwa pn."Pakiet Partner" w ogólnopolskich i regionalnych wydarzeniach związanych tematycznie z działaniami CPPC.</t>
  </si>
  <si>
    <t>do 15.12.2018</t>
  </si>
  <si>
    <t>07-08-2018</t>
  </si>
  <si>
    <t>16-08-2018</t>
  </si>
  <si>
    <t>ZP/11/2017/B Aneks nr 1 do umowy ZP/11/2017</t>
  </si>
  <si>
    <t>ZP/11/2017/B Aneks nr 2 do umowy ZP/11/2017</t>
  </si>
  <si>
    <t>09-08-2018</t>
  </si>
  <si>
    <t>27-08-2018</t>
  </si>
  <si>
    <t>1/ZP/2/2018 cz.II/2</t>
  </si>
  <si>
    <t>5 dni od daty podpisania</t>
  </si>
  <si>
    <t>35/2018</t>
  </si>
  <si>
    <t>Instytut Łączności-Pańsdtwowy Instytut Badawczy</t>
  </si>
  <si>
    <t>Nieodpłatne użyczenie zestawu wielokonferencyjnego.</t>
  </si>
  <si>
    <t>25-07-2018</t>
  </si>
  <si>
    <t>31.12.2020</t>
  </si>
  <si>
    <t>18-09-2018</t>
  </si>
  <si>
    <t>36/2018</t>
  </si>
  <si>
    <t>20-09-2018</t>
  </si>
  <si>
    <t>Auto Podlasie Corpocars Management Sp.z o.o.</t>
  </si>
  <si>
    <t>Najem fabrycznie nowych, nieużywanych samochodów, wyprodukowanych nie wcześniej niż 6 m-cy przed datą rozpoczęcia najmu, a także świadczenie usług serwisowych i innych określonych w umowie.</t>
  </si>
  <si>
    <t>36 m-cy od dnia odbioru każdego pojazdu oddzielnie</t>
  </si>
  <si>
    <t>Usługi prawne i szkoleniowe w zakresie części II postępowania o udzielenie zamówienia publicznego na "Świadczenie usług prawnych i szkoleniowych na zlecenie CPPC"</t>
  </si>
  <si>
    <t>37/2018</t>
  </si>
  <si>
    <t>Emermed szkolenia Anna Kaczmarska</t>
  </si>
  <si>
    <t>Zorganizowanie i przeprowadzenie trzech jednodniowych szkoleń zamkniętych z zakresu "Udzielanie pierwszej pomocy przedmedycznej" dla maksymalnie 70 osób w jęz.polskim; zapewnienie wszystkich niezbędnych materiałów szkleniowych dla Uczestników szkolenia; przygotowanie certyfikatów imiennych dla Uczestników, potwierdzających ukończenie szkolenia.</t>
  </si>
  <si>
    <t>16,17,23.10.2018</t>
  </si>
  <si>
    <t>ZP/3/2018</t>
  </si>
  <si>
    <t>Konsorcjum w składzie: 1. Centrum Rozwoju Administracji Sp.z o.o., 2. IDIPSUM Sp.z o.o.</t>
  </si>
  <si>
    <r>
      <t xml:space="preserve">Część I: Usługa przeprowadzenia kontroli trwałości w ramach 7 Osi i Działań 8.3, 8.4 POIG oraz wypełnienie programu kontroli, list kontrolnych, przygotowanie Informacji Pokontrolnej zodnie z Wytycznymi w zakresie procesu kontroli w ramach obowiązków Instytucji Pośredniczących i Instytucji Wdrażających dla PO IG 2007-2013. </t>
    </r>
    <r>
      <rPr>
        <i/>
        <sz val="9"/>
        <color theme="1"/>
        <rFont val="Trebuchet MS"/>
        <family val="2"/>
        <charset val="238"/>
      </rPr>
      <t>Kontrole mogą być realizowane w trybie planowym oraz doraźnym"</t>
    </r>
    <r>
      <rPr>
        <sz val="9"/>
        <color theme="1"/>
        <rFont val="Trebuchet MS"/>
        <family val="2"/>
        <charset val="238"/>
      </rPr>
      <t xml:space="preserve">. Część II:  Usługa przeprowadzenia kontroli w ramach I. II i III osi POPC, wizyt monioringowych oraz wypełnianie programu kontroli, list kontrolnych, protokołów z oględzin, przygotowanie Informacji Pokontrolnej zgodnie z Wytycznymi w zakresie kontroli realizacji programów operacyjnych na lata 2014-2020. </t>
    </r>
    <r>
      <rPr>
        <i/>
        <sz val="9"/>
        <color theme="1"/>
        <rFont val="Trebuchet MS"/>
        <family val="2"/>
        <charset val="238"/>
      </rPr>
      <t>Kontrole mogą być realizowane w trybie planowym oraz doraźnym".</t>
    </r>
  </si>
  <si>
    <t>do 27.12.2020</t>
  </si>
  <si>
    <t>09-10-2018</t>
  </si>
  <si>
    <t xml:space="preserve">1/ZP/2/2018 cz.III/2 </t>
  </si>
  <si>
    <t>Umowa jest Umową wykonawczą zawartą na podstawie Umowy ramowej nr ZP/2/2018 cz. III z dnia 26 czerwca 2018 r. zawartej pomiędzy Stronami. Wykonawca zobowiązuje się świadczyć na recz Zamawiającego usługi prawne w zakresie części III postępowania o udzielenie zamówienia publicznego na "Świadczenie usług prawnych i szkoleniowych na zlecenie CPPC</t>
  </si>
  <si>
    <t>ZP/10/2018</t>
  </si>
  <si>
    <t>QNT Systemy Informatyczne Sp. z o.o.</t>
  </si>
  <si>
    <t>Część I Przedmiotu zamówienia: 1.1. Wdrożenie w Siedzibie Zamawiającego Systemu, zgodnego z wymogami Zamawiającego, określonego w Umowie, w tymm w OPZ, w szczególności: a) opracowanie, przygotowanie i dostarczenie dokumentu analizy przedwdrożeniowej; b) dostarczenie i zainstalowanie w Siedzibie Zamawiającego Systemu na sprzęcie oraz infrastrukturze teleinformatycznej zapewnionej przez zamawiającego; c) dostarczenie i zainstalowanie w Siedzibie Zamawiającego Oprogramowania; d) uruchomienie i konfiguracja Systemu i Oprogramowania; e) przeprowadzenie szkoleń dla wybranych i wskazanych przez Zamawiającego użytkownuków i administratorów w Siedzibie Zamawiającego; f) dokonanie migracji danych do Systemu; g) dostawę do Siedziby Zamawiającego Sprzętu oraz jego instalację i konfigurację; h) przygotowanie i dostarczenie Dokumentacji; i) dostarczenie, udzielenie oraz zapewnienie licencji na System oraz Oprogramowanie; 1.2. udzielenie Gwarancji Jakości na wdrożony System.                                Część II Przedmiotu Zamówienia: 2.1. świadczenie Usługi Rozwoju na zasadach okreslonych w Umowie, w tym OPZ; 2.2. zapewnienie Zamawiającemu przez Wykonawcę licencji na korzystanie z każdoczesnej wersji Systemu oraz Oprogramowania, na zasadach opisanych w Umowie, w tym w OPZ;</t>
  </si>
  <si>
    <t>38/2018</t>
  </si>
  <si>
    <t>Nat-Com Sp. z o.o.</t>
  </si>
  <si>
    <t>Przedmiotem Umowy jest dostawa materiałów eksploatacyjnych do urządzeń drukujących - pn.: "Xerox Fuser 109R00772" do drukarek "XEROX WorkCenter 5865i". Zakres przedmiotu Umowy obejmuje również: 1) dostawę do siedziby Zamawiającego wraz z załadunkiem i rozładunkiem w miejsce wskazane przez Zamawiającego materiałów eksploatacyjnych wyszczególnionych w Wykazie materiałów eksploatacyjnych" stanowiącym załącznik nr 3 do Umowy, 2) odbiór pustych opakowań po zużytych materiałach eksploatacyjnych. Wykonawca oświadcza, że dostarczone materiały eksploatacyjne 1) są fabryczne nowe oraz spełniają wymagania jakościowo -techniczne określone w "Wykazie materiałów eksploatacyjnych" stanowiącym żałącznik nr 3 do Umowy, 2) possiadają gwarancję producenta, 3) są zapakowane w oryginale opakowania producenta i zabezpieczone gwarancją nienaruszenia opakowania. Na opakowaniach powinna być widoczna nazwa materiału eksploatacyjnego.</t>
  </si>
  <si>
    <t>Fundacja "Centrum Cyfrowe"</t>
  </si>
  <si>
    <t>Przedmiotem zamówienia jest: 1) opracowanie Raportu ze strategii i działań mających na celu rozwój kompetencji cyfrowych obywateli państw, które osiągneły znaczący postęp w tej dziedzinie wraz z rekomendacją działań właściwych w przypadku Polski w zakresie rozwoju kompetencji cyfrowych, 2) prezentacja Raportu na zasadach wskazanych w Opisie przedmiotu zamówienia stanowiącym Załącznik nr 3 do niniejszej Umowy</t>
  </si>
  <si>
    <t>39/2018</t>
  </si>
  <si>
    <t>04-10-2018</t>
  </si>
  <si>
    <t>12-10-2018</t>
  </si>
  <si>
    <t>17-10-2018</t>
  </si>
  <si>
    <t>ZP/12/2017</t>
  </si>
  <si>
    <t xml:space="preserve">Modernizacja Infrastruktury Serwerowej w CPPC. </t>
  </si>
  <si>
    <t xml:space="preserve">od dnai podpisania </t>
  </si>
  <si>
    <t>Świadczenie usługi polegajacej na prowadzeniu Audytu wewnętrznego.</t>
  </si>
  <si>
    <t>40/2018</t>
  </si>
  <si>
    <t>Global Express sp. Z o.o.</t>
  </si>
  <si>
    <t>Usługi kurierskie w obrocie krajowym i zagranicznym, polegajace n aprzyjmowaniu (odbieraniu), transporcie i doręczeniu przesyłek kurierskich.</t>
  </si>
  <si>
    <t xml:space="preserve">4 lata liczone od dnia złożenia pierwszego zapotrzebowania na usługe kurierska lub do  momentu wyczerpania wartości umowy (w zależności co wystapi pierwsze) </t>
  </si>
  <si>
    <t xml:space="preserve">od dnia złożenia pierwszego zapotrzebowania na usługę kurierską </t>
  </si>
  <si>
    <t>41/2018</t>
  </si>
  <si>
    <t>Przedsiebiorstwo Usług BHP i Doradztwa technicznego "SEMEX" Osrodek Szkoleniowy "ERGOS" Kamil Sierzan</t>
  </si>
  <si>
    <t>Usługi z zakresu służby BHP dla pracowników CPPC</t>
  </si>
  <si>
    <t>06.11.2018</t>
  </si>
  <si>
    <t>05.11.2019</t>
  </si>
  <si>
    <t>42/2018</t>
  </si>
  <si>
    <t>31.10.2018</t>
  </si>
  <si>
    <t>31.10-2020</t>
  </si>
  <si>
    <t>31-10-2018</t>
  </si>
  <si>
    <t>Apex.IT sp. z o.o.</t>
  </si>
  <si>
    <t>3 dni robocze od daty podpisania umowy (1 dzień = 8 roboczogodzin)</t>
  </si>
  <si>
    <t xml:space="preserve"> 2 miesięce od dnia zawarcia umowy, jednak nie później niż do dnia 30.11.2018 r.</t>
  </si>
  <si>
    <t>26-10-2018</t>
  </si>
  <si>
    <t>7 dni kalendarzowych od dnia zawarcia umowy w czasie pracy Zamawiającego w godzinach 8.00 - 16.00</t>
  </si>
  <si>
    <t>Od dnia zawarcia umowy</t>
  </si>
  <si>
    <t>max.w terminie 5 dni roboczych od dnia zaakceptowania próbnych egzemplarzy każdego z artykułów promocyjnych</t>
  </si>
  <si>
    <t>5 m-cy</t>
  </si>
  <si>
    <t>6 miesięcy , jednak nie dłużej niż do 15-12-2018</t>
  </si>
  <si>
    <t>do 30-11-2018</t>
  </si>
  <si>
    <t>do dnia 31 grudnia 2020 r. lub do momentu wyczerpania kwory, w zależności które ze zdarzeń nastąpi wcześniej</t>
  </si>
  <si>
    <t>Aneks nr 1 do umowy ZP/12/2017 nr wew ZP/12/2017/A</t>
  </si>
  <si>
    <t>do 30.09.2019 lub do wyczerpania wartości umowy. W zależności co wystapi pierwsze.</t>
  </si>
  <si>
    <t>ZP/5/2018</t>
  </si>
  <si>
    <t>Lubelska Fundacja Wspierania Biznesu i Współpracy Międzynarodowej oraz Modart Outdoor Sp. z o.o.</t>
  </si>
  <si>
    <t>Kompleksowa organizacja maksymalnie 16 regionalnych spotkań informacyjnych/seminariów/konferencji, zwanych dalej "spotkaniami" w tym 10 spotkań dla grupy od 20 do 50 uczestników oraz 6 spotkań dla grupy od 51 do 100 uczestniów.</t>
  </si>
  <si>
    <t>3 lata od podpisaania protokołu odbioru Etapu 3  lub do dnia wczesniejszego wyczerpania przyjętego limitu roboczogodzin</t>
  </si>
  <si>
    <t xml:space="preserve">15.12.2018 lub do momentu wyczerpania wartości umowy (w zależności co wystapi pierwsze) </t>
  </si>
  <si>
    <t>09-11-2018</t>
  </si>
  <si>
    <t>43/2018</t>
  </si>
  <si>
    <t>Dostawa skrzętu komputerowego</t>
  </si>
  <si>
    <t>20 dni od zawarcia umowy</t>
  </si>
  <si>
    <t>15-11-2018</t>
  </si>
  <si>
    <t>26-11-2018</t>
  </si>
  <si>
    <t>44/2018</t>
  </si>
  <si>
    <t>Sawa-Taxi sp. zo.o.</t>
  </si>
  <si>
    <t>Świadczenie usług transportowych na rzecz Zamawiającego</t>
  </si>
  <si>
    <t>01.01.2019</t>
  </si>
  <si>
    <t>30.06.2020</t>
  </si>
  <si>
    <t>Konsorcjum w składzie: AuditSolutions sp. z o.o. oraz Agnieszka Mazurek Handikop-Audyt</t>
  </si>
  <si>
    <t>ZP/6/2018</t>
  </si>
  <si>
    <t>45/2018</t>
  </si>
  <si>
    <t>PPHU "LIR" Elżbieta Zajet</t>
  </si>
  <si>
    <t>Opracowanie projektów graficznych, wykonanie oraz dostawa materiałó promocyjnych i informacyjnych.</t>
  </si>
  <si>
    <t>21 dni kalendarzowych od dnia zaakceptowania próbnych egzemplarzy każdego z materiałów</t>
  </si>
  <si>
    <t>Stowarzyszenie Archiwistów Polskich</t>
  </si>
  <si>
    <t>Świadczenie usług z zakresu: transportu, porządkowania i przechowywania akt, zgodnie z obowiązującymi w CPPC zasadami obsługi kancelaryjnej i archiwizacyjnej</t>
  </si>
  <si>
    <t>4 lata od dnia zawarcia lub do dnia wyczerpania kwoty maksymalnego wynagrodzenia</t>
  </si>
  <si>
    <t>05-12-2018</t>
  </si>
  <si>
    <t>03-12-2018</t>
  </si>
  <si>
    <t>46/2018</t>
  </si>
  <si>
    <t>13-12-2018</t>
  </si>
  <si>
    <t>1/ZP/2/2018 cz.II/1</t>
  </si>
  <si>
    <t>do 20.12.2018 r.</t>
  </si>
  <si>
    <t>Poczta Polska Spółka Akcyjna</t>
  </si>
  <si>
    <t>Usługi powszechne w obrocie krajowym i zagranicznym.</t>
  </si>
  <si>
    <t>ID nr 405059/W (wew.47/2018)</t>
  </si>
  <si>
    <t>31-12-2020</t>
  </si>
  <si>
    <t>Usługi telefonii stacjonarnej dla 180 nr</t>
  </si>
  <si>
    <t>Anek nr 1 do umowy 34/2018</t>
  </si>
  <si>
    <t>14-12-2018</t>
  </si>
  <si>
    <t>do 15.12.2019</t>
  </si>
  <si>
    <t>28-12-2018</t>
  </si>
  <si>
    <t>18-12-2018</t>
  </si>
  <si>
    <t>19-12-2018</t>
  </si>
  <si>
    <t>24B/2018 (Aneks nr 2 do umowy 24/2018 z dnia 18 czerwca 2018)</t>
  </si>
  <si>
    <t>27-12-2018</t>
  </si>
  <si>
    <t>SmartMedia Sp.z o.o. zg z aneksem nr 2 zmiana nazwy na PIRXON s.a.</t>
  </si>
  <si>
    <t>stan na 31.12.2018</t>
  </si>
  <si>
    <t>29095 (wew.48/2018)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</si>
</sst>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6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Trebuchet MS"/>
      <family val="2"/>
      <charset val="238"/>
    </font>
    <font>
      <sz val="9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8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left" vertical="center"/>
    </xf>
    <xf numFmtId="43" fontId="5" fillId="0" borderId="0" xfId="0" applyNumberFormat="1" applyFont="1" applyFill="1" applyBorder="1" applyAlignment="1">
      <alignment vertical="center"/>
    </xf>
    <xf numFmtId="4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1" fillId="0" borderId="5" xfId="2" applyNumberFormat="1" applyFont="1" applyFill="1" applyBorder="1" applyAlignment="1">
      <alignment horizontal="center" vertical="center" wrapText="1"/>
    </xf>
    <xf numFmtId="4" fontId="11" fillId="0" borderId="5" xfId="2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9" fontId="11" fillId="0" borderId="5" xfId="2" applyNumberFormat="1" applyFont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2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/>
    </xf>
    <xf numFmtId="4" fontId="12" fillId="0" borderId="5" xfId="2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2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13" fillId="0" borderId="5" xfId="2" applyNumberFormat="1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0" xfId="1" applyFont="1" applyFill="1" applyAlignment="1">
      <alignment vertical="center"/>
    </xf>
    <xf numFmtId="49" fontId="13" fillId="0" borderId="1" xfId="2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1" fillId="0" borderId="1" xfId="2" applyNumberFormat="1" applyFont="1" applyFill="1" applyBorder="1" applyAlignment="1">
      <alignment horizontal="center" vertical="center" wrapText="1"/>
    </xf>
    <xf numFmtId="4" fontId="11" fillId="0" borderId="8" xfId="2" applyNumberFormat="1" applyFont="1" applyFill="1" applyBorder="1" applyAlignment="1">
      <alignment horizontal="center" vertical="center" wrapText="1"/>
    </xf>
    <xf numFmtId="4" fontId="11" fillId="0" borderId="4" xfId="2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3" fontId="7" fillId="2" borderId="1" xfId="0" applyNumberFormat="1" applyFont="1" applyFill="1" applyBorder="1" applyAlignment="1" applyProtection="1">
      <alignment horizontal="center" vertical="center" wrapText="1"/>
    </xf>
    <xf numFmtId="43" fontId="8" fillId="0" borderId="4" xfId="0" applyNumberFormat="1" applyFont="1" applyBorder="1" applyAlignment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vertical="center"/>
    </xf>
    <xf numFmtId="4" fontId="11" fillId="0" borderId="1" xfId="2" applyNumberFormat="1" applyFont="1" applyBorder="1" applyAlignment="1">
      <alignment horizontal="center" vertical="center" wrapText="1"/>
    </xf>
    <xf numFmtId="4" fontId="11" fillId="0" borderId="8" xfId="2" applyNumberFormat="1" applyFont="1" applyBorder="1" applyAlignment="1">
      <alignment horizontal="center" vertical="center" wrapText="1"/>
    </xf>
    <xf numFmtId="4" fontId="11" fillId="0" borderId="4" xfId="2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</cellXfs>
  <cellStyles count="3">
    <cellStyle name="Normalny" xfId="0" builtinId="0"/>
    <cellStyle name="Normalny 3" xfId="1"/>
    <cellStyle name="Normalny 3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0</xdr:row>
      <xdr:rowOff>209550</xdr:rowOff>
    </xdr:from>
    <xdr:to>
      <xdr:col>6</xdr:col>
      <xdr:colOff>807085</xdr:colOff>
      <xdr:row>0</xdr:row>
      <xdr:rowOff>952500</xdr:rowOff>
    </xdr:to>
    <xdr:grpSp>
      <xdr:nvGrpSpPr>
        <xdr:cNvPr id="3" name="Grupa 2"/>
        <xdr:cNvGrpSpPr/>
      </xdr:nvGrpSpPr>
      <xdr:grpSpPr>
        <a:xfrm>
          <a:off x="3090863" y="209550"/>
          <a:ext cx="7229316" cy="742950"/>
          <a:chOff x="0" y="0"/>
          <a:chExt cx="6503035" cy="742950"/>
        </a:xfrm>
      </xdr:grpSpPr>
      <xdr:pic>
        <xdr:nvPicPr>
          <xdr:cNvPr id="4" name="Obraz 3" descr="CPPC_A.jp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5" name="Obraz 4" descr="UE_EFRR_rgb-1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6" name="Obraz 5" descr="C:\Users\APOPLA~1\AppData\Local\Temp\Rar$DIa0.030\znak_barw_rp_poziom_szara_ramka_rgb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logo_FE_Polska_Cyfrowa_rgb-1.jp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zoomScale="80" zoomScaleNormal="80" workbookViewId="0">
      <pane ySplit="4" topLeftCell="A76" activePane="bottomLeft" state="frozen"/>
      <selection pane="bottomLeft" activeCell="A77" sqref="A77"/>
    </sheetView>
  </sheetViews>
  <sheetFormatPr defaultRowHeight="15"/>
  <cols>
    <col min="1" max="1" width="4.5703125" style="1" customWidth="1"/>
    <col min="2" max="2" width="19.140625" style="5" customWidth="1"/>
    <col min="3" max="3" width="13.7109375" style="7" customWidth="1"/>
    <col min="4" max="4" width="29.7109375" style="1" customWidth="1"/>
    <col min="5" max="5" width="50" style="1" customWidth="1"/>
    <col min="6" max="6" width="25.5703125" style="5" customWidth="1"/>
    <col min="7" max="7" width="31.28515625" style="5" customWidth="1"/>
    <col min="8" max="8" width="28" style="6" bestFit="1" customWidth="1"/>
    <col min="9" max="9" width="13.140625" style="1" customWidth="1"/>
    <col min="10" max="10" width="19.5703125" style="1" customWidth="1"/>
    <col min="11" max="11" width="11.28515625" style="1" bestFit="1" customWidth="1"/>
    <col min="12" max="12" width="9.140625" style="1"/>
    <col min="13" max="13" width="13.5703125" style="1" bestFit="1" customWidth="1"/>
    <col min="14" max="16" width="9.140625" style="1"/>
    <col min="17" max="17" width="13.5703125" style="1" bestFit="1" customWidth="1"/>
    <col min="18" max="18" width="9.140625" style="1"/>
    <col min="19" max="19" width="12.42578125" style="1" bestFit="1" customWidth="1"/>
    <col min="20" max="16384" width="9.140625" style="1"/>
  </cols>
  <sheetData>
    <row r="1" spans="1:10" ht="92.25" customHeight="1">
      <c r="A1" s="85"/>
      <c r="B1" s="85"/>
      <c r="C1" s="85"/>
      <c r="D1" s="85"/>
      <c r="E1" s="85"/>
      <c r="F1" s="85"/>
      <c r="G1" s="85"/>
      <c r="H1" s="85"/>
      <c r="I1" s="85"/>
    </row>
    <row r="2" spans="1:10" ht="42" customHeight="1">
      <c r="A2" s="86" t="s">
        <v>13</v>
      </c>
      <c r="B2" s="86"/>
      <c r="C2" s="86"/>
      <c r="D2" s="86"/>
      <c r="E2" s="86"/>
      <c r="F2" s="86"/>
      <c r="G2" s="86"/>
      <c r="H2" s="86" t="s">
        <v>335</v>
      </c>
      <c r="I2" s="86"/>
    </row>
    <row r="3" spans="1:10" ht="15" customHeight="1">
      <c r="A3" s="69" t="s">
        <v>0</v>
      </c>
      <c r="B3" s="69" t="s">
        <v>10</v>
      </c>
      <c r="C3" s="69" t="s">
        <v>1</v>
      </c>
      <c r="D3" s="69" t="s">
        <v>2</v>
      </c>
      <c r="E3" s="69" t="s">
        <v>3</v>
      </c>
      <c r="F3" s="78" t="s">
        <v>4</v>
      </c>
      <c r="G3" s="79"/>
      <c r="H3" s="76" t="s">
        <v>7</v>
      </c>
      <c r="I3" s="76" t="s">
        <v>11</v>
      </c>
    </row>
    <row r="4" spans="1:10" ht="54" customHeight="1">
      <c r="A4" s="70"/>
      <c r="B4" s="71"/>
      <c r="C4" s="72"/>
      <c r="D4" s="70"/>
      <c r="E4" s="70"/>
      <c r="F4" s="10" t="s">
        <v>5</v>
      </c>
      <c r="G4" s="10" t="s">
        <v>6</v>
      </c>
      <c r="H4" s="77"/>
      <c r="I4" s="77"/>
    </row>
    <row r="5" spans="1:10" s="19" customFormat="1" ht="54" customHeight="1">
      <c r="A5" s="30">
        <v>1</v>
      </c>
      <c r="B5" s="31" t="s">
        <v>18</v>
      </c>
      <c r="C5" s="31" t="s">
        <v>23</v>
      </c>
      <c r="D5" s="24" t="s">
        <v>19</v>
      </c>
      <c r="E5" s="26" t="s">
        <v>20</v>
      </c>
      <c r="F5" s="24" t="s">
        <v>23</v>
      </c>
      <c r="G5" s="24" t="s">
        <v>26</v>
      </c>
      <c r="H5" s="53">
        <v>17534.88</v>
      </c>
      <c r="I5" s="31" t="s">
        <v>21</v>
      </c>
    </row>
    <row r="6" spans="1:10" s="19" customFormat="1" ht="96.75" customHeight="1">
      <c r="A6" s="30">
        <v>2</v>
      </c>
      <c r="B6" s="32" t="s">
        <v>14</v>
      </c>
      <c r="C6" s="31" t="s">
        <v>32</v>
      </c>
      <c r="D6" s="31" t="s">
        <v>15</v>
      </c>
      <c r="E6" s="25" t="s">
        <v>16</v>
      </c>
      <c r="F6" s="25" t="s">
        <v>12</v>
      </c>
      <c r="G6" s="26" t="s">
        <v>17</v>
      </c>
      <c r="H6" s="53">
        <v>44181.599999999999</v>
      </c>
      <c r="I6" s="25" t="s">
        <v>35</v>
      </c>
    </row>
    <row r="7" spans="1:10" s="19" customFormat="1" ht="96.75" customHeight="1">
      <c r="A7" s="30">
        <v>3</v>
      </c>
      <c r="B7" s="32" t="s">
        <v>22</v>
      </c>
      <c r="C7" s="31" t="s">
        <v>32</v>
      </c>
      <c r="D7" s="31" t="s">
        <v>25</v>
      </c>
      <c r="E7" s="25" t="s">
        <v>24</v>
      </c>
      <c r="F7" s="26" t="s">
        <v>32</v>
      </c>
      <c r="G7" s="24" t="s">
        <v>36</v>
      </c>
      <c r="H7" s="53">
        <v>8856</v>
      </c>
      <c r="I7" s="25" t="s">
        <v>35</v>
      </c>
    </row>
    <row r="8" spans="1:10" s="19" customFormat="1" ht="96.75" customHeight="1">
      <c r="A8" s="30">
        <v>4</v>
      </c>
      <c r="B8" s="32" t="s">
        <v>27</v>
      </c>
      <c r="C8" s="31" t="s">
        <v>31</v>
      </c>
      <c r="D8" s="31" t="s">
        <v>28</v>
      </c>
      <c r="E8" s="25" t="s">
        <v>29</v>
      </c>
      <c r="F8" s="26" t="s">
        <v>38</v>
      </c>
      <c r="G8" s="24" t="s">
        <v>138</v>
      </c>
      <c r="H8" s="53">
        <f>(63280.22*8%)+63280.22</f>
        <v>68342.637600000002</v>
      </c>
      <c r="I8" s="25" t="s">
        <v>21</v>
      </c>
    </row>
    <row r="9" spans="1:10" s="19" customFormat="1" ht="96.75" customHeight="1">
      <c r="A9" s="30">
        <v>5</v>
      </c>
      <c r="B9" s="32" t="s">
        <v>30</v>
      </c>
      <c r="C9" s="31" t="s">
        <v>51</v>
      </c>
      <c r="D9" s="31" t="s">
        <v>33</v>
      </c>
      <c r="E9" s="25" t="s">
        <v>34</v>
      </c>
      <c r="F9" s="25" t="s">
        <v>59</v>
      </c>
      <c r="G9" s="26" t="s">
        <v>60</v>
      </c>
      <c r="H9" s="53">
        <v>323368.32000000001</v>
      </c>
      <c r="I9" s="25" t="s">
        <v>35</v>
      </c>
    </row>
    <row r="10" spans="1:10" s="19" customFormat="1" ht="96.75" customHeight="1">
      <c r="A10" s="73">
        <v>6</v>
      </c>
      <c r="B10" s="32" t="s">
        <v>39</v>
      </c>
      <c r="C10" s="31" t="s">
        <v>38</v>
      </c>
      <c r="D10" s="58" t="s">
        <v>37</v>
      </c>
      <c r="E10" s="61" t="s">
        <v>61</v>
      </c>
      <c r="F10" s="61" t="s">
        <v>38</v>
      </c>
      <c r="G10" s="80" t="s">
        <v>139</v>
      </c>
      <c r="H10" s="56">
        <v>430490.16</v>
      </c>
      <c r="I10" s="61" t="s">
        <v>21</v>
      </c>
    </row>
    <row r="11" spans="1:10" s="28" customFormat="1" ht="96.75" customHeight="1">
      <c r="A11" s="87"/>
      <c r="B11" s="32" t="s">
        <v>218</v>
      </c>
      <c r="C11" s="31" t="s">
        <v>80</v>
      </c>
      <c r="D11" s="59"/>
      <c r="E11" s="67"/>
      <c r="F11" s="67"/>
      <c r="G11" s="81"/>
      <c r="H11" s="63"/>
      <c r="I11" s="67"/>
    </row>
    <row r="12" spans="1:10" s="27" customFormat="1" ht="96.75" customHeight="1">
      <c r="A12" s="74"/>
      <c r="B12" s="32" t="s">
        <v>219</v>
      </c>
      <c r="C12" s="31" t="s">
        <v>221</v>
      </c>
      <c r="D12" s="60"/>
      <c r="E12" s="62"/>
      <c r="F12" s="62"/>
      <c r="G12" s="82"/>
      <c r="H12" s="57"/>
      <c r="I12" s="62"/>
    </row>
    <row r="13" spans="1:10" s="19" customFormat="1" ht="123" customHeight="1">
      <c r="A13" s="30">
        <v>7</v>
      </c>
      <c r="B13" s="32" t="s">
        <v>40</v>
      </c>
      <c r="C13" s="31" t="s">
        <v>56</v>
      </c>
      <c r="D13" s="31" t="s">
        <v>41</v>
      </c>
      <c r="E13" s="25" t="s">
        <v>42</v>
      </c>
      <c r="F13" s="25"/>
      <c r="G13" s="26" t="s">
        <v>283</v>
      </c>
      <c r="H13" s="53">
        <v>21967.8</v>
      </c>
      <c r="I13" s="25" t="s">
        <v>35</v>
      </c>
    </row>
    <row r="14" spans="1:10" s="19" customFormat="1" ht="96.75" customHeight="1">
      <c r="A14" s="30">
        <v>8</v>
      </c>
      <c r="B14" s="32" t="s">
        <v>43</v>
      </c>
      <c r="C14" s="31" t="s">
        <v>80</v>
      </c>
      <c r="D14" s="31" t="s">
        <v>44</v>
      </c>
      <c r="E14" s="25" t="s">
        <v>45</v>
      </c>
      <c r="F14" s="25" t="s">
        <v>46</v>
      </c>
      <c r="G14" s="26" t="s">
        <v>47</v>
      </c>
      <c r="H14" s="53">
        <v>30750</v>
      </c>
      <c r="I14" s="25" t="s">
        <v>35</v>
      </c>
    </row>
    <row r="15" spans="1:10" s="19" customFormat="1" ht="49.5" customHeight="1">
      <c r="A15" s="30">
        <v>9</v>
      </c>
      <c r="B15" s="31" t="s">
        <v>50</v>
      </c>
      <c r="C15" s="31" t="s">
        <v>57</v>
      </c>
      <c r="D15" s="31" t="s">
        <v>48</v>
      </c>
      <c r="E15" s="31" t="s">
        <v>49</v>
      </c>
      <c r="F15" s="31" t="s">
        <v>52</v>
      </c>
      <c r="G15" s="31" t="s">
        <v>140</v>
      </c>
      <c r="H15" s="53">
        <f>134070</f>
        <v>134070</v>
      </c>
      <c r="I15" s="31" t="s">
        <v>21</v>
      </c>
      <c r="J15" s="20"/>
    </row>
    <row r="16" spans="1:10" s="19" customFormat="1" ht="133.5" hidden="1" customHeight="1">
      <c r="A16" s="30">
        <v>10</v>
      </c>
      <c r="B16" s="31" t="s">
        <v>53</v>
      </c>
      <c r="C16" s="33"/>
      <c r="D16" s="31" t="s">
        <v>55</v>
      </c>
      <c r="E16" s="31" t="s">
        <v>54</v>
      </c>
      <c r="F16" s="31"/>
      <c r="G16" s="31"/>
      <c r="H16" s="53">
        <v>0</v>
      </c>
      <c r="I16" s="31" t="s">
        <v>21</v>
      </c>
      <c r="J16" s="21" t="s">
        <v>58</v>
      </c>
    </row>
    <row r="17" spans="1:17" s="19" customFormat="1" ht="49.5" customHeight="1">
      <c r="A17" s="30">
        <v>10</v>
      </c>
      <c r="B17" s="31" t="s">
        <v>62</v>
      </c>
      <c r="C17" s="31" t="s">
        <v>63</v>
      </c>
      <c r="D17" s="31" t="s">
        <v>64</v>
      </c>
      <c r="E17" s="31" t="s">
        <v>90</v>
      </c>
      <c r="F17" s="31"/>
      <c r="G17" s="31" t="s">
        <v>141</v>
      </c>
      <c r="H17" s="53">
        <v>19680</v>
      </c>
      <c r="I17" s="31" t="s">
        <v>35</v>
      </c>
      <c r="J17" s="83"/>
      <c r="K17" s="84"/>
      <c r="L17" s="84"/>
    </row>
    <row r="18" spans="1:17" s="19" customFormat="1" ht="78.75" customHeight="1">
      <c r="A18" s="30">
        <v>11</v>
      </c>
      <c r="B18" s="31" t="s">
        <v>67</v>
      </c>
      <c r="C18" s="31" t="s">
        <v>79</v>
      </c>
      <c r="D18" s="31" t="s">
        <v>65</v>
      </c>
      <c r="E18" s="31" t="s">
        <v>91</v>
      </c>
      <c r="F18" s="31" t="s">
        <v>68</v>
      </c>
      <c r="G18" s="31" t="s">
        <v>66</v>
      </c>
      <c r="H18" s="53">
        <v>46394.37</v>
      </c>
      <c r="I18" s="31" t="s">
        <v>21</v>
      </c>
      <c r="J18" s="20"/>
    </row>
    <row r="19" spans="1:17" s="19" customFormat="1" ht="49.5" customHeight="1">
      <c r="A19" s="30">
        <v>12</v>
      </c>
      <c r="B19" s="31" t="s">
        <v>69</v>
      </c>
      <c r="C19" s="31" t="s">
        <v>71</v>
      </c>
      <c r="D19" s="31" t="s">
        <v>70</v>
      </c>
      <c r="E19" s="31" t="s">
        <v>72</v>
      </c>
      <c r="F19" s="31" t="s">
        <v>142</v>
      </c>
      <c r="G19" s="31" t="s">
        <v>143</v>
      </c>
      <c r="H19" s="53">
        <v>6150</v>
      </c>
      <c r="I19" s="31" t="s">
        <v>35</v>
      </c>
      <c r="J19" s="20"/>
    </row>
    <row r="20" spans="1:17" s="19" customFormat="1" ht="75.75" customHeight="1">
      <c r="A20" s="30">
        <v>13</v>
      </c>
      <c r="B20" s="31" t="s">
        <v>74</v>
      </c>
      <c r="C20" s="31" t="s">
        <v>85</v>
      </c>
      <c r="D20" s="31" t="s">
        <v>73</v>
      </c>
      <c r="E20" s="31" t="s">
        <v>75</v>
      </c>
      <c r="F20" s="31"/>
      <c r="G20" s="31" t="s">
        <v>144</v>
      </c>
      <c r="H20" s="53">
        <v>23985</v>
      </c>
      <c r="I20" s="31" t="s">
        <v>35</v>
      </c>
      <c r="J20" s="20"/>
    </row>
    <row r="21" spans="1:17" s="19" customFormat="1" ht="100.5" customHeight="1">
      <c r="A21" s="30">
        <v>14</v>
      </c>
      <c r="B21" s="31" t="s">
        <v>76</v>
      </c>
      <c r="C21" s="31" t="s">
        <v>86</v>
      </c>
      <c r="D21" s="31" t="s">
        <v>77</v>
      </c>
      <c r="E21" s="31" t="s">
        <v>78</v>
      </c>
      <c r="F21" s="31" t="s">
        <v>145</v>
      </c>
      <c r="G21" s="31" t="s">
        <v>146</v>
      </c>
      <c r="H21" s="53">
        <v>11024</v>
      </c>
      <c r="I21" s="31" t="s">
        <v>35</v>
      </c>
      <c r="J21" s="20"/>
    </row>
    <row r="22" spans="1:17" s="19" customFormat="1" ht="64.5" customHeight="1">
      <c r="A22" s="73">
        <v>15</v>
      </c>
      <c r="B22" s="31" t="s">
        <v>81</v>
      </c>
      <c r="C22" s="31" t="s">
        <v>84</v>
      </c>
      <c r="D22" s="58" t="s">
        <v>82</v>
      </c>
      <c r="E22" s="58" t="s">
        <v>83</v>
      </c>
      <c r="F22" s="31"/>
      <c r="G22" s="31" t="s">
        <v>147</v>
      </c>
      <c r="H22" s="56">
        <v>18265.5</v>
      </c>
      <c r="I22" s="58" t="s">
        <v>35</v>
      </c>
      <c r="J22" s="20"/>
    </row>
    <row r="23" spans="1:17" s="22" customFormat="1" ht="64.5" customHeight="1">
      <c r="A23" s="74"/>
      <c r="B23" s="31" t="s">
        <v>163</v>
      </c>
      <c r="C23" s="31" t="s">
        <v>165</v>
      </c>
      <c r="D23" s="60"/>
      <c r="E23" s="60"/>
      <c r="F23" s="31"/>
      <c r="G23" s="31" t="s">
        <v>164</v>
      </c>
      <c r="H23" s="57"/>
      <c r="I23" s="60"/>
      <c r="J23" s="20"/>
    </row>
    <row r="24" spans="1:17" s="19" customFormat="1" ht="49.5" customHeight="1">
      <c r="A24" s="30">
        <v>16</v>
      </c>
      <c r="B24" s="31" t="s">
        <v>87</v>
      </c>
      <c r="C24" s="31" t="s">
        <v>84</v>
      </c>
      <c r="D24" s="31" t="s">
        <v>88</v>
      </c>
      <c r="E24" s="31" t="s">
        <v>89</v>
      </c>
      <c r="F24" s="31"/>
      <c r="G24" s="31" t="s">
        <v>148</v>
      </c>
      <c r="H24" s="53">
        <f>12*7000</f>
        <v>84000</v>
      </c>
      <c r="I24" s="31" t="s">
        <v>21</v>
      </c>
      <c r="J24" s="20"/>
    </row>
    <row r="25" spans="1:17" s="19" customFormat="1" ht="78" customHeight="1">
      <c r="A25" s="30">
        <v>17</v>
      </c>
      <c r="B25" s="31" t="s">
        <v>92</v>
      </c>
      <c r="C25" s="31" t="s">
        <v>95</v>
      </c>
      <c r="D25" s="31" t="s">
        <v>93</v>
      </c>
      <c r="E25" s="31" t="s">
        <v>96</v>
      </c>
      <c r="F25" s="31" t="s">
        <v>68</v>
      </c>
      <c r="G25" s="31" t="s">
        <v>94</v>
      </c>
      <c r="H25" s="53">
        <v>1635968.8</v>
      </c>
      <c r="I25" s="31" t="s">
        <v>35</v>
      </c>
    </row>
    <row r="26" spans="1:17" s="19" customFormat="1" ht="78" customHeight="1">
      <c r="A26" s="30">
        <v>18</v>
      </c>
      <c r="B26" s="31" t="s">
        <v>97</v>
      </c>
      <c r="C26" s="31" t="s">
        <v>103</v>
      </c>
      <c r="D26" s="31" t="s">
        <v>99</v>
      </c>
      <c r="E26" s="31" t="s">
        <v>104</v>
      </c>
      <c r="F26" s="31" t="s">
        <v>68</v>
      </c>
      <c r="G26" s="31" t="s">
        <v>98</v>
      </c>
      <c r="H26" s="53">
        <f>42804</f>
        <v>42804</v>
      </c>
      <c r="I26" s="31" t="s">
        <v>35</v>
      </c>
    </row>
    <row r="27" spans="1:17" s="4" customFormat="1" ht="122.25" customHeight="1">
      <c r="A27" s="30">
        <v>19</v>
      </c>
      <c r="B27" s="31" t="s">
        <v>100</v>
      </c>
      <c r="C27" s="31" t="s">
        <v>103</v>
      </c>
      <c r="D27" s="31" t="s">
        <v>101</v>
      </c>
      <c r="E27" s="31" t="s">
        <v>102</v>
      </c>
      <c r="F27" s="31" t="s">
        <v>68</v>
      </c>
      <c r="G27" s="31" t="s">
        <v>98</v>
      </c>
      <c r="H27" s="53">
        <f>24354</f>
        <v>24354</v>
      </c>
      <c r="I27" s="31" t="s">
        <v>35</v>
      </c>
      <c r="J27" s="17"/>
      <c r="K27" s="18"/>
      <c r="L27" s="17"/>
      <c r="M27" s="17"/>
    </row>
    <row r="28" spans="1:17" s="4" customFormat="1" ht="113.25" customHeight="1">
      <c r="A28" s="30">
        <v>20</v>
      </c>
      <c r="B28" s="31" t="s">
        <v>105</v>
      </c>
      <c r="C28" s="31" t="s">
        <v>108</v>
      </c>
      <c r="D28" s="31" t="s">
        <v>106</v>
      </c>
      <c r="E28" s="25" t="s">
        <v>107</v>
      </c>
      <c r="F28" s="26" t="s">
        <v>68</v>
      </c>
      <c r="G28" s="31" t="s">
        <v>284</v>
      </c>
      <c r="H28" s="53">
        <v>53910</v>
      </c>
      <c r="I28" s="31" t="s">
        <v>35</v>
      </c>
      <c r="J28" s="17"/>
      <c r="K28" s="18"/>
      <c r="L28" s="17"/>
      <c r="M28" s="17"/>
    </row>
    <row r="29" spans="1:17" s="4" customFormat="1" ht="68.25" customHeight="1">
      <c r="A29" s="30">
        <v>21</v>
      </c>
      <c r="B29" s="31" t="s">
        <v>109</v>
      </c>
      <c r="C29" s="31" t="s">
        <v>125</v>
      </c>
      <c r="D29" s="31" t="s">
        <v>110</v>
      </c>
      <c r="E29" s="25" t="s">
        <v>111</v>
      </c>
      <c r="F29" s="26" t="s">
        <v>68</v>
      </c>
      <c r="G29" s="31" t="s">
        <v>285</v>
      </c>
      <c r="H29" s="53">
        <v>67035</v>
      </c>
      <c r="I29" s="31" t="s">
        <v>35</v>
      </c>
      <c r="J29" s="17"/>
      <c r="K29" s="18"/>
      <c r="L29" s="17"/>
      <c r="M29" s="17"/>
    </row>
    <row r="30" spans="1:17" s="4" customFormat="1" ht="102" customHeight="1">
      <c r="A30" s="30">
        <v>22</v>
      </c>
      <c r="B30" s="31" t="s">
        <v>112</v>
      </c>
      <c r="C30" s="31" t="s">
        <v>116</v>
      </c>
      <c r="D30" s="31" t="s">
        <v>113</v>
      </c>
      <c r="E30" s="25" t="s">
        <v>114</v>
      </c>
      <c r="F30" s="26"/>
      <c r="G30" s="26" t="s">
        <v>115</v>
      </c>
      <c r="H30" s="53">
        <v>14637</v>
      </c>
      <c r="I30" s="31" t="s">
        <v>35</v>
      </c>
      <c r="J30" s="17"/>
      <c r="K30" s="18"/>
      <c r="L30" s="17"/>
      <c r="M30" s="17"/>
    </row>
    <row r="31" spans="1:17" s="4" customFormat="1" ht="104.25" customHeight="1">
      <c r="A31" s="30">
        <v>23</v>
      </c>
      <c r="B31" s="31" t="s">
        <v>117</v>
      </c>
      <c r="C31" s="31" t="s">
        <v>126</v>
      </c>
      <c r="D31" s="31" t="s">
        <v>121</v>
      </c>
      <c r="E31" s="25" t="s">
        <v>122</v>
      </c>
      <c r="F31" s="24" t="s">
        <v>126</v>
      </c>
      <c r="G31" s="31" t="s">
        <v>152</v>
      </c>
      <c r="H31" s="53">
        <v>47847</v>
      </c>
      <c r="I31" s="31" t="s">
        <v>35</v>
      </c>
      <c r="J31" s="17"/>
      <c r="K31" s="18"/>
      <c r="L31" s="17"/>
      <c r="M31" s="17"/>
    </row>
    <row r="32" spans="1:17" s="4" customFormat="1" ht="147" customHeight="1">
      <c r="A32" s="30">
        <v>24</v>
      </c>
      <c r="B32" s="31" t="s">
        <v>118</v>
      </c>
      <c r="C32" s="31" t="s">
        <v>137</v>
      </c>
      <c r="D32" s="31" t="s">
        <v>120</v>
      </c>
      <c r="E32" s="25" t="s">
        <v>119</v>
      </c>
      <c r="F32" s="26"/>
      <c r="G32" s="31" t="s">
        <v>286</v>
      </c>
      <c r="H32" s="53">
        <v>71785</v>
      </c>
      <c r="I32" s="31" t="s">
        <v>35</v>
      </c>
      <c r="J32" s="17"/>
      <c r="K32" s="12"/>
      <c r="L32" s="12"/>
      <c r="M32" s="12"/>
      <c r="N32" s="12"/>
      <c r="O32" s="12"/>
      <c r="P32" s="12"/>
      <c r="Q32" s="12"/>
    </row>
    <row r="33" spans="1:17" s="4" customFormat="1" ht="54.75" customHeight="1">
      <c r="A33" s="30">
        <v>25</v>
      </c>
      <c r="B33" s="31" t="s">
        <v>123</v>
      </c>
      <c r="C33" s="31" t="s">
        <v>136</v>
      </c>
      <c r="D33" s="58" t="s">
        <v>334</v>
      </c>
      <c r="E33" s="61" t="s">
        <v>124</v>
      </c>
      <c r="F33" s="64" t="s">
        <v>136</v>
      </c>
      <c r="G33" s="58" t="s">
        <v>149</v>
      </c>
      <c r="H33" s="53">
        <v>3013.5</v>
      </c>
      <c r="I33" s="58" t="s">
        <v>21</v>
      </c>
      <c r="J33" s="17"/>
      <c r="K33" s="18"/>
      <c r="L33" s="17"/>
      <c r="M33" s="17"/>
    </row>
    <row r="34" spans="1:17" s="4" customFormat="1" ht="70.5" customHeight="1">
      <c r="A34" s="30">
        <v>26</v>
      </c>
      <c r="B34" s="34" t="s">
        <v>181</v>
      </c>
      <c r="C34" s="31" t="s">
        <v>211</v>
      </c>
      <c r="D34" s="59"/>
      <c r="E34" s="67"/>
      <c r="F34" s="65"/>
      <c r="G34" s="59"/>
      <c r="H34" s="53">
        <v>0</v>
      </c>
      <c r="I34" s="59"/>
      <c r="J34" s="17"/>
      <c r="K34" s="18"/>
      <c r="L34" s="17"/>
      <c r="M34" s="17"/>
    </row>
    <row r="35" spans="1:17" s="4" customFormat="1" ht="70.5" customHeight="1">
      <c r="A35" s="30"/>
      <c r="B35" s="34" t="s">
        <v>332</v>
      </c>
      <c r="C35" s="31" t="s">
        <v>333</v>
      </c>
      <c r="D35" s="60"/>
      <c r="E35" s="62"/>
      <c r="F35" s="66"/>
      <c r="G35" s="60"/>
      <c r="H35" s="53">
        <v>0</v>
      </c>
      <c r="I35" s="60"/>
      <c r="J35" s="17"/>
      <c r="K35" s="18"/>
      <c r="L35" s="17"/>
      <c r="M35" s="17"/>
    </row>
    <row r="36" spans="1:17" s="4" customFormat="1" ht="102.75" customHeight="1">
      <c r="A36" s="30">
        <v>27</v>
      </c>
      <c r="B36" s="31" t="s">
        <v>127</v>
      </c>
      <c r="C36" s="31" t="s">
        <v>157</v>
      </c>
      <c r="D36" s="31" t="s">
        <v>128</v>
      </c>
      <c r="E36" s="25" t="s">
        <v>130</v>
      </c>
      <c r="F36" s="26" t="s">
        <v>68</v>
      </c>
      <c r="G36" s="26" t="s">
        <v>129</v>
      </c>
      <c r="H36" s="53">
        <f>162562.5+162562.5</f>
        <v>325125</v>
      </c>
      <c r="I36" s="31" t="s">
        <v>35</v>
      </c>
      <c r="J36" s="17"/>
      <c r="K36" s="18"/>
      <c r="L36" s="17"/>
      <c r="M36" s="17"/>
    </row>
    <row r="37" spans="1:17" s="4" customFormat="1" ht="51.75" customHeight="1">
      <c r="A37" s="30">
        <v>28</v>
      </c>
      <c r="B37" s="31" t="s">
        <v>131</v>
      </c>
      <c r="C37" s="31" t="s">
        <v>125</v>
      </c>
      <c r="D37" s="31" t="s">
        <v>133</v>
      </c>
      <c r="E37" s="31" t="s">
        <v>133</v>
      </c>
      <c r="F37" s="31" t="s">
        <v>125</v>
      </c>
      <c r="G37" s="31" t="s">
        <v>150</v>
      </c>
      <c r="H37" s="53">
        <v>32000</v>
      </c>
      <c r="I37" s="31" t="s">
        <v>35</v>
      </c>
      <c r="J37" s="17"/>
      <c r="K37" s="18"/>
      <c r="L37" s="17"/>
      <c r="M37" s="17"/>
    </row>
    <row r="38" spans="1:17" s="4" customFormat="1" ht="102.75" customHeight="1">
      <c r="A38" s="30">
        <v>29</v>
      </c>
      <c r="B38" s="31" t="s">
        <v>132</v>
      </c>
      <c r="C38" s="31" t="s">
        <v>135</v>
      </c>
      <c r="D38" s="31" t="s">
        <v>134</v>
      </c>
      <c r="E38" s="25" t="s">
        <v>156</v>
      </c>
      <c r="F38" s="26" t="s">
        <v>137</v>
      </c>
      <c r="G38" s="31" t="s">
        <v>151</v>
      </c>
      <c r="H38" s="53">
        <v>19803</v>
      </c>
      <c r="I38" s="31" t="s">
        <v>35</v>
      </c>
      <c r="J38" s="17"/>
      <c r="K38" s="18"/>
      <c r="L38" s="17"/>
      <c r="M38" s="17"/>
    </row>
    <row r="39" spans="1:17" s="4" customFormat="1" ht="173.25" customHeight="1">
      <c r="A39" s="30">
        <v>30</v>
      </c>
      <c r="B39" s="31" t="s">
        <v>153</v>
      </c>
      <c r="C39" s="31" t="s">
        <v>220</v>
      </c>
      <c r="D39" s="31" t="s">
        <v>154</v>
      </c>
      <c r="E39" s="25" t="s">
        <v>155</v>
      </c>
      <c r="F39" s="26" t="s">
        <v>68</v>
      </c>
      <c r="G39" s="31" t="s">
        <v>287</v>
      </c>
      <c r="H39" s="53">
        <v>81900</v>
      </c>
      <c r="I39" s="31" t="s">
        <v>35</v>
      </c>
      <c r="J39" s="17"/>
      <c r="K39" s="18"/>
      <c r="L39" s="17"/>
      <c r="M39" s="17"/>
    </row>
    <row r="40" spans="1:17" s="4" customFormat="1" ht="75.75" customHeight="1">
      <c r="A40" s="30">
        <v>31</v>
      </c>
      <c r="B40" s="31" t="s">
        <v>158</v>
      </c>
      <c r="C40" s="31" t="s">
        <v>159</v>
      </c>
      <c r="D40" s="31" t="s">
        <v>160</v>
      </c>
      <c r="E40" s="25" t="s">
        <v>161</v>
      </c>
      <c r="F40" s="31" t="s">
        <v>159</v>
      </c>
      <c r="G40" s="31" t="s">
        <v>162</v>
      </c>
      <c r="H40" s="53">
        <v>37860</v>
      </c>
      <c r="I40" s="31" t="s">
        <v>35</v>
      </c>
      <c r="J40" s="17"/>
      <c r="K40" s="18"/>
      <c r="L40" s="17"/>
      <c r="M40" s="17"/>
    </row>
    <row r="41" spans="1:17" s="4" customFormat="1" ht="102.75" customHeight="1">
      <c r="A41" s="30">
        <v>32</v>
      </c>
      <c r="B41" s="31" t="s">
        <v>175</v>
      </c>
      <c r="C41" s="31" t="s">
        <v>168</v>
      </c>
      <c r="D41" s="31" t="s">
        <v>166</v>
      </c>
      <c r="E41" s="25" t="s">
        <v>167</v>
      </c>
      <c r="F41" s="26" t="s">
        <v>168</v>
      </c>
      <c r="G41" s="31" t="s">
        <v>169</v>
      </c>
      <c r="H41" s="53">
        <v>114318</v>
      </c>
      <c r="I41" s="31" t="s">
        <v>170</v>
      </c>
      <c r="J41" s="17"/>
      <c r="K41" s="18"/>
      <c r="L41" s="17"/>
      <c r="M41" s="17"/>
    </row>
    <row r="42" spans="1:17" s="4" customFormat="1" ht="105">
      <c r="A42" s="30">
        <v>33</v>
      </c>
      <c r="B42" s="31" t="s">
        <v>259</v>
      </c>
      <c r="C42" s="31" t="s">
        <v>176</v>
      </c>
      <c r="D42" s="58" t="s">
        <v>173</v>
      </c>
      <c r="E42" s="61" t="s">
        <v>171</v>
      </c>
      <c r="F42" s="31"/>
      <c r="G42" s="31" t="s">
        <v>174</v>
      </c>
      <c r="H42" s="56">
        <v>412000</v>
      </c>
      <c r="I42" s="58" t="s">
        <v>35</v>
      </c>
      <c r="J42" s="17"/>
      <c r="K42" s="18"/>
      <c r="L42" s="17"/>
      <c r="M42" s="17"/>
    </row>
    <row r="43" spans="1:17" s="4" customFormat="1" ht="45">
      <c r="A43" s="30"/>
      <c r="B43" s="31" t="s">
        <v>288</v>
      </c>
      <c r="C43" s="48" t="s">
        <v>315</v>
      </c>
      <c r="D43" s="60"/>
      <c r="E43" s="62"/>
      <c r="F43" s="31"/>
      <c r="G43" s="31" t="s">
        <v>289</v>
      </c>
      <c r="H43" s="57"/>
      <c r="I43" s="60"/>
      <c r="J43" s="17"/>
      <c r="K43" s="18"/>
      <c r="L43" s="17"/>
      <c r="M43" s="17"/>
    </row>
    <row r="44" spans="1:17" s="4" customFormat="1" ht="68.25" customHeight="1">
      <c r="A44" s="30">
        <v>34</v>
      </c>
      <c r="B44" s="31" t="s">
        <v>177</v>
      </c>
      <c r="C44" s="31" t="s">
        <v>180</v>
      </c>
      <c r="D44" s="31" t="s">
        <v>178</v>
      </c>
      <c r="E44" s="31" t="s">
        <v>179</v>
      </c>
      <c r="F44" s="24" t="s">
        <v>180</v>
      </c>
      <c r="G44" s="31" t="s">
        <v>180</v>
      </c>
      <c r="H44" s="53">
        <v>10024.5</v>
      </c>
      <c r="I44" s="31" t="s">
        <v>35</v>
      </c>
      <c r="J44" s="17"/>
      <c r="K44" s="18"/>
      <c r="L44" s="17"/>
      <c r="M44" s="17"/>
    </row>
    <row r="45" spans="1:17" s="4" customFormat="1" ht="74.25" customHeight="1">
      <c r="A45" s="30">
        <v>35</v>
      </c>
      <c r="B45" s="31" t="s">
        <v>182</v>
      </c>
      <c r="C45" s="31" t="s">
        <v>187</v>
      </c>
      <c r="D45" s="31" t="s">
        <v>183</v>
      </c>
      <c r="E45" s="31" t="s">
        <v>184</v>
      </c>
      <c r="F45" s="24"/>
      <c r="G45" s="24" t="s">
        <v>185</v>
      </c>
      <c r="H45" s="53">
        <v>51254.04</v>
      </c>
      <c r="I45" s="31" t="s">
        <v>35</v>
      </c>
      <c r="J45" s="38"/>
      <c r="K45" s="11"/>
      <c r="L45" s="11"/>
      <c r="M45" s="11"/>
      <c r="N45" s="11"/>
      <c r="O45" s="11"/>
      <c r="P45" s="11"/>
      <c r="Q45" s="11"/>
    </row>
    <row r="46" spans="1:17" s="4" customFormat="1" ht="72.75" hidden="1" customHeight="1">
      <c r="A46" s="30">
        <v>36</v>
      </c>
      <c r="B46" s="23" t="s">
        <v>195</v>
      </c>
      <c r="C46" s="24" t="s">
        <v>196</v>
      </c>
      <c r="D46" s="31" t="s">
        <v>197</v>
      </c>
      <c r="E46" s="25" t="s">
        <v>198</v>
      </c>
      <c r="F46" s="26" t="s">
        <v>129</v>
      </c>
      <c r="G46" s="58"/>
      <c r="H46" s="56">
        <v>216750</v>
      </c>
      <c r="I46" s="58" t="s">
        <v>35</v>
      </c>
      <c r="J46" s="17"/>
      <c r="K46" s="18"/>
      <c r="L46" s="17"/>
      <c r="M46" s="17"/>
    </row>
    <row r="47" spans="1:17" s="4" customFormat="1" ht="85.5" hidden="1" customHeight="1">
      <c r="A47" s="30">
        <v>37</v>
      </c>
      <c r="B47" s="23" t="s">
        <v>199</v>
      </c>
      <c r="C47" s="24" t="s">
        <v>196</v>
      </c>
      <c r="D47" s="31" t="s">
        <v>200</v>
      </c>
      <c r="E47" s="25" t="s">
        <v>198</v>
      </c>
      <c r="F47" s="26" t="s">
        <v>129</v>
      </c>
      <c r="G47" s="59"/>
      <c r="H47" s="63"/>
      <c r="I47" s="59"/>
      <c r="J47" s="17"/>
      <c r="K47" s="18"/>
      <c r="L47" s="17"/>
      <c r="M47" s="17"/>
    </row>
    <row r="48" spans="1:17" s="4" customFormat="1" ht="78.75" hidden="1" customHeight="1">
      <c r="A48" s="30">
        <v>38</v>
      </c>
      <c r="B48" s="23" t="s">
        <v>201</v>
      </c>
      <c r="C48" s="24" t="s">
        <v>196</v>
      </c>
      <c r="D48" s="31" t="s">
        <v>202</v>
      </c>
      <c r="E48" s="25" t="s">
        <v>198</v>
      </c>
      <c r="F48" s="26" t="s">
        <v>129</v>
      </c>
      <c r="G48" s="60"/>
      <c r="H48" s="57"/>
      <c r="I48" s="60"/>
      <c r="J48" s="17"/>
      <c r="K48" s="18"/>
      <c r="L48" s="17"/>
      <c r="M48" s="17"/>
    </row>
    <row r="49" spans="1:13" s="4" customFormat="1" ht="138" hidden="1" customHeight="1">
      <c r="A49" s="30">
        <v>39</v>
      </c>
      <c r="B49" s="23" t="s">
        <v>203</v>
      </c>
      <c r="C49" s="24" t="s">
        <v>196</v>
      </c>
      <c r="D49" s="31" t="s">
        <v>204</v>
      </c>
      <c r="E49" s="25" t="s">
        <v>205</v>
      </c>
      <c r="F49" s="26" t="s">
        <v>206</v>
      </c>
      <c r="G49" s="58"/>
      <c r="H49" s="56">
        <v>325125</v>
      </c>
      <c r="I49" s="58" t="s">
        <v>35</v>
      </c>
      <c r="J49" s="17"/>
      <c r="K49" s="18"/>
      <c r="L49" s="17"/>
      <c r="M49" s="17"/>
    </row>
    <row r="50" spans="1:13" s="4" customFormat="1" ht="143.25" hidden="1" customHeight="1">
      <c r="A50" s="30">
        <v>40</v>
      </c>
      <c r="B50" s="23" t="s">
        <v>207</v>
      </c>
      <c r="C50" s="24" t="s">
        <v>196</v>
      </c>
      <c r="D50" s="31" t="s">
        <v>208</v>
      </c>
      <c r="E50" s="25" t="s">
        <v>205</v>
      </c>
      <c r="F50" s="26" t="s">
        <v>206</v>
      </c>
      <c r="G50" s="59"/>
      <c r="H50" s="63"/>
      <c r="I50" s="59"/>
      <c r="J50" s="17"/>
      <c r="K50" s="18"/>
      <c r="L50" s="17"/>
      <c r="M50" s="17"/>
    </row>
    <row r="51" spans="1:13" s="4" customFormat="1" ht="128.25" hidden="1" customHeight="1">
      <c r="A51" s="30">
        <v>41</v>
      </c>
      <c r="B51" s="23" t="s">
        <v>209</v>
      </c>
      <c r="C51" s="24" t="s">
        <v>196</v>
      </c>
      <c r="D51" s="31" t="s">
        <v>210</v>
      </c>
      <c r="E51" s="25" t="s">
        <v>205</v>
      </c>
      <c r="F51" s="26" t="s">
        <v>206</v>
      </c>
      <c r="G51" s="60"/>
      <c r="H51" s="57"/>
      <c r="I51" s="60"/>
      <c r="J51" s="17"/>
      <c r="K51" s="18"/>
      <c r="L51" s="17"/>
      <c r="M51" s="17"/>
    </row>
    <row r="52" spans="1:13" s="4" customFormat="1" ht="99" customHeight="1">
      <c r="A52" s="30">
        <v>36</v>
      </c>
      <c r="B52" s="31" t="s">
        <v>186</v>
      </c>
      <c r="C52" s="24" t="s">
        <v>216</v>
      </c>
      <c r="D52" s="31" t="s">
        <v>188</v>
      </c>
      <c r="E52" s="25" t="s">
        <v>189</v>
      </c>
      <c r="F52" s="24"/>
      <c r="G52" s="24" t="s">
        <v>190</v>
      </c>
      <c r="H52" s="53">
        <v>17220</v>
      </c>
      <c r="I52" s="31" t="s">
        <v>35</v>
      </c>
      <c r="J52" s="17"/>
      <c r="K52" s="18"/>
      <c r="L52" s="17"/>
      <c r="M52" s="17"/>
    </row>
    <row r="53" spans="1:13" s="4" customFormat="1" ht="99" customHeight="1">
      <c r="A53" s="30">
        <v>37</v>
      </c>
      <c r="B53" s="31" t="s">
        <v>191</v>
      </c>
      <c r="C53" s="24" t="s">
        <v>211</v>
      </c>
      <c r="D53" s="31" t="s">
        <v>192</v>
      </c>
      <c r="E53" s="25" t="s">
        <v>193</v>
      </c>
      <c r="F53" s="24"/>
      <c r="G53" s="24" t="s">
        <v>194</v>
      </c>
      <c r="H53" s="53">
        <v>40590</v>
      </c>
      <c r="I53" s="31" t="s">
        <v>35</v>
      </c>
      <c r="J53" s="17"/>
      <c r="K53" s="18"/>
      <c r="L53" s="17"/>
      <c r="M53" s="17"/>
    </row>
    <row r="54" spans="1:13" s="4" customFormat="1" ht="90" customHeight="1">
      <c r="A54" s="30">
        <v>38</v>
      </c>
      <c r="B54" s="31" t="s">
        <v>212</v>
      </c>
      <c r="C54" s="24" t="s">
        <v>217</v>
      </c>
      <c r="D54" s="58" t="s">
        <v>213</v>
      </c>
      <c r="E54" s="61" t="s">
        <v>214</v>
      </c>
      <c r="F54" s="24"/>
      <c r="G54" s="31" t="s">
        <v>215</v>
      </c>
      <c r="H54" s="56">
        <v>293100</v>
      </c>
      <c r="I54" s="58" t="s">
        <v>35</v>
      </c>
      <c r="J54" s="17"/>
      <c r="K54" s="18"/>
      <c r="L54" s="17"/>
      <c r="M54" s="17"/>
    </row>
    <row r="55" spans="1:13" s="4" customFormat="1" ht="30">
      <c r="A55" s="30"/>
      <c r="B55" s="31" t="s">
        <v>326</v>
      </c>
      <c r="C55" s="24" t="s">
        <v>327</v>
      </c>
      <c r="D55" s="60"/>
      <c r="E55" s="62"/>
      <c r="F55" s="24"/>
      <c r="G55" s="31" t="s">
        <v>328</v>
      </c>
      <c r="H55" s="57"/>
      <c r="I55" s="60"/>
      <c r="J55" s="17"/>
      <c r="K55" s="18"/>
      <c r="L55" s="17"/>
      <c r="M55" s="17"/>
    </row>
    <row r="56" spans="1:13" s="4" customFormat="1" ht="63" customHeight="1">
      <c r="A56" s="30">
        <v>39</v>
      </c>
      <c r="B56" s="31" t="s">
        <v>222</v>
      </c>
      <c r="C56" s="24" t="s">
        <v>229</v>
      </c>
      <c r="D56" s="31" t="s">
        <v>208</v>
      </c>
      <c r="E56" s="25" t="s">
        <v>235</v>
      </c>
      <c r="G56" s="26" t="s">
        <v>223</v>
      </c>
      <c r="H56" s="54">
        <v>3357.9</v>
      </c>
      <c r="I56" s="31" t="s">
        <v>35</v>
      </c>
      <c r="J56" s="29"/>
      <c r="K56" s="18"/>
      <c r="L56" s="17"/>
      <c r="M56" s="17"/>
    </row>
    <row r="57" spans="1:13" s="4" customFormat="1" ht="63" customHeight="1">
      <c r="A57" s="30">
        <v>40</v>
      </c>
      <c r="B57" s="31" t="s">
        <v>224</v>
      </c>
      <c r="C57" s="24" t="s">
        <v>227</v>
      </c>
      <c r="D57" s="31" t="s">
        <v>225</v>
      </c>
      <c r="E57" s="25" t="s">
        <v>226</v>
      </c>
      <c r="F57" s="24"/>
      <c r="G57" s="31" t="s">
        <v>228</v>
      </c>
      <c r="H57" s="31" t="s">
        <v>12</v>
      </c>
      <c r="I57" s="31"/>
      <c r="J57" s="17"/>
      <c r="K57" s="18"/>
      <c r="L57" s="17"/>
      <c r="M57" s="17"/>
    </row>
    <row r="58" spans="1:13" s="4" customFormat="1" ht="63" customHeight="1">
      <c r="A58" s="30">
        <v>41</v>
      </c>
      <c r="B58" s="31" t="s">
        <v>230</v>
      </c>
      <c r="C58" s="24" t="s">
        <v>231</v>
      </c>
      <c r="D58" s="31" t="s">
        <v>232</v>
      </c>
      <c r="E58" s="31" t="s">
        <v>233</v>
      </c>
      <c r="F58" s="24" t="s">
        <v>231</v>
      </c>
      <c r="G58" s="24" t="s">
        <v>234</v>
      </c>
      <c r="H58" s="31">
        <v>674074.44</v>
      </c>
      <c r="I58" s="31" t="s">
        <v>35</v>
      </c>
      <c r="J58" s="17"/>
      <c r="K58" s="18"/>
      <c r="L58" s="17"/>
      <c r="M58" s="17"/>
    </row>
    <row r="59" spans="1:13" s="4" customFormat="1" ht="105">
      <c r="A59" s="30">
        <v>42</v>
      </c>
      <c r="B59" s="31" t="s">
        <v>236</v>
      </c>
      <c r="C59" s="24" t="s">
        <v>256</v>
      </c>
      <c r="D59" s="35" t="s">
        <v>237</v>
      </c>
      <c r="E59" s="31" t="s">
        <v>238</v>
      </c>
      <c r="G59" s="24" t="s">
        <v>239</v>
      </c>
      <c r="H59" s="53">
        <v>6930</v>
      </c>
      <c r="I59" s="31" t="s">
        <v>21</v>
      </c>
      <c r="J59" s="17"/>
      <c r="K59" s="18"/>
      <c r="L59" s="17"/>
      <c r="M59" s="17"/>
    </row>
    <row r="60" spans="1:13" s="4" customFormat="1" ht="225">
      <c r="A60" s="30">
        <v>43</v>
      </c>
      <c r="B60" s="31" t="s">
        <v>240</v>
      </c>
      <c r="C60" s="24" t="s">
        <v>244</v>
      </c>
      <c r="D60" s="31" t="s">
        <v>241</v>
      </c>
      <c r="E60" s="31" t="s">
        <v>242</v>
      </c>
      <c r="F60" s="24"/>
      <c r="G60" s="24" t="s">
        <v>243</v>
      </c>
      <c r="H60" s="54">
        <v>2197763.41</v>
      </c>
      <c r="I60" s="31" t="s">
        <v>35</v>
      </c>
      <c r="J60" s="17"/>
      <c r="K60" s="18"/>
      <c r="L60" s="17"/>
      <c r="M60" s="17"/>
    </row>
    <row r="61" spans="1:13" s="4" customFormat="1" ht="105" customHeight="1">
      <c r="A61" s="30">
        <v>44</v>
      </c>
      <c r="B61" s="31" t="s">
        <v>245</v>
      </c>
      <c r="C61" s="24" t="s">
        <v>280</v>
      </c>
      <c r="D61" s="31" t="s">
        <v>200</v>
      </c>
      <c r="E61" s="31" t="s">
        <v>246</v>
      </c>
      <c r="F61" s="24" t="s">
        <v>280</v>
      </c>
      <c r="G61" s="24" t="s">
        <v>278</v>
      </c>
      <c r="H61" s="54">
        <v>6464.88</v>
      </c>
      <c r="I61" s="31" t="s">
        <v>35</v>
      </c>
      <c r="J61" s="17"/>
      <c r="K61" s="18"/>
      <c r="L61" s="17"/>
      <c r="M61" s="17"/>
    </row>
    <row r="62" spans="1:13" s="4" customFormat="1" ht="360" customHeight="1">
      <c r="A62" s="30">
        <v>45</v>
      </c>
      <c r="B62" s="31" t="s">
        <v>247</v>
      </c>
      <c r="C62" s="24" t="s">
        <v>258</v>
      </c>
      <c r="D62" s="31" t="s">
        <v>248</v>
      </c>
      <c r="E62" s="31" t="s">
        <v>249</v>
      </c>
      <c r="F62" s="24" t="s">
        <v>258</v>
      </c>
      <c r="G62" s="24">
        <v>2021</v>
      </c>
      <c r="H62" s="54">
        <v>748639.81</v>
      </c>
      <c r="I62" s="31" t="s">
        <v>35</v>
      </c>
      <c r="J62" s="17"/>
      <c r="K62" s="18"/>
      <c r="L62" s="17"/>
      <c r="M62" s="17"/>
    </row>
    <row r="63" spans="1:13" s="4" customFormat="1" ht="274.5" customHeight="1">
      <c r="A63" s="30">
        <v>46</v>
      </c>
      <c r="B63" s="31" t="s">
        <v>250</v>
      </c>
      <c r="C63" s="24" t="s">
        <v>258</v>
      </c>
      <c r="D63" s="31" t="s">
        <v>251</v>
      </c>
      <c r="E63" s="31" t="s">
        <v>252</v>
      </c>
      <c r="F63" s="24" t="s">
        <v>258</v>
      </c>
      <c r="G63" s="24" t="s">
        <v>281</v>
      </c>
      <c r="H63" s="54">
        <v>6519</v>
      </c>
      <c r="I63" s="31" t="s">
        <v>35</v>
      </c>
      <c r="J63" s="17"/>
      <c r="K63" s="18"/>
      <c r="L63" s="17"/>
      <c r="M63" s="17"/>
    </row>
    <row r="64" spans="1:13" s="4" customFormat="1" ht="145.5" customHeight="1">
      <c r="A64" s="30">
        <v>47</v>
      </c>
      <c r="B64" s="36" t="s">
        <v>255</v>
      </c>
      <c r="C64" s="37" t="s">
        <v>257</v>
      </c>
      <c r="D64" s="36" t="s">
        <v>253</v>
      </c>
      <c r="E64" s="36" t="s">
        <v>254</v>
      </c>
      <c r="F64" s="37" t="s">
        <v>282</v>
      </c>
      <c r="G64" s="37" t="s">
        <v>279</v>
      </c>
      <c r="H64" s="54">
        <v>88282</v>
      </c>
      <c r="I64" s="36" t="s">
        <v>35</v>
      </c>
      <c r="J64" s="17"/>
      <c r="K64" s="18"/>
      <c r="L64" s="17"/>
      <c r="M64" s="17"/>
    </row>
    <row r="65" spans="1:13" s="4" customFormat="1" ht="145.5" customHeight="1">
      <c r="A65" s="30">
        <v>48</v>
      </c>
      <c r="B65" s="31" t="s">
        <v>172</v>
      </c>
      <c r="C65" s="24" t="s">
        <v>295</v>
      </c>
      <c r="D65" s="31" t="s">
        <v>277</v>
      </c>
      <c r="E65" s="31" t="s">
        <v>260</v>
      </c>
      <c r="F65" s="24" t="s">
        <v>261</v>
      </c>
      <c r="G65" s="24" t="s">
        <v>293</v>
      </c>
      <c r="H65" s="54">
        <v>936911.91</v>
      </c>
      <c r="I65" s="31" t="s">
        <v>35</v>
      </c>
      <c r="J65" s="17"/>
      <c r="K65" s="18"/>
      <c r="L65" s="17"/>
      <c r="M65" s="17"/>
    </row>
    <row r="66" spans="1:13" s="4" customFormat="1" ht="145.5" customHeight="1">
      <c r="A66" s="30">
        <v>49</v>
      </c>
      <c r="B66" s="31" t="s">
        <v>263</v>
      </c>
      <c r="C66" s="39" t="s">
        <v>276</v>
      </c>
      <c r="D66" s="35" t="s">
        <v>264</v>
      </c>
      <c r="E66" s="31" t="s">
        <v>265</v>
      </c>
      <c r="F66" s="24" t="s">
        <v>267</v>
      </c>
      <c r="G66" s="24" t="s">
        <v>266</v>
      </c>
      <c r="H66" s="54">
        <v>21830</v>
      </c>
      <c r="I66" s="31" t="s">
        <v>35</v>
      </c>
      <c r="J66" s="17"/>
      <c r="K66" s="18"/>
      <c r="L66" s="17"/>
      <c r="M66" s="17"/>
    </row>
    <row r="67" spans="1:13" s="4" customFormat="1" ht="145.5" customHeight="1">
      <c r="A67" s="30">
        <v>50</v>
      </c>
      <c r="B67" s="31" t="s">
        <v>268</v>
      </c>
      <c r="C67" s="24" t="s">
        <v>276</v>
      </c>
      <c r="D67" s="35" t="s">
        <v>269</v>
      </c>
      <c r="E67" s="31" t="s">
        <v>270</v>
      </c>
      <c r="F67" s="24" t="s">
        <v>271</v>
      </c>
      <c r="G67" s="24" t="s">
        <v>272</v>
      </c>
      <c r="H67" s="54">
        <v>13284</v>
      </c>
      <c r="I67" s="31" t="s">
        <v>21</v>
      </c>
      <c r="J67" s="17"/>
      <c r="K67" s="18"/>
      <c r="L67" s="17"/>
      <c r="M67" s="17"/>
    </row>
    <row r="68" spans="1:13" s="4" customFormat="1" ht="145.5" customHeight="1">
      <c r="A68" s="30">
        <v>51</v>
      </c>
      <c r="B68" s="31" t="s">
        <v>273</v>
      </c>
      <c r="C68" s="24" t="s">
        <v>276</v>
      </c>
      <c r="D68" s="35" t="s">
        <v>306</v>
      </c>
      <c r="E68" s="31" t="s">
        <v>262</v>
      </c>
      <c r="F68" s="24" t="s">
        <v>274</v>
      </c>
      <c r="G68" s="24" t="s">
        <v>275</v>
      </c>
      <c r="H68" s="54">
        <v>354240</v>
      </c>
      <c r="I68" s="31" t="s">
        <v>21</v>
      </c>
      <c r="J68" s="17"/>
      <c r="K68" s="18"/>
      <c r="L68" s="17"/>
      <c r="M68" s="17"/>
    </row>
    <row r="69" spans="1:13" s="4" customFormat="1" ht="145.5" customHeight="1">
      <c r="A69" s="30">
        <v>52</v>
      </c>
      <c r="B69" s="31" t="s">
        <v>290</v>
      </c>
      <c r="C69" s="24" t="s">
        <v>300</v>
      </c>
      <c r="D69" s="35" t="s">
        <v>291</v>
      </c>
      <c r="E69" s="25" t="s">
        <v>292</v>
      </c>
      <c r="F69" s="24" t="s">
        <v>68</v>
      </c>
      <c r="G69" s="24" t="s">
        <v>294</v>
      </c>
      <c r="H69" s="54">
        <v>207255</v>
      </c>
      <c r="I69" s="31" t="s">
        <v>35</v>
      </c>
      <c r="J69" s="17"/>
      <c r="K69" s="18"/>
      <c r="L69" s="17"/>
      <c r="M69" s="17"/>
    </row>
    <row r="70" spans="1:13" s="4" customFormat="1" ht="145.5" customHeight="1">
      <c r="A70" s="30">
        <v>53</v>
      </c>
      <c r="B70" s="31" t="s">
        <v>296</v>
      </c>
      <c r="C70" s="24" t="s">
        <v>299</v>
      </c>
      <c r="D70" s="35" t="s">
        <v>65</v>
      </c>
      <c r="E70" s="31" t="s">
        <v>297</v>
      </c>
      <c r="F70" s="44" t="s">
        <v>68</v>
      </c>
      <c r="G70" s="42" t="s">
        <v>298</v>
      </c>
      <c r="H70" s="54">
        <v>37405.53</v>
      </c>
      <c r="I70" s="41" t="s">
        <v>21</v>
      </c>
      <c r="J70" s="17"/>
      <c r="K70" s="18"/>
      <c r="L70" s="17"/>
      <c r="M70" s="17"/>
    </row>
    <row r="71" spans="1:13" s="4" customFormat="1" ht="145.5" customHeight="1">
      <c r="A71" s="43"/>
      <c r="B71" s="31" t="s">
        <v>301</v>
      </c>
      <c r="C71" s="24" t="s">
        <v>318</v>
      </c>
      <c r="D71" s="47" t="s">
        <v>302</v>
      </c>
      <c r="E71" s="45" t="s">
        <v>303</v>
      </c>
      <c r="F71" s="44" t="s">
        <v>304</v>
      </c>
      <c r="G71" s="46" t="s">
        <v>305</v>
      </c>
      <c r="H71" s="54">
        <v>19727.46</v>
      </c>
      <c r="I71" s="45" t="s">
        <v>21</v>
      </c>
      <c r="J71" s="17"/>
      <c r="K71" s="18"/>
      <c r="L71" s="17"/>
      <c r="M71" s="17"/>
    </row>
    <row r="72" spans="1:13" s="4" customFormat="1" ht="145.5" customHeight="1">
      <c r="A72" s="43"/>
      <c r="B72" s="31" t="s">
        <v>307</v>
      </c>
      <c r="C72" s="24" t="s">
        <v>316</v>
      </c>
      <c r="D72" s="35" t="s">
        <v>312</v>
      </c>
      <c r="E72" s="31" t="s">
        <v>313</v>
      </c>
      <c r="F72" s="40"/>
      <c r="G72" s="26" t="s">
        <v>314</v>
      </c>
      <c r="H72" s="54">
        <v>1142906.6499999999</v>
      </c>
      <c r="I72" s="31" t="s">
        <v>35</v>
      </c>
      <c r="J72" s="17"/>
      <c r="K72" s="18"/>
      <c r="L72" s="17"/>
      <c r="M72" s="17"/>
    </row>
    <row r="73" spans="1:13" s="4" customFormat="1" ht="145.5" customHeight="1">
      <c r="A73" s="43"/>
      <c r="B73" s="31" t="s">
        <v>308</v>
      </c>
      <c r="C73" s="24" t="s">
        <v>329</v>
      </c>
      <c r="D73" s="35" t="s">
        <v>309</v>
      </c>
      <c r="E73" s="31" t="s">
        <v>310</v>
      </c>
      <c r="F73" s="40"/>
      <c r="G73" s="24" t="s">
        <v>311</v>
      </c>
      <c r="H73" s="53">
        <v>8179.5</v>
      </c>
      <c r="I73" s="31" t="s">
        <v>35</v>
      </c>
      <c r="J73" s="17"/>
      <c r="K73" s="18"/>
      <c r="L73" s="17"/>
      <c r="M73" s="17"/>
    </row>
    <row r="74" spans="1:13" s="4" customFormat="1" ht="145.5" customHeight="1">
      <c r="A74" s="43"/>
      <c r="B74" s="31" t="s">
        <v>317</v>
      </c>
      <c r="C74" s="24" t="s">
        <v>327</v>
      </c>
      <c r="D74" s="35" t="s">
        <v>41</v>
      </c>
      <c r="E74" s="31" t="s">
        <v>310</v>
      </c>
      <c r="F74" s="40"/>
      <c r="G74" s="24" t="s">
        <v>311</v>
      </c>
      <c r="H74" s="53">
        <v>32711.85</v>
      </c>
      <c r="I74" s="31" t="s">
        <v>35</v>
      </c>
      <c r="J74" s="17"/>
      <c r="K74" s="18"/>
      <c r="L74" s="17"/>
      <c r="M74" s="17"/>
    </row>
    <row r="75" spans="1:13" s="4" customFormat="1" ht="145.5" customHeight="1">
      <c r="A75" s="43"/>
      <c r="B75" s="49" t="s">
        <v>319</v>
      </c>
      <c r="C75" s="24" t="s">
        <v>330</v>
      </c>
      <c r="D75" s="50" t="s">
        <v>204</v>
      </c>
      <c r="E75" s="25" t="s">
        <v>205</v>
      </c>
      <c r="F75" s="40"/>
      <c r="G75" s="26" t="s">
        <v>320</v>
      </c>
      <c r="H75" s="55">
        <v>3672</v>
      </c>
      <c r="I75" s="31" t="s">
        <v>35</v>
      </c>
      <c r="J75" s="17"/>
      <c r="K75" s="18"/>
      <c r="L75" s="17"/>
      <c r="M75" s="17"/>
    </row>
    <row r="76" spans="1:13" s="51" customFormat="1" ht="125.25" customHeight="1">
      <c r="A76" s="49"/>
      <c r="B76" s="23" t="s">
        <v>323</v>
      </c>
      <c r="C76" s="24" t="s">
        <v>331</v>
      </c>
      <c r="D76" s="35" t="s">
        <v>321</v>
      </c>
      <c r="E76" s="31" t="s">
        <v>322</v>
      </c>
      <c r="F76" s="24" t="s">
        <v>304</v>
      </c>
      <c r="G76" s="23" t="s">
        <v>324</v>
      </c>
      <c r="H76" s="53">
        <v>32500</v>
      </c>
      <c r="I76" s="31" t="s">
        <v>35</v>
      </c>
    </row>
    <row r="77" spans="1:13" s="51" customFormat="1" ht="125.25" customHeight="1">
      <c r="A77" s="52"/>
      <c r="B77" s="23" t="s">
        <v>336</v>
      </c>
      <c r="C77" s="24" t="s">
        <v>329</v>
      </c>
      <c r="D77" s="35" t="s">
        <v>99</v>
      </c>
      <c r="E77" s="31" t="s">
        <v>325</v>
      </c>
      <c r="F77" s="24" t="s">
        <v>304</v>
      </c>
      <c r="G77" s="23" t="s">
        <v>324</v>
      </c>
      <c r="H77" s="53">
        <v>18200</v>
      </c>
      <c r="I77" s="31" t="s">
        <v>35</v>
      </c>
    </row>
    <row r="78" spans="1:13" s="2" customFormat="1" ht="15" customHeight="1">
      <c r="A78" s="8" t="s">
        <v>8</v>
      </c>
      <c r="B78" s="68" t="s">
        <v>9</v>
      </c>
      <c r="C78" s="68"/>
      <c r="D78" s="68"/>
      <c r="F78" s="9"/>
      <c r="G78" s="9"/>
      <c r="H78" s="75"/>
      <c r="I78" s="75"/>
      <c r="J78" s="12"/>
      <c r="K78" s="13"/>
      <c r="L78" s="11"/>
    </row>
    <row r="79" spans="1:13" s="2" customFormat="1" ht="12.75">
      <c r="B79" s="3"/>
      <c r="C79" s="4"/>
      <c r="F79" s="3"/>
      <c r="G79" s="3"/>
      <c r="H79" s="14"/>
      <c r="I79" s="11"/>
      <c r="J79" s="11"/>
      <c r="K79" s="11"/>
      <c r="L79" s="11"/>
    </row>
    <row r="80" spans="1:13">
      <c r="H80" s="15"/>
      <c r="I80" s="16"/>
      <c r="J80" s="16"/>
      <c r="K80" s="16"/>
      <c r="L80" s="16"/>
    </row>
    <row r="81" spans="8:12">
      <c r="H81" s="15"/>
      <c r="I81" s="16"/>
      <c r="J81" s="16"/>
      <c r="K81" s="16"/>
      <c r="L81" s="16"/>
    </row>
    <row r="82" spans="8:12">
      <c r="H82" s="15"/>
      <c r="I82" s="16"/>
      <c r="J82" s="16"/>
      <c r="K82" s="16"/>
      <c r="L82" s="16"/>
    </row>
    <row r="83" spans="8:12">
      <c r="H83" s="15"/>
      <c r="I83" s="16"/>
      <c r="J83" s="16"/>
      <c r="K83" s="16"/>
      <c r="L83" s="16"/>
    </row>
  </sheetData>
  <autoFilter ref="A3:I4">
    <filterColumn colId="5" showButton="0"/>
  </autoFilter>
  <mergeCells count="45">
    <mergeCell ref="J17:L17"/>
    <mergeCell ref="A1:I1"/>
    <mergeCell ref="A2:G2"/>
    <mergeCell ref="H2:I2"/>
    <mergeCell ref="A10:A12"/>
    <mergeCell ref="F10:F12"/>
    <mergeCell ref="E10:E12"/>
    <mergeCell ref="D10:D12"/>
    <mergeCell ref="H78:I78"/>
    <mergeCell ref="I3:I4"/>
    <mergeCell ref="E3:E4"/>
    <mergeCell ref="F3:G3"/>
    <mergeCell ref="H3:H4"/>
    <mergeCell ref="I22:I23"/>
    <mergeCell ref="H22:H23"/>
    <mergeCell ref="E22:E23"/>
    <mergeCell ref="G46:G48"/>
    <mergeCell ref="H46:H48"/>
    <mergeCell ref="I46:I48"/>
    <mergeCell ref="G49:G51"/>
    <mergeCell ref="I10:I12"/>
    <mergeCell ref="H10:H12"/>
    <mergeCell ref="G10:G12"/>
    <mergeCell ref="I42:I43"/>
    <mergeCell ref="B78:D78"/>
    <mergeCell ref="A3:A4"/>
    <mergeCell ref="B3:B4"/>
    <mergeCell ref="C3:C4"/>
    <mergeCell ref="D3:D4"/>
    <mergeCell ref="A22:A23"/>
    <mergeCell ref="D22:D23"/>
    <mergeCell ref="D42:D43"/>
    <mergeCell ref="D33:D35"/>
    <mergeCell ref="H42:H43"/>
    <mergeCell ref="G33:G35"/>
    <mergeCell ref="I33:I35"/>
    <mergeCell ref="E54:E55"/>
    <mergeCell ref="D54:D55"/>
    <mergeCell ref="H54:H55"/>
    <mergeCell ref="I54:I55"/>
    <mergeCell ref="H49:H51"/>
    <mergeCell ref="I49:I51"/>
    <mergeCell ref="E42:E43"/>
    <mergeCell ref="F33:F35"/>
    <mergeCell ref="E33:E35"/>
  </mergeCells>
  <pageMargins left="0.15748031496062992" right="0.15748031496062992" top="0.43307086614173229" bottom="0.35433070866141736" header="0.31496062992125984" footer="0.31496062992125984"/>
  <pageSetup paperSize="9" scale="49" orientation="portrait" r:id="rId1"/>
  <colBreaks count="1" manualBreakCount="1">
    <brk id="9" max="7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Umowy</vt:lpstr>
      <vt:lpstr>Arkusz3</vt:lpstr>
      <vt:lpstr>Umowy!Obszar_wydruku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ggoraczynska</dc:creator>
  <cp:lastModifiedBy>Renata Kolczyńska</cp:lastModifiedBy>
  <cp:lastPrinted>2018-02-21T14:37:05Z</cp:lastPrinted>
  <dcterms:created xsi:type="dcterms:W3CDTF">2016-01-27T10:47:22Z</dcterms:created>
  <dcterms:modified xsi:type="dcterms:W3CDTF">2019-01-21T08:40:54Z</dcterms:modified>
</cp:coreProperties>
</file>