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jkalis\AppData\Local\Temp\ezdpuw\20250905083120614\"/>
    </mc:Choice>
  </mc:AlternateContent>
  <xr:revisionPtr revIDLastSave="0" documentId="13_ncr:1_{F01229F5-600A-4BEF-A51E-639800104EC4}" xr6:coauthVersionLast="36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Oszacowana wartość zamówienia" sheetId="10" r:id="rId1"/>
    <sheet name="Zadanie 1 - OS" sheetId="8" r:id="rId2"/>
    <sheet name="Zadanie 2 - Odział i WT-LD" sheetId="2" r:id="rId3"/>
    <sheet name="Zadanie 3 - REJON KOSZALIN" sheetId="3" r:id="rId4"/>
    <sheet name="Zadanie 4 - REJON LIPIANY" sheetId="4" r:id="rId5"/>
    <sheet name="Zadanie 5 - REJON NOWOGARD" sheetId="5" r:id="rId6"/>
    <sheet name="Zadanie 6 -  REJON STARGARD" sheetId="6" r:id="rId7"/>
    <sheet name="Zadanie 7 - REJON SZCZECIN" sheetId="7" r:id="rId8"/>
    <sheet name="ZADANIE 8 - REJON SZCZECINEK" sheetId="1" r:id="rId9"/>
    <sheet name="Zadanie 9 - REJON WAŁCZ" sheetId="9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0" l="1"/>
  <c r="E93" i="1"/>
  <c r="E77" i="1"/>
  <c r="E88" i="1"/>
  <c r="E69" i="8"/>
  <c r="E76" i="1" l="1"/>
  <c r="E87" i="1"/>
  <c r="E86" i="1"/>
  <c r="E66" i="1"/>
  <c r="E65" i="1"/>
  <c r="E64" i="1"/>
  <c r="E63" i="1"/>
  <c r="E62" i="1"/>
  <c r="E61" i="1"/>
  <c r="E60" i="1"/>
  <c r="E59" i="1"/>
  <c r="E58" i="1"/>
  <c r="E57" i="1"/>
  <c r="E56" i="1"/>
  <c r="E55" i="1"/>
  <c r="E52" i="1"/>
  <c r="E53" i="1"/>
  <c r="E54" i="1"/>
  <c r="E51" i="1"/>
  <c r="E50" i="1"/>
  <c r="E49" i="1"/>
  <c r="E48" i="1"/>
  <c r="E47" i="1"/>
  <c r="E38" i="1"/>
  <c r="E36" i="1"/>
  <c r="E37" i="1"/>
  <c r="E35" i="1"/>
  <c r="E34" i="1"/>
  <c r="E33" i="1"/>
  <c r="E32" i="1"/>
  <c r="E31" i="1"/>
  <c r="E28" i="1"/>
  <c r="E29" i="1"/>
  <c r="E30" i="1"/>
  <c r="E27" i="1"/>
  <c r="E63" i="8"/>
  <c r="E62" i="8"/>
  <c r="E61" i="8"/>
  <c r="E52" i="8"/>
  <c r="E43" i="8"/>
  <c r="E44" i="8" s="1"/>
  <c r="E45" i="8" s="1"/>
  <c r="E34" i="8"/>
  <c r="E33" i="8"/>
  <c r="E32" i="8"/>
  <c r="E31" i="8"/>
  <c r="E30" i="8"/>
  <c r="E21" i="8"/>
  <c r="E20" i="8"/>
  <c r="E19" i="8"/>
  <c r="E18" i="8"/>
  <c r="E17" i="8"/>
  <c r="E78" i="1" l="1"/>
  <c r="E79" i="1" s="1"/>
  <c r="E64" i="8"/>
  <c r="E65" i="8" s="1"/>
  <c r="E89" i="1"/>
  <c r="E90" i="1" s="1"/>
  <c r="E67" i="1"/>
  <c r="E68" i="1" s="1"/>
  <c r="E35" i="8"/>
  <c r="E36" i="8" s="1"/>
  <c r="E22" i="8"/>
  <c r="E23" i="8" s="1"/>
  <c r="E24" i="8" s="1"/>
  <c r="E53" i="8"/>
  <c r="E54" i="8" s="1"/>
  <c r="E66" i="8" l="1"/>
  <c r="E69" i="1"/>
  <c r="E37" i="8"/>
  <c r="E26" i="1"/>
  <c r="E23" i="1"/>
  <c r="E24" i="1"/>
  <c r="E25" i="1"/>
  <c r="E22" i="1"/>
  <c r="E21" i="1"/>
  <c r="E20" i="1"/>
  <c r="E19" i="1"/>
  <c r="E18" i="1"/>
  <c r="E52" i="9"/>
  <c r="E51" i="9"/>
  <c r="E50" i="9"/>
  <c r="E40" i="9"/>
  <c r="E39" i="9"/>
  <c r="E38" i="9"/>
  <c r="E37" i="9"/>
  <c r="E36" i="9"/>
  <c r="E35" i="9"/>
  <c r="E34" i="9"/>
  <c r="E33" i="9"/>
  <c r="E24" i="9"/>
  <c r="E23" i="9"/>
  <c r="E21" i="9"/>
  <c r="E22" i="9"/>
  <c r="E20" i="9"/>
  <c r="E19" i="9"/>
  <c r="E18" i="9"/>
  <c r="E17" i="9"/>
  <c r="E57" i="7"/>
  <c r="E58" i="7"/>
  <c r="E56" i="7"/>
  <c r="E45" i="7"/>
  <c r="E43" i="7"/>
  <c r="E46" i="7" s="1"/>
  <c r="E34" i="7"/>
  <c r="E33" i="7"/>
  <c r="E32" i="7"/>
  <c r="E23" i="7"/>
  <c r="E22" i="7"/>
  <c r="E21" i="7"/>
  <c r="E20" i="7"/>
  <c r="E19" i="7"/>
  <c r="E60" i="6"/>
  <c r="E61" i="6" s="1"/>
  <c r="E51" i="6"/>
  <c r="E52" i="6" s="1"/>
  <c r="E40" i="6"/>
  <c r="E41" i="6"/>
  <c r="E42" i="6"/>
  <c r="E39" i="6"/>
  <c r="E38" i="6"/>
  <c r="E36" i="6"/>
  <c r="E37" i="6"/>
  <c r="E35" i="6"/>
  <c r="E34" i="6"/>
  <c r="E25" i="6"/>
  <c r="E24" i="6"/>
  <c r="E23" i="6"/>
  <c r="E22" i="6"/>
  <c r="E21" i="6"/>
  <c r="E19" i="6"/>
  <c r="E20" i="6"/>
  <c r="E18" i="6"/>
  <c r="E17" i="6"/>
  <c r="E71" i="6"/>
  <c r="E72" i="6"/>
  <c r="E70" i="6"/>
  <c r="E55" i="5"/>
  <c r="E56" i="5"/>
  <c r="E54" i="5"/>
  <c r="E53" i="5"/>
  <c r="E42" i="5"/>
  <c r="E41" i="5"/>
  <c r="E40" i="5"/>
  <c r="E39" i="5"/>
  <c r="E38" i="5"/>
  <c r="E37" i="5"/>
  <c r="E36" i="5"/>
  <c r="E35" i="5"/>
  <c r="E25" i="5"/>
  <c r="E24" i="5"/>
  <c r="E23" i="5"/>
  <c r="E22" i="5"/>
  <c r="E19" i="5"/>
  <c r="E20" i="5"/>
  <c r="E21" i="5"/>
  <c r="E18" i="5"/>
  <c r="E17" i="5"/>
  <c r="E51" i="4"/>
  <c r="E52" i="4"/>
  <c r="E53" i="4"/>
  <c r="E54" i="4"/>
  <c r="E50" i="4"/>
  <c r="E38" i="4"/>
  <c r="E36" i="4"/>
  <c r="E37" i="4"/>
  <c r="E33" i="4"/>
  <c r="E34" i="4"/>
  <c r="E35" i="4"/>
  <c r="E24" i="4"/>
  <c r="E23" i="4"/>
  <c r="E22" i="4"/>
  <c r="E21" i="4"/>
  <c r="E20" i="4"/>
  <c r="E19" i="4"/>
  <c r="E18" i="4"/>
  <c r="E17" i="4"/>
  <c r="E84" i="3"/>
  <c r="E83" i="3"/>
  <c r="E82" i="3"/>
  <c r="E81" i="3"/>
  <c r="E80" i="3"/>
  <c r="E79" i="3"/>
  <c r="E78" i="3"/>
  <c r="E77" i="3"/>
  <c r="E68" i="3"/>
  <c r="E67" i="3"/>
  <c r="E66" i="3"/>
  <c r="E65" i="3"/>
  <c r="E64" i="3"/>
  <c r="E63" i="3"/>
  <c r="E54" i="3"/>
  <c r="E53" i="3"/>
  <c r="E52" i="3"/>
  <c r="E51" i="3"/>
  <c r="E50" i="3"/>
  <c r="E49" i="3"/>
  <c r="E48" i="3"/>
  <c r="E47" i="3"/>
  <c r="E46" i="3"/>
  <c r="E44" i="3"/>
  <c r="E45" i="3"/>
  <c r="E43" i="3"/>
  <c r="E42" i="3"/>
  <c r="E18" i="3"/>
  <c r="E19" i="3"/>
  <c r="E32" i="3"/>
  <c r="E33" i="3"/>
  <c r="E23" i="3"/>
  <c r="E24" i="3"/>
  <c r="E25" i="3"/>
  <c r="E26" i="3"/>
  <c r="E27" i="3"/>
  <c r="E28" i="3"/>
  <c r="E29" i="3"/>
  <c r="E30" i="3"/>
  <c r="E31" i="3"/>
  <c r="E20" i="3"/>
  <c r="E21" i="3"/>
  <c r="E22" i="3"/>
  <c r="E17" i="3"/>
  <c r="E70" i="2"/>
  <c r="E69" i="2"/>
  <c r="E68" i="2"/>
  <c r="E67" i="2"/>
  <c r="E57" i="2"/>
  <c r="E56" i="2"/>
  <c r="E55" i="2"/>
  <c r="E46" i="2"/>
  <c r="E45" i="2"/>
  <c r="E44" i="2"/>
  <c r="E43" i="2"/>
  <c r="E42" i="2"/>
  <c r="E41" i="2"/>
  <c r="E40" i="2"/>
  <c r="E39" i="2"/>
  <c r="E38" i="2"/>
  <c r="E37" i="2"/>
  <c r="E36" i="2"/>
  <c r="E27" i="2"/>
  <c r="E26" i="2"/>
  <c r="E25" i="2"/>
  <c r="E24" i="2"/>
  <c r="E23" i="2"/>
  <c r="E22" i="2"/>
  <c r="E21" i="2"/>
  <c r="E20" i="2"/>
  <c r="E19" i="2"/>
  <c r="E18" i="2"/>
  <c r="E17" i="2"/>
  <c r="E85" i="3" l="1"/>
  <c r="E86" i="3" s="1"/>
  <c r="E87" i="3" s="1"/>
  <c r="E71" i="8"/>
  <c r="D6" i="10" s="1"/>
  <c r="E70" i="8"/>
  <c r="E25" i="9"/>
  <c r="E26" i="9" s="1"/>
  <c r="E27" i="9" s="1"/>
  <c r="E24" i="7"/>
  <c r="E25" i="7" s="1"/>
  <c r="E26" i="7" s="1"/>
  <c r="E53" i="9"/>
  <c r="E54" i="9"/>
  <c r="E55" i="9" s="1"/>
  <c r="E41" i="9"/>
  <c r="E39" i="1"/>
  <c r="C13" i="10" s="1"/>
  <c r="E59" i="7"/>
  <c r="E60" i="7"/>
  <c r="E47" i="7"/>
  <c r="E48" i="7" s="1"/>
  <c r="E35" i="7"/>
  <c r="E36" i="7"/>
  <c r="E37" i="7" s="1"/>
  <c r="E54" i="6"/>
  <c r="E53" i="6"/>
  <c r="E43" i="6"/>
  <c r="E44" i="6" s="1"/>
  <c r="E45" i="6" s="1"/>
  <c r="E26" i="6"/>
  <c r="E27" i="6" s="1"/>
  <c r="E28" i="6" s="1"/>
  <c r="E57" i="5"/>
  <c r="E58" i="5" s="1"/>
  <c r="E59" i="5" s="1"/>
  <c r="E43" i="5"/>
  <c r="E44" i="5" s="1"/>
  <c r="E27" i="5"/>
  <c r="E55" i="4"/>
  <c r="E56" i="4" s="1"/>
  <c r="E57" i="4" s="1"/>
  <c r="E39" i="4"/>
  <c r="E40" i="4" s="1"/>
  <c r="E41" i="4" s="1"/>
  <c r="E25" i="4"/>
  <c r="E34" i="3"/>
  <c r="E62" i="6"/>
  <c r="E63" i="6" s="1"/>
  <c r="E73" i="6"/>
  <c r="E69" i="3"/>
  <c r="E70" i="3" s="1"/>
  <c r="E55" i="3"/>
  <c r="E56" i="3" s="1"/>
  <c r="E57" i="3" s="1"/>
  <c r="E47" i="2"/>
  <c r="E48" i="2" s="1"/>
  <c r="E49" i="2" s="1"/>
  <c r="E28" i="2"/>
  <c r="E29" i="2" s="1"/>
  <c r="E30" i="2" s="1"/>
  <c r="E71" i="2"/>
  <c r="E72" i="2" s="1"/>
  <c r="E73" i="2" s="1"/>
  <c r="E58" i="2"/>
  <c r="E59" i="2" s="1"/>
  <c r="E59" i="9" l="1"/>
  <c r="C14" i="10" s="1"/>
  <c r="E94" i="1"/>
  <c r="E61" i="7"/>
  <c r="E64" i="7"/>
  <c r="C12" i="10" s="1"/>
  <c r="E40" i="1"/>
  <c r="E42" i="9"/>
  <c r="E43" i="9" s="1"/>
  <c r="E78" i="6"/>
  <c r="E62" i="5"/>
  <c r="E45" i="5"/>
  <c r="E28" i="5"/>
  <c r="E29" i="5" s="1"/>
  <c r="E60" i="4"/>
  <c r="E26" i="4"/>
  <c r="E27" i="4" s="1"/>
  <c r="E62" i="4" s="1"/>
  <c r="D9" i="10" s="1"/>
  <c r="E90" i="3"/>
  <c r="E35" i="3"/>
  <c r="E36" i="3" s="1"/>
  <c r="E74" i="6"/>
  <c r="E75" i="6" s="1"/>
  <c r="E80" i="6" s="1"/>
  <c r="D11" i="10" s="1"/>
  <c r="E71" i="3"/>
  <c r="E76" i="2"/>
  <c r="E60" i="2"/>
  <c r="E78" i="2" s="1"/>
  <c r="D7" i="10" s="1"/>
  <c r="E65" i="7" l="1"/>
  <c r="E66" i="7" s="1"/>
  <c r="D12" i="10" s="1"/>
  <c r="E60" i="9"/>
  <c r="E61" i="9" s="1"/>
  <c r="D14" i="10" s="1"/>
  <c r="E79" i="6"/>
  <c r="C11" i="10"/>
  <c r="E63" i="5"/>
  <c r="C10" i="10"/>
  <c r="E61" i="4"/>
  <c r="C9" i="10"/>
  <c r="E92" i="3"/>
  <c r="D8" i="10" s="1"/>
  <c r="C7" i="10"/>
  <c r="E77" i="2"/>
  <c r="E91" i="3"/>
  <c r="C8" i="10"/>
  <c r="E41" i="1"/>
  <c r="E95" i="1" s="1"/>
  <c r="D13" i="10" s="1"/>
  <c r="E64" i="5"/>
  <c r="D10" i="10" s="1"/>
  <c r="D15" i="10" l="1"/>
  <c r="C15" i="10"/>
</calcChain>
</file>

<file path=xl/sharedStrings.xml><?xml version="1.0" encoding="utf-8"?>
<sst xmlns="http://schemas.openxmlformats.org/spreadsheetml/2006/main" count="1075" uniqueCount="210">
  <si>
    <t>Załącznik nr 3</t>
  </si>
  <si>
    <t>FORMULARZ CENOWY</t>
  </si>
  <si>
    <t>Generalna Dyrekcja</t>
  </si>
  <si>
    <t>Dróg Krajowych i Autostrad</t>
  </si>
  <si>
    <t>Oddział w Szczecinie</t>
  </si>
  <si>
    <t>al. Boh. Warszawy 33, 70-340 Szczecin</t>
  </si>
  <si>
    <t>ZADANIE 3 - Rejon Koszalin</t>
  </si>
  <si>
    <t>TABELA I</t>
  </si>
  <si>
    <r>
      <t xml:space="preserve">Przegląd i konserwacja gaśnic </t>
    </r>
    <r>
      <rPr>
        <b/>
        <sz val="10"/>
        <rFont val="Aptos Narrow"/>
        <family val="2"/>
        <charset val="238"/>
        <scheme val="minor"/>
      </rPr>
      <t>-</t>
    </r>
    <r>
      <rPr>
        <b/>
        <i/>
        <sz val="10"/>
        <rFont val="Aptos Narrow"/>
        <family val="2"/>
        <charset val="238"/>
        <scheme val="minor"/>
      </rPr>
      <t xml:space="preserve"> szacowane ilości</t>
    </r>
  </si>
  <si>
    <t>Lp.</t>
  </si>
  <si>
    <t>Rodzaj sprzętu gaśniczego</t>
  </si>
  <si>
    <t>Ilość</t>
  </si>
  <si>
    <t>Cena jedn. netto</t>
  </si>
  <si>
    <t>Wartość netto</t>
  </si>
  <si>
    <t>Lokalizacja</t>
  </si>
  <si>
    <t>5=3*4</t>
  </si>
  <si>
    <t>GP 6 kg ABC</t>
  </si>
  <si>
    <t>Rejon w Koszalinie
ul. Kupiecka 5
75-671 Koszlin</t>
  </si>
  <si>
    <t>GP 4 kg ABC</t>
  </si>
  <si>
    <t>GP 2 kg ABC</t>
  </si>
  <si>
    <t>GP 1 kg BC</t>
  </si>
  <si>
    <t>Gaśnica CO2 2 kg</t>
  </si>
  <si>
    <t>Koc gaśniczy</t>
  </si>
  <si>
    <t>Obwód Drogowy Stare Bielice
ul. Koszalińska 44
76-039 Biesiekierz</t>
  </si>
  <si>
    <t>GP sniegowa 89B5 kg CO2</t>
  </si>
  <si>
    <t>Obwód Drogowy Malechowo
Malechowo 27A
76-142 Malechowo</t>
  </si>
  <si>
    <t>Obwód Drogowy Dobre
Dobre 1S
76-031 Mścice</t>
  </si>
  <si>
    <t>Obwód Drogowy Kołobrzeg
ul. Zgodna 1
78-122  Rościęcino</t>
  </si>
  <si>
    <t>GP 1 kg C</t>
  </si>
  <si>
    <t>Łącznie netto</t>
  </si>
  <si>
    <t>Podatek VAT</t>
  </si>
  <si>
    <t>Łącznie brutto</t>
  </si>
  <si>
    <t>TABELA II</t>
  </si>
  <si>
    <r>
      <t xml:space="preserve">5 letni Remont  gaśnic </t>
    </r>
    <r>
      <rPr>
        <b/>
        <sz val="10"/>
        <rFont val="Aptos Narrow"/>
        <family val="2"/>
        <charset val="238"/>
        <scheme val="minor"/>
      </rPr>
      <t>-</t>
    </r>
    <r>
      <rPr>
        <b/>
        <i/>
        <sz val="10"/>
        <rFont val="Aptos Narrow"/>
        <family val="2"/>
        <charset val="238"/>
        <scheme val="minor"/>
      </rPr>
      <t xml:space="preserve"> szacowane ilości</t>
    </r>
  </si>
  <si>
    <t>Rejon w Koszalinie
ul. Kupiecka 5
75-671 Kosdzalin</t>
  </si>
  <si>
    <t>TABELA III</t>
  </si>
  <si>
    <t xml:space="preserve">Przegląd i konserwacja systemu gaśniczego i hydrantów, legalizacja zbiornika </t>
  </si>
  <si>
    <t>Przegląd konserwacja -Hydrant wewnętrzny z wyposażeniem</t>
  </si>
  <si>
    <t>Rejon w Koszalinie</t>
  </si>
  <si>
    <t xml:space="preserve"> Przeprowadzenie próby ciśnieniowej węża płaskoskładanego DN 25-Hydrant wewnętrzny</t>
  </si>
  <si>
    <t xml:space="preserve"> Wymiana na nowy - wąż płaskoskładany DN 25-Hydrant wewnętrzny</t>
  </si>
  <si>
    <t>Przegląd konserwacja - Hydrant zewnętrzny z wyposażeniem</t>
  </si>
  <si>
    <t>Obwód Drogowy Stare Bielice</t>
  </si>
  <si>
    <t xml:space="preserve">Przeprowadzenie próby ciśnieniowej  wąża płaskoskładanego DEN 52 -Hydrant zewnętrzny </t>
  </si>
  <si>
    <t xml:space="preserve">Wymiana na nowy - wąż płaskoskadany DEN 52 -Hydrant zewnętrzny </t>
  </si>
  <si>
    <t>TABELA IV</t>
  </si>
  <si>
    <t>Gaśnica proszkowa 1 kg ABC</t>
  </si>
  <si>
    <t>Rejon w Koszalinie 1</t>
  </si>
  <si>
    <t>Gaśnica proszkowa 2 kg ABC + wieszak (uchwyt ścienny)</t>
  </si>
  <si>
    <t xml:space="preserve">Wąż płaskoskadany DEN 52 -Hydrant zewnętrzny </t>
  </si>
  <si>
    <t>Utylizacja Gaśnic</t>
  </si>
  <si>
    <t xml:space="preserve">Rejon w Koszalinie </t>
  </si>
  <si>
    <t>Łącznie tabele I-IV</t>
  </si>
  <si>
    <t>netto</t>
  </si>
  <si>
    <t>podatek VAT</t>
  </si>
  <si>
    <t>brutto</t>
  </si>
  <si>
    <t>Wykaz sprzętu Rejon w Koszalinie</t>
  </si>
  <si>
    <t>Typ gaśnicy</t>
  </si>
  <si>
    <t>Ilość szt.</t>
  </si>
  <si>
    <t>Hydrant wewnętrzny z wyposażeniem</t>
  </si>
  <si>
    <t>Gaśnica śniegowa 89B 5 kg CO2</t>
  </si>
  <si>
    <t>Hydrant zewnętrzny z wyposażeniem</t>
  </si>
  <si>
    <t>Wykaz sprzętu Obwód Drogowy Malechowo</t>
  </si>
  <si>
    <t>Wyaz sprzętu Obwód Drogowy Dobre</t>
  </si>
  <si>
    <t>Wyaz sprzętu Obwód Drogowy Kołobrzeg</t>
  </si>
  <si>
    <t>………………………………</t>
  </si>
  <si>
    <t>…………………………..</t>
  </si>
  <si>
    <t>data</t>
  </si>
  <si>
    <t>podpis</t>
  </si>
  <si>
    <t>Wąż płaskoskładanych DN 25 - hydrant wewnętrzny</t>
  </si>
  <si>
    <t>ZADANIE 4</t>
  </si>
  <si>
    <t xml:space="preserve">Rejon w Lipianach
ul. Gorzowska 35,
74-240 Lipiany
</t>
  </si>
  <si>
    <t>UGS-2x</t>
  </si>
  <si>
    <t>Obwód Drogowy Lipany
ul. Gorzowska 35,
74-240 Lipiany</t>
  </si>
  <si>
    <t>Obwód Drogowy Chojna
ul. Polna 2, 74-240 Lipiany</t>
  </si>
  <si>
    <r>
      <rPr>
        <b/>
        <i/>
        <sz val="10"/>
        <color rgb="FF0070C0"/>
        <rFont val="Aptos Narrow"/>
        <family val="2"/>
        <charset val="238"/>
        <scheme val="minor"/>
      </rPr>
      <t>Remont gaśnic</t>
    </r>
    <r>
      <rPr>
        <b/>
        <i/>
        <sz val="10"/>
        <rFont val="Aptos Narrow"/>
        <family val="2"/>
        <charset val="238"/>
        <scheme val="minor"/>
      </rPr>
      <t xml:space="preserve"> - szacowane ilości</t>
    </r>
  </si>
  <si>
    <t>GP 1 kg ABC</t>
  </si>
  <si>
    <t>Gaśnica proszkowa 6 kg ABC</t>
  </si>
  <si>
    <t xml:space="preserve">Łącznie tabele I-III </t>
  </si>
  <si>
    <t>wykaz sprzętu Rejon w Lipianach</t>
  </si>
  <si>
    <t>wykaz sprzętu Obwód Drogowy w Lipianach</t>
  </si>
  <si>
    <t>wykaz sprzętu Obwód Drogowy w Chojnie</t>
  </si>
  <si>
    <t>ZADANIE 6</t>
  </si>
  <si>
    <t>Rejon Stargard
ul.Bydgoska 13/15,
73-110 Stargard</t>
  </si>
  <si>
    <t>gaśnica śniegowa CO2 6 kg BC</t>
  </si>
  <si>
    <t>gaśnica śniegowa CO2 5 kg BC</t>
  </si>
  <si>
    <t>Obwód Drogowy Kluczewo,
ul. Okulickiego 12,
72-110 Stargard</t>
  </si>
  <si>
    <r>
      <rPr>
        <b/>
        <i/>
        <sz val="10"/>
        <color rgb="FF0070C0"/>
        <rFont val="Aptos Narrow"/>
        <family val="2"/>
        <charset val="238"/>
        <scheme val="minor"/>
      </rPr>
      <t xml:space="preserve">Remont gaśnic </t>
    </r>
    <r>
      <rPr>
        <b/>
        <i/>
        <sz val="10"/>
        <rFont val="Aptos Narrow"/>
        <family val="2"/>
        <charset val="238"/>
        <scheme val="minor"/>
      </rPr>
      <t>- szacowane ilości</t>
    </r>
  </si>
  <si>
    <t>Czujnik dymu</t>
  </si>
  <si>
    <t>TABELA V</t>
  </si>
  <si>
    <t>Czujnik dymu ( bateria w zestawie) wraz z montażem</t>
  </si>
  <si>
    <t>Rejon Stargard
ul.Bydgoska 13/15,
73-110 Stargard + szafka na OD Kluczewo</t>
  </si>
  <si>
    <t>Wieszak (uchwyt)</t>
  </si>
  <si>
    <t>Szafka na instrukcję bezpieczeństwa pożarowego</t>
  </si>
  <si>
    <t>Łącznie tabele I-V</t>
  </si>
  <si>
    <t>Wykaz sprzętu Rejon Stargard</t>
  </si>
  <si>
    <t>Wykaz sprzętu Obwód Drogowy Kluczewo</t>
  </si>
  <si>
    <t>ZADANIE 7</t>
  </si>
  <si>
    <t>Rejon Szczecin
ul. Pomorska 47
70-783  Szczecin</t>
  </si>
  <si>
    <t>GP 5 kg BC</t>
  </si>
  <si>
    <t>Obwód Drogowy Rurka
ul. Granitowa 2
72-100 Łozienica</t>
  </si>
  <si>
    <t>TABELA  IV</t>
  </si>
  <si>
    <t>Gaśnica proszkowa 6 kg ABC + wieszak (uchwyt ścienn)</t>
  </si>
  <si>
    <t>Wykaz sprzętu Rejon Szczecin</t>
  </si>
  <si>
    <t>Wykaz sprzętu OD Rurka</t>
  </si>
  <si>
    <t>ZADANIE 9</t>
  </si>
  <si>
    <t xml:space="preserve">Rejon Wałcz
ul.Kołobrzeska 35
78-600 Wałcz
</t>
  </si>
  <si>
    <t>GP  kg BC</t>
  </si>
  <si>
    <t>Obwód Drogowy Piecnik
Piecnik 35
78-600 Wałcz</t>
  </si>
  <si>
    <t>GP 5 kg KS ST</t>
  </si>
  <si>
    <t>Obwód Drogowy Wałcz
ul. Kolobrzeska 35
78-600 Wałcz</t>
  </si>
  <si>
    <t>Gaśnica USG-2X</t>
  </si>
  <si>
    <t>Gaśnica proszkowa 1 kg BC</t>
  </si>
  <si>
    <t>Łącznie tabele I-III</t>
  </si>
  <si>
    <t>Wykaz sprzętu Rejon Wałcz</t>
  </si>
  <si>
    <t>Wykaz sprzętu Obwód Drogowy Piecnik</t>
  </si>
  <si>
    <t>Wykaz sprzętu Obwód Drogowy Wałcz</t>
  </si>
  <si>
    <t>ZADANIE 2</t>
  </si>
  <si>
    <t>al. Boh. Warszawy 33 i 32</t>
  </si>
  <si>
    <t>al. Boh. Warszawy 33 i 32. Leg. Dąbr.</t>
  </si>
  <si>
    <t>al. Boh. Warszawy 33</t>
  </si>
  <si>
    <t>GSE 2x 2 kg</t>
  </si>
  <si>
    <t>al. Boh. Warszawy 33, 32</t>
  </si>
  <si>
    <t>Skarbimierzyce</t>
  </si>
  <si>
    <t>GS 5x</t>
  </si>
  <si>
    <t>GWP-2X AF</t>
  </si>
  <si>
    <t>al. Boh. Warszawy 33 i 32, Leg. Dąbr.</t>
  </si>
  <si>
    <t>Hydranty z wyposażeniem</t>
  </si>
  <si>
    <t>Wykaz sprzętu Bohaterów Warszawy 33 i 32, Legionów Dąbrowskiego 20</t>
  </si>
  <si>
    <t>Hydrant wewnętrzny</t>
  </si>
  <si>
    <t>System gaśniczy w serwerowni</t>
  </si>
  <si>
    <t>Wykaz sprzętu Skarbimierzyce</t>
  </si>
  <si>
    <t>System gaśniczy w serwerowni na gaz  FM-200 produkcji HYGOD z centralą IGNIS wraz z wykonaniem obowiązkowych badań dozorowych (UDT) butli o poj. 32,4 kg czynnika FM</t>
  </si>
  <si>
    <t>ZADANIE 5</t>
  </si>
  <si>
    <t>Rejon w Nowogardzie
ul.Górna 2/2
72-200Nowogard</t>
  </si>
  <si>
    <t>GP 2 kg BC</t>
  </si>
  <si>
    <t>Urządzenie gaśnicze UGS-2x</t>
  </si>
  <si>
    <t>Gaśnica śniegowa OO2 5 kg B</t>
  </si>
  <si>
    <t>Obwód Drogowy Przybiernów
ul.Kościuszki 23
72-110 Przybiernów</t>
  </si>
  <si>
    <t>Gaśnica proszkowa 1 kg BC)</t>
  </si>
  <si>
    <t>wykaz sprzętu Rejon w Nowogardzie</t>
  </si>
  <si>
    <t>wykaz sprzętu Obwód Drogowy w Przybiernowie</t>
  </si>
  <si>
    <t>Gaśnica śniegowa CO2 5 kg</t>
  </si>
  <si>
    <t>wykaz sprzętu OUD Wojcieszyn</t>
  </si>
  <si>
    <t>Szafka na instrukcję bezpieczeństwa przeciwpożarowego</t>
  </si>
  <si>
    <t xml:space="preserve"> </t>
  </si>
  <si>
    <t>Przegląd i konserwacja  systemu gaśniczego, hydranttów oraz legalizacja zbiornika</t>
  </si>
  <si>
    <t>Obwód Drogowy  ul. Okulickiego 12, 72-110 Stargard</t>
  </si>
  <si>
    <t>Kontrola czujników dymu tj.:   sprawdzenie poprawność i działania wraz z wymianą baterii  9V 6LR61 alkaliczna</t>
  </si>
  <si>
    <t>Dostawa nowego sprzętu gaśniczego wraz z montażem</t>
  </si>
  <si>
    <t>Wykaz sprzętu Obwód Drogowy Stare Bielice</t>
  </si>
  <si>
    <r>
      <rPr>
        <b/>
        <i/>
        <sz val="10"/>
        <color theme="3" tint="0.249977111117893"/>
        <rFont val="Aptos Narrow"/>
        <family val="2"/>
        <scheme val="minor"/>
      </rPr>
      <t xml:space="preserve">Remont gaśnic  - </t>
    </r>
    <r>
      <rPr>
        <b/>
        <i/>
        <sz val="10"/>
        <rFont val="Aptos Narrow"/>
        <family val="2"/>
        <scheme val="minor"/>
      </rPr>
      <t xml:space="preserve"> szacowane ilości</t>
    </r>
  </si>
  <si>
    <t>Cena jedn. Netto</t>
  </si>
  <si>
    <t xml:space="preserve">Przegląd 5-letni zewnętrzny i wewnętrzny zbiornika wraz z próbą ciśnieniową </t>
  </si>
  <si>
    <t>Skrzynka na instrukcję bezpieczeństwa pożarowego</t>
  </si>
  <si>
    <t>ZADANIE 8</t>
  </si>
  <si>
    <t>Rejon Szczecinek
ul.Pilska 30,
78-400 Szczecinek</t>
  </si>
  <si>
    <t>Obwód Drogowy Szczecinek
ul.Pilska 30,
78-400 Szczecinek</t>
  </si>
  <si>
    <t xml:space="preserve">GS 5 kg </t>
  </si>
  <si>
    <t>Obwód Drogowy Bobolice, ul. Jedności Narodowej 1, 76-020 Bobolice</t>
  </si>
  <si>
    <t>koc gaśniczy</t>
  </si>
  <si>
    <t>Baza Materiałowa Biały Bór
ul. Sportowa 2
78-425 Biały Bór</t>
  </si>
  <si>
    <t>Obwód Utrzymania Drogowego Bobolice            
ul. Mickiewicza 21                
76-020 Bobolice</t>
  </si>
  <si>
    <t>GP 6 kg ABC z zabezpieczeniem tj. budki zabezpieczające przed warunkami atmosferycznymi, w tym: 2 szt.do umeszczenia na zewnątrz do dwóch zbiorników z gazem oraz 1 szt. na zewnątrz do ochrony ppoż. instalacji elektrycznej przy magazynie soli.</t>
  </si>
  <si>
    <t>GP 2 kg B</t>
  </si>
  <si>
    <t>Obwód Drogowy Szczecin ek
ul.Pilska 30,
78-400 Szczecinek</t>
  </si>
  <si>
    <t>GS 5 kg BC</t>
  </si>
  <si>
    <t xml:space="preserve">Obwód Drogowy Bobolice 
ul, Jedności Narodowej 1
76-020 Bobolice </t>
  </si>
  <si>
    <t>GP 6 kg ABC z zabezpieczeniem tj. budki zabezpieczające przed warunkami atmosferycznymi.</t>
  </si>
  <si>
    <t>Wykaz sprzętu Rejon Szczecinek</t>
  </si>
  <si>
    <t>Wykaz sprzętu Obwód Drogowy w Szczecinku</t>
  </si>
  <si>
    <t>Wykaz sprzętu Obwód Drogowy Bobolice, ul. J.Narodowej 1</t>
  </si>
  <si>
    <t>Wykaz sprzętu Baza Materiałowa Biały Bór</t>
  </si>
  <si>
    <t>Wykaz sprzętu Obwód Utrzymania Drogowego Bobolice, ul. Mickiewicza 21</t>
  </si>
  <si>
    <t>ZADANIE 1</t>
  </si>
  <si>
    <r>
      <t xml:space="preserve">Przegląd i konserwacja gaśnic </t>
    </r>
    <r>
      <rPr>
        <b/>
        <i/>
        <sz val="10"/>
        <rFont val="Aptos Narrow"/>
        <family val="2"/>
        <charset val="238"/>
        <scheme val="minor"/>
      </rPr>
      <t>- szacowane ilości</t>
    </r>
  </si>
  <si>
    <t>Zieleniewo</t>
  </si>
  <si>
    <t>Międzyzdroje</t>
  </si>
  <si>
    <r>
      <t xml:space="preserve">Remont gaśnic </t>
    </r>
    <r>
      <rPr>
        <b/>
        <i/>
        <sz val="10"/>
        <rFont val="Aptos Narrow"/>
        <family val="2"/>
        <charset val="238"/>
        <scheme val="minor"/>
      </rPr>
      <t>- szacowane ilości</t>
    </r>
  </si>
  <si>
    <t>Kontrola czujników dymu
tj.: sprawdzenie poprawności działania wraz z wymianą baterii 9V 6LR61 alkaliczna</t>
  </si>
  <si>
    <t>Przegląd, konserwacja i badanie hydrantu zewnętrznego</t>
  </si>
  <si>
    <t>Przegląd, konserwacja i badanie hydrantu zewnętrznego wraz z próbą ciśnieniową węży</t>
  </si>
  <si>
    <t>Gaśnica proszkowa 6 kg ABC m+ wieszak (uchwyt ścienny)</t>
  </si>
  <si>
    <t>Wykaz sprzętu Zieleniewo:</t>
  </si>
  <si>
    <t>Czujniki dymu</t>
  </si>
  <si>
    <t>Hydrant zewnętrzny</t>
  </si>
  <si>
    <t>Wykaz sprzętu Międzyzdroje:</t>
  </si>
  <si>
    <t>Dostawa nowego sprzętu gaśniczego  wraz z montażem</t>
  </si>
  <si>
    <t xml:space="preserve">Dostawa nowego sprzętu gaśniczego wraz z montażem </t>
  </si>
  <si>
    <t>Hydrant  z wyposazeniem</t>
  </si>
  <si>
    <t xml:space="preserve">Wartość netto </t>
  </si>
  <si>
    <t>Wartość brutto</t>
  </si>
  <si>
    <t>Suma</t>
  </si>
  <si>
    <r>
      <rPr>
        <b/>
        <i/>
        <sz val="11"/>
        <color theme="1"/>
        <rFont val="Aptos Narrow"/>
        <family val="2"/>
        <scheme val="minor"/>
      </rPr>
      <t>Zadanie 1</t>
    </r>
    <r>
      <rPr>
        <i/>
        <sz val="11"/>
        <color theme="1"/>
        <rFont val="Aptos Narrow"/>
        <family val="2"/>
        <scheme val="minor"/>
      </rPr>
      <t xml:space="preserve">     OW</t>
    </r>
  </si>
  <si>
    <r>
      <rPr>
        <b/>
        <i/>
        <sz val="11"/>
        <color theme="1"/>
        <rFont val="Aptos Narrow"/>
        <family val="2"/>
        <scheme val="minor"/>
      </rPr>
      <t xml:space="preserve">Zadanie 2 </t>
    </r>
    <r>
      <rPr>
        <i/>
        <sz val="11"/>
        <color theme="1"/>
        <rFont val="Aptos Narrow"/>
        <family val="2"/>
        <scheme val="minor"/>
      </rPr>
      <t xml:space="preserve"> Oddział               i WT-LD</t>
    </r>
  </si>
  <si>
    <r>
      <rPr>
        <b/>
        <i/>
        <sz val="11"/>
        <color theme="1"/>
        <rFont val="Aptos Narrow"/>
        <family val="2"/>
        <scheme val="minor"/>
      </rPr>
      <t>Zadanie 3</t>
    </r>
    <r>
      <rPr>
        <i/>
        <sz val="11"/>
        <color theme="1"/>
        <rFont val="Aptos Narrow"/>
        <family val="2"/>
        <scheme val="minor"/>
      </rPr>
      <t xml:space="preserve"> Rejon Koszalin</t>
    </r>
  </si>
  <si>
    <r>
      <rPr>
        <b/>
        <i/>
        <sz val="11"/>
        <color theme="1"/>
        <rFont val="Aptos Narrow"/>
        <family val="2"/>
        <scheme val="minor"/>
      </rPr>
      <t>Zadanie 4</t>
    </r>
    <r>
      <rPr>
        <i/>
        <sz val="11"/>
        <color theme="1"/>
        <rFont val="Aptos Narrow"/>
        <family val="2"/>
        <scheme val="minor"/>
      </rPr>
      <t xml:space="preserve">  Rejon Lipiany</t>
    </r>
  </si>
  <si>
    <r>
      <rPr>
        <b/>
        <i/>
        <sz val="11"/>
        <color theme="1"/>
        <rFont val="Aptos Narrow"/>
        <family val="2"/>
        <scheme val="minor"/>
      </rPr>
      <t>Zadanie 5</t>
    </r>
    <r>
      <rPr>
        <i/>
        <sz val="11"/>
        <color theme="1"/>
        <rFont val="Aptos Narrow"/>
        <family val="2"/>
        <scheme val="minor"/>
      </rPr>
      <t xml:space="preserve">  Rejon Nowogard</t>
    </r>
  </si>
  <si>
    <r>
      <rPr>
        <b/>
        <i/>
        <sz val="11"/>
        <color theme="1"/>
        <rFont val="Aptos Narrow"/>
        <family val="2"/>
        <scheme val="minor"/>
      </rPr>
      <t>Zadanie 6</t>
    </r>
    <r>
      <rPr>
        <i/>
        <sz val="11"/>
        <color theme="1"/>
        <rFont val="Aptos Narrow"/>
        <family val="2"/>
        <scheme val="minor"/>
      </rPr>
      <t xml:space="preserve">  Rejon Stargard</t>
    </r>
  </si>
  <si>
    <r>
      <rPr>
        <b/>
        <i/>
        <sz val="11"/>
        <color theme="1"/>
        <rFont val="Aptos Narrow"/>
        <family val="2"/>
        <scheme val="minor"/>
      </rPr>
      <t xml:space="preserve">Zadanie 7 </t>
    </r>
    <r>
      <rPr>
        <i/>
        <sz val="11"/>
        <color theme="1"/>
        <rFont val="Aptos Narrow"/>
        <family val="2"/>
        <scheme val="minor"/>
      </rPr>
      <t xml:space="preserve"> Rejon Szczecin</t>
    </r>
  </si>
  <si>
    <r>
      <rPr>
        <b/>
        <i/>
        <sz val="11"/>
        <color theme="1"/>
        <rFont val="Aptos Narrow"/>
        <family val="2"/>
        <scheme val="minor"/>
      </rPr>
      <t>Zadanie  8</t>
    </r>
    <r>
      <rPr>
        <i/>
        <sz val="11"/>
        <color theme="1"/>
        <rFont val="Aptos Narrow"/>
        <family val="2"/>
        <scheme val="minor"/>
      </rPr>
      <t xml:space="preserve">  Rejon Szczecinek</t>
    </r>
  </si>
  <si>
    <r>
      <rPr>
        <b/>
        <i/>
        <sz val="11"/>
        <color theme="1"/>
        <rFont val="Aptos Narrow"/>
        <family val="2"/>
        <scheme val="minor"/>
      </rPr>
      <t xml:space="preserve">Zadanie  9 </t>
    </r>
    <r>
      <rPr>
        <i/>
        <sz val="11"/>
        <color theme="1"/>
        <rFont val="Aptos Narrow"/>
        <family val="2"/>
        <scheme val="minor"/>
      </rPr>
      <t xml:space="preserve"> Rejon Wałcz</t>
    </r>
  </si>
  <si>
    <t>Okresowy przegląd techniczny, konserwacja, remont hydrantów, podręcznego sprzętu gaśniczego oraz zakup szafek na instrukcję bezpieczeństwa przeciwpożarowego i podręcznego sprzętu gaśniczego. Badanie dozorowe (próba ciśnieniowa) systemu gaśniczego w serwerowni, w budynkach  Oddziału  GDDKiA w Szczecinie i Laboratorium Drogowym w Skarbimierzycach, oraz znajdujących się w zasobach Rejonów.</t>
  </si>
  <si>
    <t>Hydranty  z wyposazeniem</t>
  </si>
  <si>
    <t>Dostawa nowego sprzętu gaśniczego</t>
  </si>
  <si>
    <t>Rejon w Lipianach
ul. Gorzowska 35,
74-240 Lipiany</t>
  </si>
  <si>
    <t>Obwód Utrzymania Drogi S6 
Wojcieszyn 60
72-200 Nowogard</t>
  </si>
  <si>
    <t>Obwód Utrzymania Drogi 
S6 Wojcieszyn 60
72-200 Nowogard</t>
  </si>
  <si>
    <t>Rejon Stargard</t>
  </si>
  <si>
    <t>Rejon Wałcz
ul.Kołobrzeska 35
78-600 Wałcz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</si>
</sst>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sz val="10"/>
      <color rgb="FF000000"/>
      <name val="Aptos Narrow"/>
      <family val="2"/>
      <charset val="238"/>
      <scheme val="minor"/>
    </font>
    <font>
      <b/>
      <sz val="10"/>
      <color rgb="FF000000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sz val="10"/>
      <color theme="1"/>
      <name val="Verdana"/>
      <family val="2"/>
      <charset val="238"/>
    </font>
    <font>
      <sz val="8"/>
      <color theme="1"/>
      <name val="Aptos Narrow"/>
      <family val="2"/>
      <charset val="238"/>
      <scheme val="minor"/>
    </font>
    <font>
      <b/>
      <i/>
      <sz val="10"/>
      <color rgb="FF0070C0"/>
      <name val="Aptos Narrow"/>
      <family val="2"/>
      <charset val="238"/>
      <scheme val="minor"/>
    </font>
    <font>
      <b/>
      <sz val="10"/>
      <color rgb="FF0070C0"/>
      <name val="Aptos Narrow"/>
      <family val="2"/>
      <charset val="238"/>
      <scheme val="minor"/>
    </font>
    <font>
      <i/>
      <sz val="10"/>
      <color rgb="FF0070C0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b/>
      <i/>
      <sz val="1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color rgb="FFFF0000"/>
      <name val="Aptos Narrow"/>
      <family val="2"/>
      <charset val="238"/>
      <scheme val="minor"/>
    </font>
    <font>
      <b/>
      <sz val="10"/>
      <color theme="4"/>
      <name val="Aptos Narrow"/>
      <family val="2"/>
      <charset val="238"/>
      <scheme val="minor"/>
    </font>
    <font>
      <b/>
      <sz val="10"/>
      <color rgb="FFFF0000"/>
      <name val="Aptos Narrow"/>
      <family val="2"/>
      <charset val="238"/>
      <scheme val="minor"/>
    </font>
    <font>
      <b/>
      <i/>
      <sz val="10"/>
      <color rgb="FFFF0000"/>
      <name val="Aptos Narrow"/>
      <family val="2"/>
      <charset val="238"/>
      <scheme val="minor"/>
    </font>
    <font>
      <sz val="8"/>
      <color rgb="FFFF0000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i/>
      <sz val="10"/>
      <color theme="3" tint="0.249977111117893"/>
      <name val="Aptos Narrow"/>
      <family val="2"/>
      <scheme val="minor"/>
    </font>
    <font>
      <b/>
      <i/>
      <sz val="10"/>
      <name val="Aptos Narrow"/>
      <family val="2"/>
      <scheme val="minor"/>
    </font>
    <font>
      <sz val="9"/>
      <name val="Aptos Narrow"/>
      <family val="2"/>
      <charset val="238"/>
      <scheme val="minor"/>
    </font>
    <font>
      <b/>
      <i/>
      <sz val="8"/>
      <color rgb="FF0070C0"/>
      <name val="Aptos Narrow"/>
      <family val="2"/>
      <charset val="238"/>
      <scheme val="minor"/>
    </font>
    <font>
      <sz val="10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3" tint="0.499984740745262"/>
      <name val="Aptos Narrow"/>
      <family val="2"/>
      <scheme val="minor"/>
    </font>
    <font>
      <b/>
      <i/>
      <sz val="10"/>
      <color rgb="FF0070C0"/>
      <name val="Aptos Narrow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6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9" fillId="0" borderId="0" xfId="0" applyFont="1"/>
    <xf numFmtId="0" fontId="1" fillId="0" borderId="2" xfId="0" applyFont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 vertical="center"/>
    </xf>
    <xf numFmtId="4" fontId="1" fillId="4" borderId="0" xfId="0" applyNumberFormat="1" applyFont="1" applyFill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1" fillId="2" borderId="5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 wrapText="1"/>
    </xf>
    <xf numFmtId="4" fontId="1" fillId="0" borderId="9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4" fontId="1" fillId="0" borderId="8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4" fontId="1" fillId="0" borderId="23" xfId="0" applyNumberFormat="1" applyFont="1" applyBorder="1" applyAlignment="1">
      <alignment horizontal="center" vertical="center"/>
    </xf>
    <xf numFmtId="4" fontId="1" fillId="0" borderId="24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4" fontId="1" fillId="2" borderId="1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2" fillId="0" borderId="9" xfId="0" applyFont="1" applyBorder="1" applyAlignment="1">
      <alignment horizontal="left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31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/>
    </xf>
    <xf numFmtId="0" fontId="12" fillId="0" borderId="11" xfId="0" applyFont="1" applyBorder="1" applyAlignment="1">
      <alignment vertical="center" wrapText="1"/>
    </xf>
    <xf numFmtId="0" fontId="12" fillId="0" borderId="11" xfId="0" applyFont="1" applyBorder="1" applyAlignment="1">
      <alignment horizontal="center" vertical="center"/>
    </xf>
    <xf numFmtId="2" fontId="12" fillId="0" borderId="11" xfId="0" applyNumberFormat="1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/>
    </xf>
    <xf numFmtId="0" fontId="12" fillId="0" borderId="20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 wrapText="1"/>
    </xf>
    <xf numFmtId="4" fontId="12" fillId="0" borderId="8" xfId="0" applyNumberFormat="1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7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2" fillId="0" borderId="38" xfId="0" applyFont="1" applyBorder="1" applyAlignment="1">
      <alignment horizontal="center" vertical="center"/>
    </xf>
    <xf numFmtId="4" fontId="1" fillId="0" borderId="4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" fillId="0" borderId="25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5" fillId="4" borderId="0" xfId="0" applyFont="1" applyFill="1" applyAlignment="1">
      <alignment horizontal="right" vertical="center"/>
    </xf>
    <xf numFmtId="4" fontId="13" fillId="4" borderId="0" xfId="0" applyNumberFormat="1" applyFont="1" applyFill="1" applyAlignment="1">
      <alignment horizontal="center" vertical="center"/>
    </xf>
    <xf numFmtId="0" fontId="13" fillId="4" borderId="0" xfId="0" applyFont="1" applyFill="1"/>
    <xf numFmtId="0" fontId="13" fillId="0" borderId="0" xfId="0" applyFont="1"/>
    <xf numFmtId="0" fontId="1" fillId="0" borderId="11" xfId="0" applyFont="1" applyBorder="1" applyAlignment="1">
      <alignment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2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8" xfId="0" applyFont="1" applyBorder="1" applyAlignment="1">
      <alignment vertical="center"/>
    </xf>
    <xf numFmtId="0" fontId="1" fillId="0" borderId="50" xfId="0" applyFont="1" applyBorder="1" applyAlignment="1">
      <alignment vertical="center"/>
    </xf>
    <xf numFmtId="0" fontId="1" fillId="0" borderId="51" xfId="0" applyFont="1" applyBorder="1" applyAlignment="1">
      <alignment vertical="center"/>
    </xf>
    <xf numFmtId="0" fontId="1" fillId="0" borderId="52" xfId="0" applyFont="1" applyBorder="1" applyAlignment="1">
      <alignment vertical="center"/>
    </xf>
    <xf numFmtId="0" fontId="1" fillId="0" borderId="50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4" borderId="0" xfId="0" applyFont="1" applyFill="1"/>
    <xf numFmtId="0" fontId="12" fillId="4" borderId="0" xfId="0" applyFont="1" applyFill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4" fontId="13" fillId="0" borderId="0" xfId="0" applyNumberFormat="1" applyFont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2" fontId="12" fillId="0" borderId="4" xfId="0" applyNumberFormat="1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2" fontId="12" fillId="0" borderId="1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4" fontId="12" fillId="2" borderId="4" xfId="0" applyNumberFormat="1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2" fontId="12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" fontId="1" fillId="0" borderId="16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2" fillId="0" borderId="3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6" fillId="0" borderId="0" xfId="0" applyFont="1"/>
    <xf numFmtId="0" fontId="1" fillId="0" borderId="9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30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" fontId="29" fillId="0" borderId="1" xfId="0" applyNumberFormat="1" applyFont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4" fontId="30" fillId="5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1" fillId="0" borderId="0" xfId="0" applyFont="1" applyAlignment="1">
      <alignment horizontal="left" vertical="justify" wrapText="1"/>
    </xf>
    <xf numFmtId="0" fontId="1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2" borderId="1" xfId="0" applyFont="1" applyFill="1" applyBorder="1" applyAlignment="1">
      <alignment horizontal="right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right" vertical="center"/>
    </xf>
    <xf numFmtId="0" fontId="4" fillId="2" borderId="14" xfId="0" applyFont="1" applyFill="1" applyBorder="1" applyAlignment="1">
      <alignment horizontal="right" vertical="center"/>
    </xf>
    <xf numFmtId="0" fontId="4" fillId="2" borderId="15" xfId="0" applyFont="1" applyFill="1" applyBorder="1" applyAlignment="1">
      <alignment horizontal="right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43" xfId="0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/>
    </xf>
    <xf numFmtId="0" fontId="1" fillId="0" borderId="49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7" fillId="0" borderId="5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2" borderId="23" xfId="0" applyFont="1" applyFill="1" applyBorder="1" applyAlignment="1">
      <alignment horizontal="right" vertical="center"/>
    </xf>
    <xf numFmtId="0" fontId="4" fillId="2" borderId="55" xfId="0" applyFont="1" applyFill="1" applyBorder="1" applyAlignment="1">
      <alignment horizontal="right" vertical="center"/>
    </xf>
    <xf numFmtId="0" fontId="4" fillId="2" borderId="56" xfId="0" applyFont="1" applyFill="1" applyBorder="1" applyAlignment="1">
      <alignment horizontal="right" vertical="center"/>
    </xf>
    <xf numFmtId="0" fontId="6" fillId="0" borderId="46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7" fillId="0" borderId="27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4" fontId="1" fillId="0" borderId="10" xfId="0" applyNumberFormat="1" applyFont="1" applyBorder="1" applyAlignment="1">
      <alignment horizontal="center" vertical="center" wrapText="1"/>
    </xf>
    <xf numFmtId="4" fontId="1" fillId="0" borderId="59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/>
    </xf>
    <xf numFmtId="4" fontId="12" fillId="0" borderId="4" xfId="0" applyNumberFormat="1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 wrapText="1"/>
    </xf>
    <xf numFmtId="2" fontId="12" fillId="0" borderId="10" xfId="0" applyNumberFormat="1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4" fontId="1" fillId="2" borderId="25" xfId="0" applyNumberFormat="1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right" vertical="center"/>
    </xf>
    <xf numFmtId="4" fontId="1" fillId="2" borderId="26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right" vertical="center"/>
    </xf>
    <xf numFmtId="4" fontId="1" fillId="2" borderId="27" xfId="0" applyNumberFormat="1" applyFont="1" applyFill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/>
    </xf>
    <xf numFmtId="4" fontId="1" fillId="0" borderId="40" xfId="0" applyNumberFormat="1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4" fontId="1" fillId="0" borderId="23" xfId="0" applyNumberFormat="1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/>
    </xf>
    <xf numFmtId="4" fontId="1" fillId="0" borderId="24" xfId="0" applyNumberFormat="1" applyFont="1" applyBorder="1" applyAlignment="1">
      <alignment horizontal="center" vertical="center" wrapText="1"/>
    </xf>
    <xf numFmtId="0" fontId="0" fillId="0" borderId="0" xfId="0" applyBorder="1"/>
    <xf numFmtId="0" fontId="28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765C9-CE45-4A81-AA4F-971207EE403B}">
  <dimension ref="A3:I16"/>
  <sheetViews>
    <sheetView topLeftCell="A4" workbookViewId="0">
      <selection activeCell="J12" sqref="J12"/>
    </sheetView>
  </sheetViews>
  <sheetFormatPr defaultRowHeight="14.25"/>
  <cols>
    <col min="2" max="2" width="14" customWidth="1"/>
    <col min="3" max="3" width="15" customWidth="1"/>
    <col min="4" max="4" width="16.125" customWidth="1"/>
    <col min="7" max="7" width="18.875" customWidth="1"/>
    <col min="9" max="9" width="15.375" customWidth="1"/>
  </cols>
  <sheetData>
    <row r="3" spans="1:9" ht="60.75" customHeight="1">
      <c r="B3" s="187" t="s">
        <v>202</v>
      </c>
      <c r="C3" s="187"/>
      <c r="D3" s="187"/>
      <c r="E3" s="187"/>
      <c r="F3" s="187"/>
      <c r="G3" s="187"/>
      <c r="H3" s="187"/>
      <c r="I3" s="187"/>
    </row>
    <row r="5" spans="1:9" ht="22.5" customHeight="1">
      <c r="B5" s="364"/>
      <c r="C5" s="366" t="s">
        <v>190</v>
      </c>
      <c r="D5" s="366" t="s">
        <v>191</v>
      </c>
    </row>
    <row r="6" spans="1:9" ht="36.75" customHeight="1">
      <c r="A6" s="364"/>
      <c r="B6" s="365" t="s">
        <v>193</v>
      </c>
      <c r="C6" s="180">
        <f>'Zadanie 1 - OS'!E69</f>
        <v>0</v>
      </c>
      <c r="D6" s="180">
        <f>'Zadanie 1 - OS'!E71</f>
        <v>0</v>
      </c>
    </row>
    <row r="7" spans="1:9" ht="50.25" customHeight="1">
      <c r="A7" s="364"/>
      <c r="B7" s="365" t="s">
        <v>194</v>
      </c>
      <c r="C7" s="180">
        <f>'Zadanie 2 - Odział i WT-LD'!E76</f>
        <v>0</v>
      </c>
      <c r="D7" s="180">
        <f>'Zadanie 2 - Odział i WT-LD'!E78</f>
        <v>0</v>
      </c>
    </row>
    <row r="8" spans="1:9" ht="39" customHeight="1">
      <c r="A8" s="364"/>
      <c r="B8" s="365" t="s">
        <v>195</v>
      </c>
      <c r="C8" s="180">
        <f>'Zadanie 3 - REJON KOSZALIN'!E90</f>
        <v>0</v>
      </c>
      <c r="D8" s="180">
        <f>'Zadanie 3 - REJON KOSZALIN'!E92</f>
        <v>0</v>
      </c>
    </row>
    <row r="9" spans="1:9" ht="39.75" customHeight="1">
      <c r="A9" s="364"/>
      <c r="B9" s="365" t="s">
        <v>196</v>
      </c>
      <c r="C9" s="180">
        <f>'Zadanie 4 - REJON LIPIANY'!E60</f>
        <v>0</v>
      </c>
      <c r="D9" s="180">
        <f>'Zadanie 4 - REJON LIPIANY'!E62</f>
        <v>0</v>
      </c>
    </row>
    <row r="10" spans="1:9" ht="50.25" customHeight="1">
      <c r="A10" s="364"/>
      <c r="B10" s="365" t="s">
        <v>197</v>
      </c>
      <c r="C10" s="180">
        <f>'Zadanie 5 - REJON NOWOGARD'!E62</f>
        <v>0</v>
      </c>
      <c r="D10" s="180">
        <f>'Zadanie 5 - REJON NOWOGARD'!E64</f>
        <v>0</v>
      </c>
    </row>
    <row r="11" spans="1:9" ht="38.25" customHeight="1">
      <c r="A11" s="364"/>
      <c r="B11" s="365" t="s">
        <v>198</v>
      </c>
      <c r="C11" s="180">
        <f>'Zadanie 6 -  REJON STARGARD'!E78</f>
        <v>0</v>
      </c>
      <c r="D11" s="180">
        <f>'Zadanie 6 -  REJON STARGARD'!E80</f>
        <v>0</v>
      </c>
    </row>
    <row r="12" spans="1:9" ht="42.75" customHeight="1">
      <c r="A12" s="364"/>
      <c r="B12" s="365" t="s">
        <v>199</v>
      </c>
      <c r="C12" s="180">
        <f>'Zadanie 7 - REJON SZCZECIN'!E64</f>
        <v>0</v>
      </c>
      <c r="D12" s="180">
        <f>'Zadanie 7 - REJON SZCZECIN'!E66</f>
        <v>0</v>
      </c>
    </row>
    <row r="13" spans="1:9" ht="48.75" customHeight="1">
      <c r="A13" s="364"/>
      <c r="B13" s="365" t="s">
        <v>200</v>
      </c>
      <c r="C13" s="180">
        <f>'ZADANIE 8 - REJON SZCZECINEK'!E93</f>
        <v>0</v>
      </c>
      <c r="D13" s="180">
        <f>'ZADANIE 8 - REJON SZCZECINEK'!E95</f>
        <v>0</v>
      </c>
    </row>
    <row r="14" spans="1:9" ht="36.75" customHeight="1">
      <c r="A14" s="364"/>
      <c r="B14" s="365" t="s">
        <v>201</v>
      </c>
      <c r="C14" s="180">
        <f>'Zadanie 9 - REJON WAŁCZ'!E59</f>
        <v>0</v>
      </c>
      <c r="D14" s="180">
        <f>'Zadanie 9 - REJON WAŁCZ'!E61</f>
        <v>0</v>
      </c>
    </row>
    <row r="15" spans="1:9" ht="27" customHeight="1">
      <c r="B15" s="181" t="s">
        <v>192</v>
      </c>
      <c r="C15" s="182">
        <f>SUM(C6:C14)</f>
        <v>0</v>
      </c>
      <c r="D15" s="182">
        <f>SUM(D6:D14)</f>
        <v>0</v>
      </c>
    </row>
    <row r="16" spans="1:9" ht="15">
      <c r="B16" s="179"/>
    </row>
  </sheetData>
  <mergeCells count="1">
    <mergeCell ref="B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3"/>
  <sheetViews>
    <sheetView workbookViewId="0">
      <selection activeCell="M12" sqref="M12"/>
    </sheetView>
  </sheetViews>
  <sheetFormatPr defaultRowHeight="14.25"/>
  <cols>
    <col min="1" max="1" width="16" customWidth="1"/>
    <col min="2" max="2" width="26.375" customWidth="1"/>
    <col min="3" max="5" width="16" customWidth="1"/>
    <col min="6" max="6" width="20.375" customWidth="1"/>
  </cols>
  <sheetData>
    <row r="1" spans="1:6">
      <c r="A1" s="8" t="s">
        <v>0</v>
      </c>
      <c r="E1" s="8" t="s">
        <v>1</v>
      </c>
    </row>
    <row r="2" spans="1:6">
      <c r="E2" s="9"/>
    </row>
    <row r="3" spans="1:6">
      <c r="E3" s="9" t="s">
        <v>2</v>
      </c>
    </row>
    <row r="4" spans="1:6">
      <c r="E4" s="9" t="s">
        <v>3</v>
      </c>
    </row>
    <row r="5" spans="1:6">
      <c r="E5" s="9" t="s">
        <v>4</v>
      </c>
    </row>
    <row r="6" spans="1:6">
      <c r="E6" s="9" t="s">
        <v>5</v>
      </c>
    </row>
    <row r="9" spans="1:6" ht="60" customHeight="1">
      <c r="A9" s="213" t="s">
        <v>202</v>
      </c>
      <c r="B9" s="213"/>
      <c r="C9" s="213"/>
      <c r="D9" s="213"/>
      <c r="E9" s="213"/>
    </row>
    <row r="11" spans="1:6">
      <c r="A11" s="214" t="s">
        <v>105</v>
      </c>
      <c r="B11" s="214"/>
      <c r="C11" s="214"/>
      <c r="D11" s="214"/>
      <c r="E11" s="214"/>
    </row>
    <row r="12" spans="1:6">
      <c r="A12" s="214"/>
      <c r="B12" s="214"/>
      <c r="C12" s="214"/>
      <c r="D12" s="214"/>
      <c r="E12" s="214"/>
    </row>
    <row r="14" spans="1:6" ht="15" thickBot="1">
      <c r="A14" s="240" t="s">
        <v>8</v>
      </c>
      <c r="B14" s="240"/>
      <c r="C14" s="240"/>
      <c r="D14" s="240"/>
      <c r="E14" s="240"/>
    </row>
    <row r="15" spans="1:6">
      <c r="A15" s="51" t="s">
        <v>9</v>
      </c>
      <c r="B15" s="52" t="s">
        <v>10</v>
      </c>
      <c r="C15" s="52" t="s">
        <v>11</v>
      </c>
      <c r="D15" s="53" t="s">
        <v>12</v>
      </c>
      <c r="E15" s="52" t="s">
        <v>13</v>
      </c>
      <c r="F15" s="290" t="s">
        <v>14</v>
      </c>
    </row>
    <row r="16" spans="1:6" ht="15" thickBot="1">
      <c r="A16" s="54">
        <v>1</v>
      </c>
      <c r="B16" s="55">
        <v>2</v>
      </c>
      <c r="C16" s="55">
        <v>3</v>
      </c>
      <c r="D16" s="56">
        <v>4</v>
      </c>
      <c r="E16" s="55" t="s">
        <v>15</v>
      </c>
      <c r="F16" s="300"/>
    </row>
    <row r="17" spans="1:6" ht="31.5" customHeight="1">
      <c r="A17" s="44">
        <v>1</v>
      </c>
      <c r="B17" s="45" t="s">
        <v>18</v>
      </c>
      <c r="C17" s="49">
        <v>8</v>
      </c>
      <c r="D17" s="32">
        <v>0</v>
      </c>
      <c r="E17" s="32">
        <f>PRODUCT(C17,D17)</f>
        <v>0</v>
      </c>
      <c r="F17" s="310" t="s">
        <v>209</v>
      </c>
    </row>
    <row r="18" spans="1:6" ht="18.75" customHeight="1" thickBot="1">
      <c r="A18" s="42">
        <v>2</v>
      </c>
      <c r="B18" s="37" t="s">
        <v>107</v>
      </c>
      <c r="C18" s="50">
        <v>5</v>
      </c>
      <c r="D18" s="34">
        <v>0</v>
      </c>
      <c r="E18" s="34">
        <f>PRODUCT(C18,D18)</f>
        <v>0</v>
      </c>
      <c r="F18" s="289"/>
    </row>
    <row r="19" spans="1:6">
      <c r="A19" s="44">
        <v>3</v>
      </c>
      <c r="B19" s="123" t="s">
        <v>16</v>
      </c>
      <c r="C19" s="49">
        <v>1</v>
      </c>
      <c r="D19" s="32">
        <v>0</v>
      </c>
      <c r="E19" s="32">
        <f>PRODUCT(C19,D19)</f>
        <v>0</v>
      </c>
      <c r="F19" s="310" t="s">
        <v>108</v>
      </c>
    </row>
    <row r="20" spans="1:6">
      <c r="A20" s="46">
        <v>4</v>
      </c>
      <c r="B20" s="92" t="s">
        <v>18</v>
      </c>
      <c r="C20" s="57">
        <v>6</v>
      </c>
      <c r="D20" s="11">
        <v>0</v>
      </c>
      <c r="E20" s="11">
        <f>PRODUCT(C20,D20)</f>
        <v>0</v>
      </c>
      <c r="F20" s="311"/>
    </row>
    <row r="21" spans="1:6">
      <c r="A21" s="46">
        <v>5</v>
      </c>
      <c r="B21" s="92" t="s">
        <v>109</v>
      </c>
      <c r="C21" s="57">
        <v>1</v>
      </c>
      <c r="D21" s="11">
        <v>0</v>
      </c>
      <c r="E21" s="11">
        <f t="shared" ref="E21:E22" si="0">PRODUCT(C21,D21)</f>
        <v>0</v>
      </c>
      <c r="F21" s="311"/>
    </row>
    <row r="22" spans="1:6" ht="15" thickBot="1">
      <c r="A22" s="42">
        <v>6</v>
      </c>
      <c r="B22" s="122" t="s">
        <v>20</v>
      </c>
      <c r="C22" s="50">
        <v>3</v>
      </c>
      <c r="D22" s="34">
        <v>0</v>
      </c>
      <c r="E22" s="34">
        <f t="shared" si="0"/>
        <v>0</v>
      </c>
      <c r="F22" s="312"/>
    </row>
    <row r="23" spans="1:6" ht="19.5" customHeight="1">
      <c r="A23" s="44">
        <v>7</v>
      </c>
      <c r="B23" s="38" t="s">
        <v>18</v>
      </c>
      <c r="C23" s="49">
        <v>11</v>
      </c>
      <c r="D23" s="32">
        <v>0</v>
      </c>
      <c r="E23" s="32">
        <f>PRODUCT(C23,D23)</f>
        <v>0</v>
      </c>
      <c r="F23" s="310" t="s">
        <v>110</v>
      </c>
    </row>
    <row r="24" spans="1:6" ht="21" customHeight="1" thickBot="1">
      <c r="A24" s="42">
        <v>9</v>
      </c>
      <c r="B24" s="40" t="s">
        <v>20</v>
      </c>
      <c r="C24" s="50">
        <v>3</v>
      </c>
      <c r="D24" s="34">
        <v>0</v>
      </c>
      <c r="E24" s="164">
        <f>PRODUCT(C24,D24)</f>
        <v>0</v>
      </c>
      <c r="F24" s="289"/>
    </row>
    <row r="25" spans="1:6">
      <c r="A25" s="204" t="s">
        <v>29</v>
      </c>
      <c r="B25" s="204"/>
      <c r="C25" s="204"/>
      <c r="D25" s="204"/>
      <c r="E25" s="22">
        <f>SUM(E17:E24)</f>
        <v>0</v>
      </c>
      <c r="F25" s="143"/>
    </row>
    <row r="26" spans="1:6">
      <c r="A26" s="200" t="s">
        <v>30</v>
      </c>
      <c r="B26" s="200"/>
      <c r="C26" s="200"/>
      <c r="D26" s="200"/>
      <c r="E26" s="14">
        <f>E25*0.23</f>
        <v>0</v>
      </c>
      <c r="F26" s="143"/>
    </row>
    <row r="27" spans="1:6">
      <c r="A27" s="200" t="s">
        <v>31</v>
      </c>
      <c r="B27" s="200"/>
      <c r="C27" s="200"/>
      <c r="D27" s="200"/>
      <c r="E27" s="14">
        <f>SUM(E25:E26)</f>
        <v>0</v>
      </c>
      <c r="F27" s="143"/>
    </row>
    <row r="28" spans="1:6">
      <c r="A28" s="15"/>
      <c r="F28" s="143"/>
    </row>
    <row r="29" spans="1:6">
      <c r="A29" s="15" t="s">
        <v>32</v>
      </c>
      <c r="F29" s="143"/>
    </row>
    <row r="30" spans="1:6" ht="15" thickBot="1">
      <c r="A30" s="303" t="s">
        <v>75</v>
      </c>
      <c r="B30" s="235"/>
      <c r="C30" s="235"/>
      <c r="D30" s="235"/>
      <c r="E30" s="235"/>
      <c r="F30" s="143"/>
    </row>
    <row r="31" spans="1:6">
      <c r="A31" s="51" t="s">
        <v>9</v>
      </c>
      <c r="B31" s="52" t="s">
        <v>10</v>
      </c>
      <c r="C31" s="52" t="s">
        <v>11</v>
      </c>
      <c r="D31" s="53" t="s">
        <v>12</v>
      </c>
      <c r="E31" s="52" t="s">
        <v>13</v>
      </c>
      <c r="F31" s="301" t="s">
        <v>14</v>
      </c>
    </row>
    <row r="32" spans="1:6" ht="15" thickBot="1">
      <c r="A32" s="304">
        <v>1</v>
      </c>
      <c r="B32" s="184">
        <v>2</v>
      </c>
      <c r="C32" s="184">
        <v>3</v>
      </c>
      <c r="D32" s="100">
        <v>4</v>
      </c>
      <c r="E32" s="184" t="s">
        <v>15</v>
      </c>
      <c r="F32" s="333"/>
    </row>
    <row r="33" spans="1:6">
      <c r="A33" s="44">
        <v>1</v>
      </c>
      <c r="B33" s="45" t="s">
        <v>18</v>
      </c>
      <c r="C33" s="49">
        <v>1</v>
      </c>
      <c r="D33" s="32">
        <v>0</v>
      </c>
      <c r="E33" s="361">
        <f t="shared" ref="E33:E40" si="1">PRODUCT(C33,D33)</f>
        <v>0</v>
      </c>
      <c r="F33" s="339" t="s">
        <v>106</v>
      </c>
    </row>
    <row r="34" spans="1:6" ht="15" thickBot="1">
      <c r="A34" s="42">
        <v>2</v>
      </c>
      <c r="B34" s="125" t="s">
        <v>107</v>
      </c>
      <c r="C34" s="50">
        <v>0</v>
      </c>
      <c r="D34" s="11">
        <v>0</v>
      </c>
      <c r="E34" s="326">
        <f t="shared" si="1"/>
        <v>0</v>
      </c>
      <c r="F34" s="362"/>
    </row>
    <row r="35" spans="1:6">
      <c r="A35" s="44">
        <v>3</v>
      </c>
      <c r="B35" s="123" t="s">
        <v>16</v>
      </c>
      <c r="C35" s="49">
        <v>1</v>
      </c>
      <c r="D35" s="32">
        <v>0</v>
      </c>
      <c r="E35" s="361">
        <f t="shared" si="1"/>
        <v>0</v>
      </c>
      <c r="F35" s="339" t="s">
        <v>108</v>
      </c>
    </row>
    <row r="36" spans="1:6">
      <c r="A36" s="46">
        <v>4</v>
      </c>
      <c r="B36" s="92" t="s">
        <v>18</v>
      </c>
      <c r="C36" s="57">
        <v>1</v>
      </c>
      <c r="D36" s="11">
        <v>0</v>
      </c>
      <c r="E36" s="326">
        <f t="shared" si="1"/>
        <v>0</v>
      </c>
      <c r="F36" s="340"/>
    </row>
    <row r="37" spans="1:6">
      <c r="A37" s="46">
        <v>5</v>
      </c>
      <c r="B37" s="92" t="s">
        <v>109</v>
      </c>
      <c r="C37" s="57">
        <v>0</v>
      </c>
      <c r="D37" s="11">
        <v>0</v>
      </c>
      <c r="E37" s="326">
        <f t="shared" si="1"/>
        <v>0</v>
      </c>
      <c r="F37" s="340"/>
    </row>
    <row r="38" spans="1:6" ht="15" thickBot="1">
      <c r="A38" s="42">
        <v>6</v>
      </c>
      <c r="B38" s="122" t="s">
        <v>20</v>
      </c>
      <c r="C38" s="50">
        <v>0</v>
      </c>
      <c r="D38" s="11">
        <v>0</v>
      </c>
      <c r="E38" s="326">
        <f t="shared" si="1"/>
        <v>0</v>
      </c>
      <c r="F38" s="341"/>
    </row>
    <row r="39" spans="1:6" ht="21" customHeight="1">
      <c r="A39" s="44">
        <v>7</v>
      </c>
      <c r="B39" s="123" t="s">
        <v>18</v>
      </c>
      <c r="C39" s="49">
        <v>1</v>
      </c>
      <c r="D39" s="32">
        <v>0</v>
      </c>
      <c r="E39" s="361">
        <f t="shared" si="1"/>
        <v>0</v>
      </c>
      <c r="F39" s="310" t="s">
        <v>110</v>
      </c>
    </row>
    <row r="40" spans="1:6" ht="24.75" customHeight="1" thickBot="1">
      <c r="A40" s="42">
        <v>8</v>
      </c>
      <c r="B40" s="122" t="s">
        <v>20</v>
      </c>
      <c r="C40" s="50">
        <v>0</v>
      </c>
      <c r="D40" s="34">
        <v>0</v>
      </c>
      <c r="E40" s="363">
        <f t="shared" si="1"/>
        <v>0</v>
      </c>
      <c r="F40" s="289"/>
    </row>
    <row r="41" spans="1:6">
      <c r="A41" s="204" t="s">
        <v>29</v>
      </c>
      <c r="B41" s="204"/>
      <c r="C41" s="204"/>
      <c r="D41" s="204"/>
      <c r="E41" s="22">
        <f>SUM(E33:E40)</f>
        <v>0</v>
      </c>
    </row>
    <row r="42" spans="1:6">
      <c r="A42" s="200" t="s">
        <v>30</v>
      </c>
      <c r="B42" s="200"/>
      <c r="C42" s="200"/>
      <c r="D42" s="200"/>
      <c r="E42" s="14">
        <f>E41*0.23</f>
        <v>0</v>
      </c>
    </row>
    <row r="43" spans="1:6">
      <c r="A43" s="200" t="s">
        <v>31</v>
      </c>
      <c r="B43" s="200"/>
      <c r="C43" s="200"/>
      <c r="D43" s="200"/>
      <c r="E43" s="14">
        <f>SUM(E41:E42)</f>
        <v>0</v>
      </c>
    </row>
    <row r="44" spans="1:6">
      <c r="A44" s="15"/>
    </row>
    <row r="46" spans="1:6">
      <c r="A46" s="15" t="s">
        <v>35</v>
      </c>
    </row>
    <row r="47" spans="1:6">
      <c r="A47" s="189" t="s">
        <v>149</v>
      </c>
      <c r="B47" s="190"/>
      <c r="C47" s="190"/>
      <c r="D47" s="190"/>
      <c r="E47" s="191"/>
    </row>
    <row r="48" spans="1:6">
      <c r="A48" s="97" t="s">
        <v>9</v>
      </c>
      <c r="B48" s="97" t="s">
        <v>10</v>
      </c>
      <c r="C48" s="97" t="s">
        <v>11</v>
      </c>
      <c r="D48" s="95" t="s">
        <v>12</v>
      </c>
      <c r="E48" s="97" t="s">
        <v>13</v>
      </c>
    </row>
    <row r="49" spans="1:5">
      <c r="A49" s="91">
        <v>1</v>
      </c>
      <c r="B49" s="4">
        <v>2</v>
      </c>
      <c r="C49" s="4">
        <v>3</v>
      </c>
      <c r="D49" s="10">
        <v>4</v>
      </c>
      <c r="E49" s="4" t="s">
        <v>15</v>
      </c>
    </row>
    <row r="50" spans="1:5">
      <c r="A50" s="90">
        <v>1</v>
      </c>
      <c r="B50" s="92" t="s">
        <v>111</v>
      </c>
      <c r="C50" s="57">
        <v>1</v>
      </c>
      <c r="D50" s="93">
        <v>0</v>
      </c>
      <c r="E50" s="12">
        <f>PRODUCT(C50,D51)</f>
        <v>0</v>
      </c>
    </row>
    <row r="51" spans="1:5">
      <c r="A51" s="90">
        <v>2</v>
      </c>
      <c r="B51" s="92" t="s">
        <v>112</v>
      </c>
      <c r="C51" s="57">
        <v>1</v>
      </c>
      <c r="D51" s="93">
        <v>0</v>
      </c>
      <c r="E51" s="12">
        <f>PRODUCT(C51,D51)</f>
        <v>0</v>
      </c>
    </row>
    <row r="52" spans="1:5" ht="25.5">
      <c r="A52" s="90">
        <v>3</v>
      </c>
      <c r="B52" s="92" t="s">
        <v>154</v>
      </c>
      <c r="C52" s="57">
        <v>3</v>
      </c>
      <c r="D52" s="93">
        <v>0</v>
      </c>
      <c r="E52" s="12">
        <f>PRODUCT(C52,D52)</f>
        <v>0</v>
      </c>
    </row>
    <row r="53" spans="1:5">
      <c r="A53" s="192" t="s">
        <v>29</v>
      </c>
      <c r="B53" s="193"/>
      <c r="C53" s="193"/>
      <c r="D53" s="194"/>
      <c r="E53" s="14">
        <f>SUM(E50:E52)</f>
        <v>0</v>
      </c>
    </row>
    <row r="54" spans="1:5">
      <c r="A54" s="192" t="s">
        <v>30</v>
      </c>
      <c r="B54" s="193"/>
      <c r="C54" s="193"/>
      <c r="D54" s="194"/>
      <c r="E54" s="14">
        <f>E53*0.23</f>
        <v>0</v>
      </c>
    </row>
    <row r="55" spans="1:5">
      <c r="A55" s="192" t="s">
        <v>31</v>
      </c>
      <c r="B55" s="193"/>
      <c r="C55" s="193"/>
      <c r="D55" s="194"/>
      <c r="E55" s="14">
        <f>SUM(E53:E54)</f>
        <v>0</v>
      </c>
    </row>
    <row r="59" spans="1:5">
      <c r="B59" s="195" t="s">
        <v>113</v>
      </c>
      <c r="C59" s="198" t="s">
        <v>53</v>
      </c>
      <c r="D59" s="199"/>
      <c r="E59" s="16">
        <f>E25+E41+E53</f>
        <v>0</v>
      </c>
    </row>
    <row r="60" spans="1:5">
      <c r="B60" s="196"/>
      <c r="C60" s="198" t="s">
        <v>54</v>
      </c>
      <c r="D60" s="199"/>
      <c r="E60" s="16">
        <f>E59*0.23</f>
        <v>0</v>
      </c>
    </row>
    <row r="61" spans="1:5">
      <c r="B61" s="197"/>
      <c r="C61" s="198" t="s">
        <v>55</v>
      </c>
      <c r="D61" s="199"/>
      <c r="E61" s="16">
        <f>SUM(E59:E60)</f>
        <v>0</v>
      </c>
    </row>
    <row r="79" spans="1:3">
      <c r="A79" s="244" t="s">
        <v>114</v>
      </c>
      <c r="B79" s="245"/>
      <c r="C79" s="246"/>
    </row>
    <row r="80" spans="1:3">
      <c r="A80" s="10" t="s">
        <v>9</v>
      </c>
      <c r="B80" s="10" t="s">
        <v>57</v>
      </c>
      <c r="C80" s="10" t="s">
        <v>58</v>
      </c>
    </row>
    <row r="81" spans="1:3">
      <c r="A81" s="94">
        <v>2</v>
      </c>
      <c r="B81" s="94" t="s">
        <v>18</v>
      </c>
      <c r="C81" s="94">
        <v>8</v>
      </c>
    </row>
    <row r="82" spans="1:3">
      <c r="A82" s="94">
        <v>4</v>
      </c>
      <c r="B82" s="94" t="s">
        <v>20</v>
      </c>
      <c r="C82" s="94">
        <v>5</v>
      </c>
    </row>
    <row r="83" spans="1:3">
      <c r="A83" s="96"/>
    </row>
    <row r="85" spans="1:3">
      <c r="A85" s="188" t="s">
        <v>115</v>
      </c>
      <c r="B85" s="188"/>
      <c r="C85" s="188"/>
    </row>
    <row r="86" spans="1:3">
      <c r="A86" s="10" t="s">
        <v>9</v>
      </c>
      <c r="B86" s="10" t="s">
        <v>57</v>
      </c>
      <c r="C86" s="10" t="s">
        <v>58</v>
      </c>
    </row>
    <row r="87" spans="1:3">
      <c r="A87" s="94">
        <v>1</v>
      </c>
      <c r="B87" s="94" t="s">
        <v>16</v>
      </c>
      <c r="C87" s="1">
        <v>1</v>
      </c>
    </row>
    <row r="88" spans="1:3">
      <c r="A88" s="94">
        <v>2</v>
      </c>
      <c r="B88" s="94" t="s">
        <v>18</v>
      </c>
      <c r="C88" s="1">
        <v>6</v>
      </c>
    </row>
    <row r="89" spans="1:3">
      <c r="A89" s="94">
        <v>3</v>
      </c>
      <c r="B89" s="94" t="s">
        <v>109</v>
      </c>
      <c r="C89" s="57">
        <v>1</v>
      </c>
    </row>
    <row r="90" spans="1:3">
      <c r="A90" s="94">
        <v>4</v>
      </c>
      <c r="B90" s="94" t="s">
        <v>20</v>
      </c>
      <c r="C90" s="94">
        <v>3</v>
      </c>
    </row>
    <row r="94" spans="1:3">
      <c r="A94" s="188" t="s">
        <v>116</v>
      </c>
      <c r="B94" s="188"/>
      <c r="C94" s="188"/>
    </row>
    <row r="95" spans="1:3">
      <c r="A95" s="10" t="s">
        <v>9</v>
      </c>
      <c r="B95" s="10" t="s">
        <v>57</v>
      </c>
      <c r="C95" s="10" t="s">
        <v>58</v>
      </c>
    </row>
    <row r="96" spans="1:3">
      <c r="A96" s="94">
        <v>1</v>
      </c>
      <c r="B96" s="94" t="s">
        <v>18</v>
      </c>
      <c r="C96" s="94">
        <v>11</v>
      </c>
    </row>
    <row r="97" spans="1:4">
      <c r="A97" s="94">
        <v>2</v>
      </c>
      <c r="B97" s="94" t="s">
        <v>20</v>
      </c>
      <c r="C97" s="94">
        <v>3</v>
      </c>
    </row>
    <row r="102" spans="1:4">
      <c r="B102" s="7" t="s">
        <v>65</v>
      </c>
      <c r="D102" s="7" t="s">
        <v>66</v>
      </c>
    </row>
    <row r="103" spans="1:4">
      <c r="B103" s="7" t="s">
        <v>67</v>
      </c>
      <c r="D103" s="7" t="s">
        <v>68</v>
      </c>
    </row>
  </sheetData>
  <mergeCells count="29">
    <mergeCell ref="A94:C94"/>
    <mergeCell ref="F19:F22"/>
    <mergeCell ref="F33:F34"/>
    <mergeCell ref="F35:F38"/>
    <mergeCell ref="A79:C79"/>
    <mergeCell ref="A85:C85"/>
    <mergeCell ref="A47:E47"/>
    <mergeCell ref="A53:D53"/>
    <mergeCell ref="A54:D54"/>
    <mergeCell ref="A55:D55"/>
    <mergeCell ref="B59:B61"/>
    <mergeCell ref="C59:D59"/>
    <mergeCell ref="C60:D60"/>
    <mergeCell ref="C61:D61"/>
    <mergeCell ref="A41:D41"/>
    <mergeCell ref="A42:D42"/>
    <mergeCell ref="F31:F32"/>
    <mergeCell ref="F39:F40"/>
    <mergeCell ref="A43:D43"/>
    <mergeCell ref="A9:E9"/>
    <mergeCell ref="A11:E12"/>
    <mergeCell ref="A14:E14"/>
    <mergeCell ref="A26:D26"/>
    <mergeCell ref="A27:D27"/>
    <mergeCell ref="A30:E30"/>
    <mergeCell ref="F15:F16"/>
    <mergeCell ref="F23:F24"/>
    <mergeCell ref="F17:F18"/>
    <mergeCell ref="A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"/>
  <sheetViews>
    <sheetView tabSelected="1" zoomScale="98" zoomScaleNormal="98" workbookViewId="0">
      <selection activeCell="B39" sqref="B39"/>
    </sheetView>
  </sheetViews>
  <sheetFormatPr defaultRowHeight="14.25"/>
  <cols>
    <col min="1" max="1" width="16" customWidth="1"/>
    <col min="2" max="2" width="26.375" customWidth="1"/>
    <col min="3" max="5" width="16" customWidth="1"/>
    <col min="6" max="6" width="27.875" customWidth="1"/>
  </cols>
  <sheetData>
    <row r="1" spans="1:6">
      <c r="A1" s="8" t="s">
        <v>0</v>
      </c>
      <c r="B1" s="7"/>
      <c r="C1" s="7"/>
      <c r="D1" s="7"/>
      <c r="E1" s="7"/>
      <c r="F1" s="7"/>
    </row>
    <row r="2" spans="1:6">
      <c r="A2" s="7"/>
      <c r="B2" s="7"/>
      <c r="C2" s="7"/>
      <c r="D2" s="7"/>
      <c r="E2" s="8" t="s">
        <v>1</v>
      </c>
      <c r="F2" s="7"/>
    </row>
    <row r="3" spans="1:6">
      <c r="A3" s="7"/>
      <c r="B3" s="7"/>
      <c r="C3" s="7"/>
      <c r="D3" s="7"/>
      <c r="E3" s="9"/>
      <c r="F3" s="7"/>
    </row>
    <row r="4" spans="1:6">
      <c r="A4" s="7"/>
      <c r="B4" s="7"/>
      <c r="C4" s="7"/>
      <c r="D4" s="7"/>
      <c r="E4" s="9" t="s">
        <v>2</v>
      </c>
      <c r="F4" s="7"/>
    </row>
    <row r="5" spans="1:6">
      <c r="A5" s="7"/>
      <c r="B5" s="7"/>
      <c r="C5" s="7"/>
      <c r="D5" s="7"/>
      <c r="E5" s="9" t="s">
        <v>3</v>
      </c>
      <c r="F5" s="7"/>
    </row>
    <row r="6" spans="1:6">
      <c r="A6" s="7"/>
      <c r="B6" s="7"/>
      <c r="C6" s="7"/>
      <c r="D6" s="7"/>
      <c r="E6" s="9" t="s">
        <v>4</v>
      </c>
      <c r="F6" s="7"/>
    </row>
    <row r="7" spans="1:6">
      <c r="A7" s="7"/>
      <c r="B7" s="7"/>
      <c r="C7" s="7"/>
      <c r="D7" s="7"/>
      <c r="E7" s="9" t="s">
        <v>5</v>
      </c>
      <c r="F7" s="7"/>
    </row>
    <row r="8" spans="1:6" ht="4.5" customHeight="1">
      <c r="A8" s="7"/>
      <c r="B8" s="7"/>
      <c r="C8" s="7"/>
      <c r="D8" s="7"/>
      <c r="E8" s="7"/>
      <c r="F8" s="7"/>
    </row>
    <row r="9" spans="1:6" ht="59.25" customHeight="1">
      <c r="A9" s="213" t="s">
        <v>202</v>
      </c>
      <c r="B9" s="213"/>
      <c r="C9" s="213"/>
      <c r="D9" s="213"/>
      <c r="E9" s="213"/>
      <c r="F9" s="7"/>
    </row>
    <row r="10" spans="1:6">
      <c r="A10" s="7"/>
      <c r="B10" s="7"/>
      <c r="C10" s="7"/>
      <c r="D10" s="7"/>
      <c r="E10" s="7"/>
      <c r="F10" s="7"/>
    </row>
    <row r="11" spans="1:6">
      <c r="A11" s="214" t="s">
        <v>174</v>
      </c>
      <c r="B11" s="214"/>
      <c r="C11" s="214"/>
      <c r="D11" s="214"/>
      <c r="E11" s="214"/>
      <c r="F11" s="7"/>
    </row>
    <row r="12" spans="1:6">
      <c r="A12" s="214"/>
      <c r="B12" s="214"/>
      <c r="C12" s="214"/>
      <c r="D12" s="214"/>
      <c r="E12" s="214"/>
      <c r="F12" s="7"/>
    </row>
    <row r="13" spans="1:6">
      <c r="A13" s="7"/>
      <c r="B13" s="7"/>
      <c r="C13" s="7"/>
      <c r="D13" s="7"/>
      <c r="E13" s="7"/>
      <c r="F13" s="7"/>
    </row>
    <row r="14" spans="1:6" ht="15" thickBot="1">
      <c r="A14" s="235" t="s">
        <v>175</v>
      </c>
      <c r="B14" s="235"/>
      <c r="C14" s="235"/>
      <c r="D14" s="235"/>
      <c r="E14" s="235"/>
      <c r="F14" s="20"/>
    </row>
    <row r="15" spans="1:6">
      <c r="A15" s="51" t="s">
        <v>9</v>
      </c>
      <c r="B15" s="52" t="s">
        <v>10</v>
      </c>
      <c r="C15" s="52" t="s">
        <v>11</v>
      </c>
      <c r="D15" s="53" t="s">
        <v>12</v>
      </c>
      <c r="E15" s="52" t="s">
        <v>13</v>
      </c>
      <c r="F15" s="290" t="s">
        <v>14</v>
      </c>
    </row>
    <row r="16" spans="1:6" ht="15" thickBot="1">
      <c r="A16" s="65">
        <v>1</v>
      </c>
      <c r="B16" s="186">
        <v>2</v>
      </c>
      <c r="C16" s="186">
        <v>3</v>
      </c>
      <c r="D16" s="43">
        <v>4</v>
      </c>
      <c r="E16" s="186" t="s">
        <v>15</v>
      </c>
      <c r="F16" s="291"/>
    </row>
    <row r="17" spans="1:6">
      <c r="A17" s="44">
        <v>1</v>
      </c>
      <c r="B17" s="174" t="s">
        <v>16</v>
      </c>
      <c r="C17" s="31">
        <v>4</v>
      </c>
      <c r="D17" s="32">
        <v>0</v>
      </c>
      <c r="E17" s="39">
        <f>C17*D17</f>
        <v>0</v>
      </c>
      <c r="F17" s="288" t="s">
        <v>176</v>
      </c>
    </row>
    <row r="18" spans="1:6" ht="15" thickBot="1">
      <c r="A18" s="42">
        <v>2</v>
      </c>
      <c r="B18" s="175" t="s">
        <v>19</v>
      </c>
      <c r="C18" s="33">
        <v>2</v>
      </c>
      <c r="D18" s="34">
        <v>0</v>
      </c>
      <c r="E18" s="41">
        <f>C18*D18</f>
        <v>0</v>
      </c>
      <c r="F18" s="289"/>
    </row>
    <row r="19" spans="1:6">
      <c r="A19" s="127">
        <v>3</v>
      </c>
      <c r="B19" s="102" t="s">
        <v>16</v>
      </c>
      <c r="C19" s="30">
        <v>1</v>
      </c>
      <c r="D19" s="13">
        <v>0</v>
      </c>
      <c r="E19" s="287">
        <f t="shared" ref="E19:E21" si="0">C19*D19</f>
        <v>0</v>
      </c>
      <c r="F19" s="292" t="s">
        <v>177</v>
      </c>
    </row>
    <row r="20" spans="1:6">
      <c r="A20" s="46">
        <v>4</v>
      </c>
      <c r="B20" s="176" t="s">
        <v>18</v>
      </c>
      <c r="C20" s="183">
        <v>1</v>
      </c>
      <c r="D20" s="11">
        <v>0</v>
      </c>
      <c r="E20" s="12">
        <f t="shared" si="0"/>
        <v>0</v>
      </c>
      <c r="F20" s="293"/>
    </row>
    <row r="21" spans="1:6" ht="15" thickBot="1">
      <c r="A21" s="42">
        <v>5</v>
      </c>
      <c r="B21" s="175" t="s">
        <v>19</v>
      </c>
      <c r="C21" s="33">
        <v>2</v>
      </c>
      <c r="D21" s="34">
        <v>0</v>
      </c>
      <c r="E21" s="41">
        <f t="shared" si="0"/>
        <v>0</v>
      </c>
      <c r="F21" s="289"/>
    </row>
    <row r="22" spans="1:6">
      <c r="A22" s="204" t="s">
        <v>29</v>
      </c>
      <c r="B22" s="204"/>
      <c r="C22" s="204"/>
      <c r="D22" s="204"/>
      <c r="E22" s="22">
        <f>SUM(E17:E21)</f>
        <v>0</v>
      </c>
      <c r="F22" s="7"/>
    </row>
    <row r="23" spans="1:6">
      <c r="A23" s="200" t="s">
        <v>30</v>
      </c>
      <c r="B23" s="200"/>
      <c r="C23" s="200"/>
      <c r="D23" s="200"/>
      <c r="E23" s="14">
        <f>E22*0.23</f>
        <v>0</v>
      </c>
      <c r="F23" s="7"/>
    </row>
    <row r="24" spans="1:6">
      <c r="A24" s="200" t="s">
        <v>31</v>
      </c>
      <c r="B24" s="200"/>
      <c r="C24" s="200"/>
      <c r="D24" s="200"/>
      <c r="E24" s="14">
        <f>SUM(E22:E23)</f>
        <v>0</v>
      </c>
      <c r="F24" s="7"/>
    </row>
    <row r="25" spans="1:6">
      <c r="A25" s="15"/>
      <c r="B25" s="7"/>
      <c r="C25" s="7"/>
      <c r="D25" s="7"/>
      <c r="E25" s="7"/>
      <c r="F25" s="7"/>
    </row>
    <row r="26" spans="1:6">
      <c r="A26" s="15" t="s">
        <v>32</v>
      </c>
      <c r="B26" s="7"/>
      <c r="C26" s="7"/>
      <c r="D26" s="7"/>
      <c r="E26" s="7"/>
      <c r="F26" s="7"/>
    </row>
    <row r="27" spans="1:6" ht="15" thickBot="1">
      <c r="A27" s="235" t="s">
        <v>178</v>
      </c>
      <c r="B27" s="235"/>
      <c r="C27" s="235"/>
      <c r="D27" s="235"/>
      <c r="E27" s="235"/>
      <c r="F27" s="20"/>
    </row>
    <row r="28" spans="1:6">
      <c r="A28" s="51" t="s">
        <v>9</v>
      </c>
      <c r="B28" s="52" t="s">
        <v>10</v>
      </c>
      <c r="C28" s="52" t="s">
        <v>11</v>
      </c>
      <c r="D28" s="53" t="s">
        <v>12</v>
      </c>
      <c r="E28" s="61" t="s">
        <v>13</v>
      </c>
      <c r="F28" s="215" t="s">
        <v>14</v>
      </c>
    </row>
    <row r="29" spans="1:6" ht="15" thickBot="1">
      <c r="A29" s="65">
        <v>1</v>
      </c>
      <c r="B29" s="186">
        <v>2</v>
      </c>
      <c r="C29" s="186">
        <v>3</v>
      </c>
      <c r="D29" s="43">
        <v>4</v>
      </c>
      <c r="E29" s="185" t="s">
        <v>15</v>
      </c>
      <c r="F29" s="216"/>
    </row>
    <row r="30" spans="1:6">
      <c r="A30" s="44">
        <v>1</v>
      </c>
      <c r="B30" s="174" t="s">
        <v>16</v>
      </c>
      <c r="C30" s="31">
        <v>6</v>
      </c>
      <c r="D30" s="32">
        <v>0</v>
      </c>
      <c r="E30" s="47">
        <f>C30*D30</f>
        <v>0</v>
      </c>
      <c r="F30" s="211" t="s">
        <v>176</v>
      </c>
    </row>
    <row r="31" spans="1:6" ht="15" thickBot="1">
      <c r="A31" s="46">
        <v>2</v>
      </c>
      <c r="B31" s="176" t="s">
        <v>19</v>
      </c>
      <c r="C31" s="183">
        <v>5</v>
      </c>
      <c r="D31" s="11">
        <v>0</v>
      </c>
      <c r="E31" s="58">
        <f t="shared" ref="E31:E34" si="1">C31*D31</f>
        <v>0</v>
      </c>
      <c r="F31" s="212"/>
    </row>
    <row r="32" spans="1:6">
      <c r="A32" s="44">
        <v>3</v>
      </c>
      <c r="B32" s="123" t="s">
        <v>16</v>
      </c>
      <c r="C32" s="31">
        <v>1</v>
      </c>
      <c r="D32" s="32">
        <v>0</v>
      </c>
      <c r="E32" s="47">
        <f t="shared" si="1"/>
        <v>0</v>
      </c>
      <c r="F32" s="201" t="s">
        <v>177</v>
      </c>
    </row>
    <row r="33" spans="1:6">
      <c r="A33" s="46">
        <v>4</v>
      </c>
      <c r="B33" s="92" t="s">
        <v>18</v>
      </c>
      <c r="C33" s="183">
        <v>2</v>
      </c>
      <c r="D33" s="11">
        <v>0</v>
      </c>
      <c r="E33" s="58">
        <f t="shared" si="1"/>
        <v>0</v>
      </c>
      <c r="F33" s="202"/>
    </row>
    <row r="34" spans="1:6" ht="15" thickBot="1">
      <c r="A34" s="42">
        <v>5</v>
      </c>
      <c r="B34" s="122" t="s">
        <v>19</v>
      </c>
      <c r="C34" s="33">
        <v>4</v>
      </c>
      <c r="D34" s="34">
        <v>0</v>
      </c>
      <c r="E34" s="48">
        <f t="shared" si="1"/>
        <v>0</v>
      </c>
      <c r="F34" s="203"/>
    </row>
    <row r="35" spans="1:6">
      <c r="A35" s="204" t="s">
        <v>29</v>
      </c>
      <c r="B35" s="204"/>
      <c r="C35" s="204"/>
      <c r="D35" s="204"/>
      <c r="E35" s="22">
        <f>SUM(E30:E34)</f>
        <v>0</v>
      </c>
      <c r="F35" s="7"/>
    </row>
    <row r="36" spans="1:6">
      <c r="A36" s="200" t="s">
        <v>30</v>
      </c>
      <c r="B36" s="200"/>
      <c r="C36" s="200"/>
      <c r="D36" s="200"/>
      <c r="E36" s="14">
        <f>E35*0.23</f>
        <v>0</v>
      </c>
      <c r="F36" s="7"/>
    </row>
    <row r="37" spans="1:6">
      <c r="A37" s="200" t="s">
        <v>31</v>
      </c>
      <c r="B37" s="200"/>
      <c r="C37" s="200"/>
      <c r="D37" s="200"/>
      <c r="E37" s="14">
        <f>SUM(E35:E36)</f>
        <v>0</v>
      </c>
      <c r="F37" s="7"/>
    </row>
    <row r="38" spans="1:6">
      <c r="A38" s="15"/>
      <c r="B38" s="7"/>
      <c r="C38" s="7"/>
      <c r="D38" s="7"/>
      <c r="E38" s="7"/>
      <c r="F38" s="7"/>
    </row>
    <row r="39" spans="1:6">
      <c r="A39" s="15" t="s">
        <v>35</v>
      </c>
      <c r="B39" s="7"/>
      <c r="C39" s="7"/>
      <c r="D39" s="7"/>
      <c r="E39" s="7"/>
      <c r="F39" s="7"/>
    </row>
    <row r="40" spans="1:6" ht="29.25" customHeight="1" thickBot="1">
      <c r="A40" s="294" t="s">
        <v>179</v>
      </c>
      <c r="B40" s="235"/>
      <c r="C40" s="235"/>
      <c r="D40" s="235"/>
      <c r="E40" s="235"/>
      <c r="F40" s="20"/>
    </row>
    <row r="41" spans="1:6">
      <c r="A41" s="51" t="s">
        <v>9</v>
      </c>
      <c r="B41" s="52" t="s">
        <v>10</v>
      </c>
      <c r="C41" s="52" t="s">
        <v>11</v>
      </c>
      <c r="D41" s="53" t="s">
        <v>12</v>
      </c>
      <c r="E41" s="61" t="s">
        <v>13</v>
      </c>
      <c r="F41" s="206" t="s">
        <v>14</v>
      </c>
    </row>
    <row r="42" spans="1:6" ht="15" thickBot="1">
      <c r="A42" s="65">
        <v>1</v>
      </c>
      <c r="B42" s="186">
        <v>2</v>
      </c>
      <c r="C42" s="186">
        <v>3</v>
      </c>
      <c r="D42" s="43">
        <v>4</v>
      </c>
      <c r="E42" s="185" t="s">
        <v>15</v>
      </c>
      <c r="F42" s="207"/>
    </row>
    <row r="43" spans="1:6" ht="15" thickBot="1">
      <c r="A43" s="107">
        <v>1</v>
      </c>
      <c r="B43" s="109" t="s">
        <v>88</v>
      </c>
      <c r="C43" s="104">
        <v>7</v>
      </c>
      <c r="D43" s="105">
        <v>0</v>
      </c>
      <c r="E43" s="111">
        <f>C43*D43</f>
        <v>0</v>
      </c>
      <c r="F43" s="177" t="s">
        <v>176</v>
      </c>
    </row>
    <row r="44" spans="1:6">
      <c r="A44" s="192" t="s">
        <v>30</v>
      </c>
      <c r="B44" s="193"/>
      <c r="C44" s="193"/>
      <c r="D44" s="194"/>
      <c r="E44" s="14">
        <f>E43*0.23</f>
        <v>0</v>
      </c>
      <c r="F44" s="7"/>
    </row>
    <row r="45" spans="1:6">
      <c r="A45" s="200" t="s">
        <v>55</v>
      </c>
      <c r="B45" s="200"/>
      <c r="C45" s="200"/>
      <c r="D45" s="200"/>
      <c r="E45" s="14">
        <f>SUM(E43:E44)</f>
        <v>0</v>
      </c>
      <c r="F45" s="7"/>
    </row>
    <row r="46" spans="1:6">
      <c r="A46" s="7"/>
      <c r="B46" s="7"/>
      <c r="C46" s="7"/>
      <c r="D46" s="7"/>
      <c r="E46" s="7"/>
      <c r="F46" s="7"/>
    </row>
    <row r="47" spans="1:6">
      <c r="A47" s="7"/>
      <c r="B47" s="7"/>
      <c r="C47" s="7"/>
      <c r="D47" s="7"/>
      <c r="E47" s="7"/>
      <c r="F47" s="7"/>
    </row>
    <row r="48" spans="1:6">
      <c r="A48" s="15" t="s">
        <v>45</v>
      </c>
      <c r="B48" s="7"/>
      <c r="C48" s="7"/>
      <c r="D48" s="7"/>
      <c r="E48" s="7"/>
      <c r="F48" s="7"/>
    </row>
    <row r="49" spans="1:6" ht="15" thickBot="1">
      <c r="A49" s="294" t="s">
        <v>180</v>
      </c>
      <c r="B49" s="235"/>
      <c r="C49" s="235"/>
      <c r="D49" s="235"/>
      <c r="E49" s="235"/>
      <c r="F49" s="20"/>
    </row>
    <row r="50" spans="1:6">
      <c r="A50" s="51" t="s">
        <v>9</v>
      </c>
      <c r="B50" s="52" t="s">
        <v>10</v>
      </c>
      <c r="C50" s="52" t="s">
        <v>11</v>
      </c>
      <c r="D50" s="53" t="s">
        <v>12</v>
      </c>
      <c r="E50" s="61" t="s">
        <v>13</v>
      </c>
      <c r="F50" s="206" t="s">
        <v>14</v>
      </c>
    </row>
    <row r="51" spans="1:6" ht="15" thickBot="1">
      <c r="A51" s="65">
        <v>1</v>
      </c>
      <c r="B51" s="186">
        <v>2</v>
      </c>
      <c r="C51" s="186">
        <v>3</v>
      </c>
      <c r="D51" s="43">
        <v>4</v>
      </c>
      <c r="E51" s="185" t="s">
        <v>15</v>
      </c>
      <c r="F51" s="207"/>
    </row>
    <row r="52" spans="1:6" ht="39" thickBot="1">
      <c r="A52" s="107">
        <v>1</v>
      </c>
      <c r="B52" s="108" t="s">
        <v>181</v>
      </c>
      <c r="C52" s="104">
        <v>1</v>
      </c>
      <c r="D52" s="105">
        <v>0</v>
      </c>
      <c r="E52" s="111">
        <f>C52*D52</f>
        <v>0</v>
      </c>
      <c r="F52" s="177" t="s">
        <v>176</v>
      </c>
    </row>
    <row r="53" spans="1:6">
      <c r="A53" s="208" t="s">
        <v>30</v>
      </c>
      <c r="B53" s="209"/>
      <c r="C53" s="209"/>
      <c r="D53" s="210"/>
      <c r="E53" s="22">
        <f>E52*0.23</f>
        <v>0</v>
      </c>
      <c r="F53" s="7"/>
    </row>
    <row r="54" spans="1:6">
      <c r="A54" s="200" t="s">
        <v>55</v>
      </c>
      <c r="B54" s="200"/>
      <c r="C54" s="200"/>
      <c r="D54" s="200"/>
      <c r="E54" s="14">
        <f>SUM(E52:E53)</f>
        <v>0</v>
      </c>
      <c r="F54" s="7"/>
    </row>
    <row r="55" spans="1:6">
      <c r="A55" s="7"/>
      <c r="B55" s="7"/>
      <c r="C55" s="7"/>
      <c r="D55" s="7"/>
      <c r="E55" s="7"/>
      <c r="F55" s="7"/>
    </row>
    <row r="56" spans="1:6">
      <c r="A56" s="7"/>
      <c r="B56" s="7"/>
      <c r="C56" s="7"/>
      <c r="D56" s="7"/>
      <c r="E56" s="7"/>
      <c r="F56" s="7"/>
    </row>
    <row r="57" spans="1:6">
      <c r="A57" s="15" t="s">
        <v>89</v>
      </c>
      <c r="B57" s="7"/>
      <c r="C57" s="7"/>
      <c r="D57" s="7"/>
      <c r="E57" s="7"/>
      <c r="F57" s="7"/>
    </row>
    <row r="58" spans="1:6">
      <c r="A58" s="189" t="s">
        <v>188</v>
      </c>
      <c r="B58" s="190"/>
      <c r="C58" s="190"/>
      <c r="D58" s="190"/>
      <c r="E58" s="191"/>
      <c r="F58" s="7"/>
    </row>
    <row r="59" spans="1:6">
      <c r="A59" s="97" t="s">
        <v>9</v>
      </c>
      <c r="B59" s="97" t="s">
        <v>10</v>
      </c>
      <c r="C59" s="97" t="s">
        <v>11</v>
      </c>
      <c r="D59" s="95" t="s">
        <v>12</v>
      </c>
      <c r="E59" s="97" t="s">
        <v>13</v>
      </c>
      <c r="F59" s="7"/>
    </row>
    <row r="60" spans="1:6">
      <c r="A60" s="295">
        <v>1</v>
      </c>
      <c r="B60" s="295">
        <v>2</v>
      </c>
      <c r="C60" s="295">
        <v>3</v>
      </c>
      <c r="D60" s="296">
        <v>4</v>
      </c>
      <c r="E60" s="295" t="s">
        <v>15</v>
      </c>
      <c r="F60" s="7"/>
    </row>
    <row r="61" spans="1:6">
      <c r="A61" s="90">
        <v>1</v>
      </c>
      <c r="B61" s="92" t="s">
        <v>46</v>
      </c>
      <c r="C61" s="1">
        <v>2</v>
      </c>
      <c r="D61" s="93">
        <v>0</v>
      </c>
      <c r="E61" s="12">
        <f>C61*D61</f>
        <v>0</v>
      </c>
      <c r="F61" s="7"/>
    </row>
    <row r="62" spans="1:6" ht="25.5">
      <c r="A62" s="90">
        <v>2</v>
      </c>
      <c r="B62" s="92" t="s">
        <v>48</v>
      </c>
      <c r="C62" s="1">
        <v>2</v>
      </c>
      <c r="D62" s="93">
        <v>0</v>
      </c>
      <c r="E62" s="12">
        <f t="shared" ref="E62:E63" si="2">C62*D62</f>
        <v>0</v>
      </c>
      <c r="F62" s="7"/>
    </row>
    <row r="63" spans="1:6" ht="25.5">
      <c r="A63" s="90">
        <v>3</v>
      </c>
      <c r="B63" s="92" t="s">
        <v>182</v>
      </c>
      <c r="C63" s="1">
        <v>2</v>
      </c>
      <c r="D63" s="93">
        <v>0</v>
      </c>
      <c r="E63" s="12">
        <f t="shared" si="2"/>
        <v>0</v>
      </c>
      <c r="F63" s="7"/>
    </row>
    <row r="64" spans="1:6">
      <c r="A64" s="192" t="s">
        <v>29</v>
      </c>
      <c r="B64" s="193"/>
      <c r="C64" s="193"/>
      <c r="D64" s="194"/>
      <c r="E64" s="14">
        <f>SUM(E61:E63)</f>
        <v>0</v>
      </c>
      <c r="F64" s="7"/>
    </row>
    <row r="65" spans="1:6">
      <c r="A65" s="192" t="s">
        <v>30</v>
      </c>
      <c r="B65" s="193"/>
      <c r="C65" s="193"/>
      <c r="D65" s="194"/>
      <c r="E65" s="14">
        <f>E64*0.23</f>
        <v>0</v>
      </c>
      <c r="F65" s="7"/>
    </row>
    <row r="66" spans="1:6">
      <c r="A66" s="192" t="s">
        <v>31</v>
      </c>
      <c r="B66" s="193"/>
      <c r="C66" s="193"/>
      <c r="D66" s="194"/>
      <c r="E66" s="14">
        <f>SUM(E64:E65)</f>
        <v>0</v>
      </c>
      <c r="F66" s="7"/>
    </row>
    <row r="67" spans="1:6">
      <c r="A67" s="7"/>
      <c r="B67" s="7"/>
      <c r="C67" s="7"/>
      <c r="D67" s="7"/>
      <c r="E67" s="7"/>
      <c r="F67" s="7"/>
    </row>
    <row r="68" spans="1:6">
      <c r="A68" s="7"/>
      <c r="B68" s="7"/>
      <c r="C68" s="7"/>
      <c r="D68" s="7"/>
      <c r="E68" s="7"/>
      <c r="F68" s="7"/>
    </row>
    <row r="69" spans="1:6">
      <c r="A69" s="7"/>
      <c r="B69" s="195" t="s">
        <v>94</v>
      </c>
      <c r="C69" s="198" t="s">
        <v>53</v>
      </c>
      <c r="D69" s="199"/>
      <c r="E69" s="16">
        <f>E22+E35+E43+E52+E64</f>
        <v>0</v>
      </c>
      <c r="F69" s="7"/>
    </row>
    <row r="70" spans="1:6">
      <c r="A70" s="7"/>
      <c r="B70" s="196"/>
      <c r="C70" s="198" t="s">
        <v>54</v>
      </c>
      <c r="D70" s="199"/>
      <c r="E70" s="16">
        <f>E69*0.23</f>
        <v>0</v>
      </c>
      <c r="F70" s="7"/>
    </row>
    <row r="71" spans="1:6">
      <c r="A71" s="7"/>
      <c r="B71" s="197"/>
      <c r="C71" s="198" t="s">
        <v>55</v>
      </c>
      <c r="D71" s="199"/>
      <c r="E71" s="16">
        <f>E24+E37+E45+E54+E66</f>
        <v>0</v>
      </c>
      <c r="F71" s="7"/>
    </row>
    <row r="72" spans="1:6">
      <c r="A72" s="7"/>
      <c r="B72" s="7"/>
      <c r="C72" s="7"/>
      <c r="D72" s="7"/>
      <c r="E72" s="7"/>
      <c r="F72" s="7"/>
    </row>
    <row r="73" spans="1:6">
      <c r="A73" s="7"/>
      <c r="B73" s="7"/>
      <c r="C73" s="7"/>
      <c r="D73" s="7"/>
      <c r="E73" s="7"/>
      <c r="F73" s="7"/>
    </row>
    <row r="74" spans="1:6">
      <c r="A74" s="7"/>
      <c r="B74" s="7"/>
      <c r="C74" s="7"/>
      <c r="D74" s="7"/>
      <c r="E74" s="7"/>
      <c r="F74" s="7"/>
    </row>
    <row r="75" spans="1:6">
      <c r="A75" s="7"/>
      <c r="B75" s="7"/>
      <c r="C75" s="7"/>
      <c r="D75" s="7"/>
      <c r="E75" s="7"/>
      <c r="F75" s="7"/>
    </row>
    <row r="76" spans="1:6">
      <c r="A76" s="7"/>
      <c r="B76" s="7"/>
      <c r="C76" s="7"/>
      <c r="D76" s="7"/>
      <c r="E76" s="7"/>
      <c r="F76" s="7"/>
    </row>
    <row r="77" spans="1:6">
      <c r="A77" s="7"/>
      <c r="B77" s="7"/>
      <c r="C77" s="7"/>
      <c r="D77" s="7"/>
      <c r="E77" s="7"/>
      <c r="F77" s="7"/>
    </row>
    <row r="78" spans="1:6">
      <c r="A78" s="7"/>
      <c r="B78" s="7"/>
      <c r="C78" s="7"/>
      <c r="D78" s="7"/>
      <c r="E78" s="7"/>
      <c r="F78" s="7"/>
    </row>
    <row r="79" spans="1:6">
      <c r="A79" s="188" t="s">
        <v>183</v>
      </c>
      <c r="B79" s="188"/>
      <c r="C79" s="188"/>
      <c r="D79" s="7"/>
      <c r="E79" s="7"/>
      <c r="F79" s="7"/>
    </row>
    <row r="80" spans="1:6">
      <c r="A80" s="10" t="s">
        <v>9</v>
      </c>
      <c r="B80" s="10" t="s">
        <v>57</v>
      </c>
      <c r="C80" s="10" t="s">
        <v>58</v>
      </c>
      <c r="D80" s="7"/>
      <c r="E80" s="7"/>
      <c r="F80" s="7"/>
    </row>
    <row r="81" spans="1:6">
      <c r="A81" s="94">
        <v>1</v>
      </c>
      <c r="B81" s="94" t="s">
        <v>16</v>
      </c>
      <c r="C81" s="94">
        <v>9</v>
      </c>
      <c r="D81" s="7"/>
      <c r="E81" s="7"/>
      <c r="F81" s="7"/>
    </row>
    <row r="82" spans="1:6">
      <c r="A82" s="94">
        <v>2</v>
      </c>
      <c r="B82" s="94" t="s">
        <v>19</v>
      </c>
      <c r="C82" s="94">
        <v>8</v>
      </c>
      <c r="D82" s="7"/>
      <c r="E82" s="7"/>
      <c r="F82" s="7"/>
    </row>
    <row r="83" spans="1:6">
      <c r="A83" s="94">
        <v>3</v>
      </c>
      <c r="B83" s="94" t="s">
        <v>184</v>
      </c>
      <c r="C83" s="94">
        <v>7</v>
      </c>
      <c r="D83" s="7"/>
      <c r="E83" s="7"/>
      <c r="F83" s="7"/>
    </row>
    <row r="84" spans="1:6">
      <c r="A84" s="94">
        <v>4</v>
      </c>
      <c r="B84" s="94" t="s">
        <v>185</v>
      </c>
      <c r="C84" s="94">
        <v>1</v>
      </c>
      <c r="D84" s="7"/>
      <c r="E84" s="7"/>
      <c r="F84" s="7"/>
    </row>
    <row r="85" spans="1:6">
      <c r="A85" s="96"/>
      <c r="D85" s="7"/>
      <c r="E85" s="7"/>
      <c r="F85" s="7"/>
    </row>
    <row r="86" spans="1:6">
      <c r="A86" s="96"/>
      <c r="D86" s="7"/>
      <c r="E86" s="7"/>
      <c r="F86" s="7"/>
    </row>
    <row r="87" spans="1:6">
      <c r="A87" s="7"/>
      <c r="D87" s="7"/>
      <c r="E87" s="7"/>
      <c r="F87" s="7"/>
    </row>
    <row r="88" spans="1:6">
      <c r="A88" s="188" t="s">
        <v>186</v>
      </c>
      <c r="B88" s="188"/>
      <c r="C88" s="188"/>
      <c r="D88" s="7"/>
      <c r="E88" s="7"/>
      <c r="F88" s="7"/>
    </row>
    <row r="89" spans="1:6">
      <c r="A89" s="10" t="s">
        <v>9</v>
      </c>
      <c r="B89" s="10" t="s">
        <v>57</v>
      </c>
      <c r="C89" s="10" t="s">
        <v>58</v>
      </c>
      <c r="D89" s="7"/>
      <c r="E89" s="7"/>
      <c r="F89" s="7"/>
    </row>
    <row r="90" spans="1:6">
      <c r="A90" s="94">
        <v>1</v>
      </c>
      <c r="B90" s="94" t="s">
        <v>16</v>
      </c>
      <c r="C90" s="94">
        <v>2</v>
      </c>
      <c r="D90" s="7"/>
      <c r="E90" s="7"/>
      <c r="F90" s="7"/>
    </row>
    <row r="91" spans="1:6">
      <c r="A91" s="94">
        <v>2</v>
      </c>
      <c r="B91" s="94" t="s">
        <v>18</v>
      </c>
      <c r="C91" s="94">
        <v>3</v>
      </c>
      <c r="D91" s="7"/>
      <c r="E91" s="7"/>
      <c r="F91" s="7"/>
    </row>
    <row r="92" spans="1:6">
      <c r="A92" s="94">
        <v>3</v>
      </c>
      <c r="B92" s="94" t="s">
        <v>19</v>
      </c>
      <c r="C92" s="94">
        <v>6</v>
      </c>
      <c r="D92" s="7"/>
      <c r="E92" s="7"/>
      <c r="F92" s="7"/>
    </row>
    <row r="93" spans="1:6">
      <c r="A93" s="7"/>
      <c r="B93" s="7"/>
      <c r="C93" s="7"/>
      <c r="D93" s="7"/>
      <c r="E93" s="7"/>
      <c r="F93" s="7"/>
    </row>
    <row r="94" spans="1:6">
      <c r="A94" s="7"/>
      <c r="B94" s="7"/>
      <c r="C94" s="7"/>
      <c r="D94" s="7"/>
      <c r="E94" s="7"/>
      <c r="F94" s="7"/>
    </row>
    <row r="95" spans="1:6">
      <c r="A95" s="7"/>
      <c r="B95" s="7"/>
      <c r="C95" s="7"/>
      <c r="D95" s="7"/>
      <c r="E95" s="7"/>
      <c r="F95" s="7"/>
    </row>
    <row r="96" spans="1:6">
      <c r="A96" s="7"/>
      <c r="B96" s="7"/>
      <c r="C96" s="7"/>
      <c r="D96" s="7"/>
      <c r="E96" s="7"/>
      <c r="F96" s="7"/>
    </row>
    <row r="97" spans="1:6">
      <c r="A97" s="7"/>
      <c r="B97" s="7" t="s">
        <v>65</v>
      </c>
      <c r="C97" s="7"/>
      <c r="D97" s="7" t="s">
        <v>66</v>
      </c>
      <c r="E97" s="7"/>
      <c r="F97" s="7"/>
    </row>
    <row r="98" spans="1:6">
      <c r="A98" s="7"/>
      <c r="B98" s="7" t="s">
        <v>67</v>
      </c>
      <c r="C98" s="7"/>
      <c r="D98" s="7" t="s">
        <v>68</v>
      </c>
      <c r="E98" s="7"/>
      <c r="F98" s="7"/>
    </row>
    <row r="99" spans="1:6">
      <c r="A99" s="7"/>
      <c r="B99" s="7"/>
      <c r="C99" s="7"/>
      <c r="D99" s="7"/>
      <c r="E99" s="7"/>
      <c r="F99" s="7"/>
    </row>
  </sheetData>
  <mergeCells count="34">
    <mergeCell ref="F30:F31"/>
    <mergeCell ref="A9:E9"/>
    <mergeCell ref="A11:E12"/>
    <mergeCell ref="A14:E14"/>
    <mergeCell ref="F15:F16"/>
    <mergeCell ref="F17:F18"/>
    <mergeCell ref="F19:F21"/>
    <mergeCell ref="A22:D22"/>
    <mergeCell ref="A23:D23"/>
    <mergeCell ref="A24:D24"/>
    <mergeCell ref="A27:E27"/>
    <mergeCell ref="F28:F29"/>
    <mergeCell ref="A54:D54"/>
    <mergeCell ref="F32:F34"/>
    <mergeCell ref="A35:D35"/>
    <mergeCell ref="A36:D36"/>
    <mergeCell ref="A37:D37"/>
    <mergeCell ref="A40:E40"/>
    <mergeCell ref="F41:F42"/>
    <mergeCell ref="A44:D44"/>
    <mergeCell ref="A45:D45"/>
    <mergeCell ref="A49:E49"/>
    <mergeCell ref="F50:F51"/>
    <mergeCell ref="A53:D53"/>
    <mergeCell ref="A79:C79"/>
    <mergeCell ref="A88:C88"/>
    <mergeCell ref="A58:E58"/>
    <mergeCell ref="A64:D64"/>
    <mergeCell ref="A65:D65"/>
    <mergeCell ref="A66:D66"/>
    <mergeCell ref="B69:B71"/>
    <mergeCell ref="C69:D69"/>
    <mergeCell ref="C70:D70"/>
    <mergeCell ref="C71:D7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2"/>
  <sheetViews>
    <sheetView zoomScale="90" zoomScaleNormal="90" workbookViewId="0">
      <selection activeCell="H55" sqref="H55"/>
    </sheetView>
  </sheetViews>
  <sheetFormatPr defaultRowHeight="14.25"/>
  <cols>
    <col min="1" max="1" width="16" customWidth="1"/>
    <col min="2" max="2" width="26.375" customWidth="1"/>
    <col min="3" max="5" width="16" customWidth="1"/>
    <col min="6" max="6" width="27.875" customWidth="1"/>
  </cols>
  <sheetData>
    <row r="1" spans="1:6">
      <c r="A1" s="8" t="s">
        <v>0</v>
      </c>
      <c r="B1" s="7"/>
      <c r="C1" s="7"/>
      <c r="D1" s="7"/>
      <c r="E1" s="8" t="s">
        <v>1</v>
      </c>
      <c r="F1" s="7"/>
    </row>
    <row r="2" spans="1:6">
      <c r="A2" s="7"/>
      <c r="B2" s="7"/>
      <c r="C2" s="7"/>
      <c r="D2" s="7"/>
      <c r="E2" s="9"/>
      <c r="F2" s="7"/>
    </row>
    <row r="3" spans="1:6">
      <c r="A3" s="7"/>
      <c r="B3" s="7"/>
      <c r="C3" s="7"/>
      <c r="D3" s="7"/>
      <c r="E3" s="9" t="s">
        <v>2</v>
      </c>
      <c r="F3" s="7"/>
    </row>
    <row r="4" spans="1:6">
      <c r="A4" s="7"/>
      <c r="B4" s="7"/>
      <c r="C4" s="7"/>
      <c r="D4" s="7"/>
      <c r="E4" s="9" t="s">
        <v>3</v>
      </c>
      <c r="F4" s="7"/>
    </row>
    <row r="5" spans="1:6">
      <c r="A5" s="7"/>
      <c r="B5" s="7"/>
      <c r="C5" s="7"/>
      <c r="D5" s="7"/>
      <c r="E5" s="9" t="s">
        <v>4</v>
      </c>
      <c r="F5" s="7"/>
    </row>
    <row r="6" spans="1:6">
      <c r="A6" s="7"/>
      <c r="B6" s="7"/>
      <c r="C6" s="7"/>
      <c r="D6" s="7"/>
      <c r="E6" s="9" t="s">
        <v>5</v>
      </c>
      <c r="F6" s="7"/>
    </row>
    <row r="7" spans="1:6">
      <c r="A7" s="7"/>
      <c r="B7" s="7"/>
      <c r="C7" s="7"/>
      <c r="D7" s="7"/>
      <c r="E7" s="7"/>
      <c r="F7" s="7"/>
    </row>
    <row r="8" spans="1:6">
      <c r="A8" s="7"/>
      <c r="B8" s="7"/>
      <c r="C8" s="7"/>
      <c r="D8" s="7"/>
      <c r="E8" s="7"/>
      <c r="F8" s="7"/>
    </row>
    <row r="9" spans="1:6" ht="57" customHeight="1">
      <c r="A9" s="213" t="s">
        <v>202</v>
      </c>
      <c r="B9" s="213"/>
      <c r="C9" s="213"/>
      <c r="D9" s="213"/>
      <c r="E9" s="213"/>
      <c r="F9" s="7"/>
    </row>
    <row r="10" spans="1:6">
      <c r="A10" s="7"/>
      <c r="B10" s="7"/>
      <c r="C10" s="7"/>
      <c r="D10" s="7"/>
      <c r="E10" s="7"/>
      <c r="F10" s="7"/>
    </row>
    <row r="11" spans="1:6">
      <c r="A11" s="214" t="s">
        <v>117</v>
      </c>
      <c r="B11" s="214"/>
      <c r="C11" s="214"/>
      <c r="D11" s="214"/>
      <c r="E11" s="214"/>
      <c r="F11" s="7"/>
    </row>
    <row r="12" spans="1:6">
      <c r="A12" s="214"/>
      <c r="B12" s="214"/>
      <c r="C12" s="214"/>
      <c r="D12" s="214"/>
      <c r="E12" s="214"/>
      <c r="F12" s="7"/>
    </row>
    <row r="13" spans="1:6">
      <c r="A13" s="15" t="s">
        <v>7</v>
      </c>
      <c r="B13" s="7"/>
      <c r="C13" s="7"/>
      <c r="D13" s="7"/>
      <c r="E13" s="7"/>
      <c r="F13" s="7"/>
    </row>
    <row r="14" spans="1:6" ht="15" thickBot="1">
      <c r="A14" s="240" t="s">
        <v>8</v>
      </c>
      <c r="B14" s="240"/>
      <c r="C14" s="240"/>
      <c r="D14" s="240"/>
      <c r="E14" s="240"/>
      <c r="F14" s="7"/>
    </row>
    <row r="15" spans="1:6">
      <c r="A15" s="51" t="s">
        <v>9</v>
      </c>
      <c r="B15" s="52" t="s">
        <v>10</v>
      </c>
      <c r="C15" s="52" t="s">
        <v>11</v>
      </c>
      <c r="D15" s="53" t="s">
        <v>12</v>
      </c>
      <c r="E15" s="61" t="s">
        <v>13</v>
      </c>
      <c r="F15" s="290" t="s">
        <v>14</v>
      </c>
    </row>
    <row r="16" spans="1:6" ht="15" thickBot="1">
      <c r="A16" s="54">
        <v>1</v>
      </c>
      <c r="B16" s="55">
        <v>2</v>
      </c>
      <c r="C16" s="55">
        <v>3</v>
      </c>
      <c r="D16" s="56">
        <v>4</v>
      </c>
      <c r="E16" s="62" t="s">
        <v>15</v>
      </c>
      <c r="F16" s="300"/>
    </row>
    <row r="17" spans="1:6">
      <c r="A17" s="44">
        <v>1</v>
      </c>
      <c r="B17" s="45" t="s">
        <v>16</v>
      </c>
      <c r="C17" s="31">
        <v>9</v>
      </c>
      <c r="D17" s="32">
        <v>0</v>
      </c>
      <c r="E17" s="39">
        <f>C17*D17</f>
        <v>0</v>
      </c>
      <c r="F17" s="130" t="s">
        <v>118</v>
      </c>
    </row>
    <row r="18" spans="1:6" ht="28.5" customHeight="1">
      <c r="A18" s="46">
        <v>2</v>
      </c>
      <c r="B18" s="18" t="s">
        <v>18</v>
      </c>
      <c r="C18" s="183">
        <v>6</v>
      </c>
      <c r="D18" s="11">
        <v>0</v>
      </c>
      <c r="E18" s="12">
        <f t="shared" ref="E18:E27" si="0">C18*D18</f>
        <v>0</v>
      </c>
      <c r="F18" s="134" t="s">
        <v>119</v>
      </c>
    </row>
    <row r="19" spans="1:6">
      <c r="A19" s="46">
        <v>3</v>
      </c>
      <c r="B19" s="18" t="s">
        <v>19</v>
      </c>
      <c r="C19" s="183">
        <v>7</v>
      </c>
      <c r="D19" s="11">
        <v>0</v>
      </c>
      <c r="E19" s="12">
        <f t="shared" si="0"/>
        <v>0</v>
      </c>
      <c r="F19" s="131" t="s">
        <v>120</v>
      </c>
    </row>
    <row r="20" spans="1:6">
      <c r="A20" s="46">
        <v>4</v>
      </c>
      <c r="B20" s="18" t="s">
        <v>20</v>
      </c>
      <c r="C20" s="183">
        <v>18</v>
      </c>
      <c r="D20" s="11">
        <v>0</v>
      </c>
      <c r="E20" s="12">
        <f t="shared" si="0"/>
        <v>0</v>
      </c>
      <c r="F20" s="131" t="s">
        <v>120</v>
      </c>
    </row>
    <row r="21" spans="1:6" ht="15" thickBot="1">
      <c r="A21" s="42">
        <v>5</v>
      </c>
      <c r="B21" s="37" t="s">
        <v>121</v>
      </c>
      <c r="C21" s="33">
        <v>2</v>
      </c>
      <c r="D21" s="34">
        <v>0</v>
      </c>
      <c r="E21" s="41">
        <f t="shared" si="0"/>
        <v>0</v>
      </c>
      <c r="F21" s="132" t="s">
        <v>122</v>
      </c>
    </row>
    <row r="22" spans="1:6">
      <c r="A22" s="44">
        <v>6</v>
      </c>
      <c r="B22" s="38" t="s">
        <v>16</v>
      </c>
      <c r="C22" s="31">
        <v>8</v>
      </c>
      <c r="D22" s="32">
        <v>0</v>
      </c>
      <c r="E22" s="39">
        <f t="shared" si="0"/>
        <v>0</v>
      </c>
      <c r="F22" s="297" t="s">
        <v>123</v>
      </c>
    </row>
    <row r="23" spans="1:6">
      <c r="A23" s="46">
        <v>7</v>
      </c>
      <c r="B23" s="17" t="s">
        <v>19</v>
      </c>
      <c r="C23" s="183">
        <v>2</v>
      </c>
      <c r="D23" s="11">
        <v>0</v>
      </c>
      <c r="E23" s="12">
        <f t="shared" si="0"/>
        <v>0</v>
      </c>
      <c r="F23" s="298"/>
    </row>
    <row r="24" spans="1:6">
      <c r="A24" s="46">
        <v>8</v>
      </c>
      <c r="B24" s="17" t="s">
        <v>20</v>
      </c>
      <c r="C24" s="183">
        <v>7</v>
      </c>
      <c r="D24" s="11">
        <v>0</v>
      </c>
      <c r="E24" s="12">
        <f t="shared" si="0"/>
        <v>0</v>
      </c>
      <c r="F24" s="298"/>
    </row>
    <row r="25" spans="1:6">
      <c r="A25" s="46">
        <v>9</v>
      </c>
      <c r="B25" s="17" t="s">
        <v>124</v>
      </c>
      <c r="C25" s="183">
        <v>1</v>
      </c>
      <c r="D25" s="11">
        <v>0</v>
      </c>
      <c r="E25" s="12">
        <f t="shared" si="0"/>
        <v>0</v>
      </c>
      <c r="F25" s="298"/>
    </row>
    <row r="26" spans="1:6">
      <c r="A26" s="46">
        <v>10</v>
      </c>
      <c r="B26" s="17" t="s">
        <v>72</v>
      </c>
      <c r="C26" s="183">
        <v>1</v>
      </c>
      <c r="D26" s="11">
        <v>0</v>
      </c>
      <c r="E26" s="12">
        <f t="shared" si="0"/>
        <v>0</v>
      </c>
      <c r="F26" s="298"/>
    </row>
    <row r="27" spans="1:6" ht="15" thickBot="1">
      <c r="A27" s="42">
        <v>11</v>
      </c>
      <c r="B27" s="40" t="s">
        <v>125</v>
      </c>
      <c r="C27" s="33">
        <v>1</v>
      </c>
      <c r="D27" s="34">
        <v>0</v>
      </c>
      <c r="E27" s="41">
        <f t="shared" si="0"/>
        <v>0</v>
      </c>
      <c r="F27" s="299"/>
    </row>
    <row r="28" spans="1:6">
      <c r="A28" s="204" t="s">
        <v>29</v>
      </c>
      <c r="B28" s="204"/>
      <c r="C28" s="204"/>
      <c r="D28" s="204"/>
      <c r="E28" s="22">
        <f>SUM(E17:E27)</f>
        <v>0</v>
      </c>
      <c r="F28" s="7"/>
    </row>
    <row r="29" spans="1:6">
      <c r="A29" s="200" t="s">
        <v>30</v>
      </c>
      <c r="B29" s="200"/>
      <c r="C29" s="200"/>
      <c r="D29" s="200"/>
      <c r="E29" s="14">
        <f>E28*0.23</f>
        <v>0</v>
      </c>
      <c r="F29" s="7"/>
    </row>
    <row r="30" spans="1:6">
      <c r="A30" s="200" t="s">
        <v>31</v>
      </c>
      <c r="B30" s="200"/>
      <c r="C30" s="200"/>
      <c r="D30" s="200"/>
      <c r="E30" s="14">
        <f>SUM(E28:E29)</f>
        <v>0</v>
      </c>
      <c r="F30" s="7"/>
    </row>
    <row r="31" spans="1:6">
      <c r="A31" s="15"/>
      <c r="B31" s="7"/>
      <c r="C31" s="7"/>
      <c r="D31" s="7"/>
      <c r="E31" s="7"/>
      <c r="F31" s="7"/>
    </row>
    <row r="32" spans="1:6">
      <c r="A32" s="15" t="s">
        <v>32</v>
      </c>
      <c r="B32" s="7"/>
      <c r="C32" s="7"/>
      <c r="D32" s="7"/>
      <c r="E32" s="7"/>
      <c r="F32" s="7"/>
    </row>
    <row r="33" spans="1:6" ht="15" thickBot="1">
      <c r="A33" s="303" t="s">
        <v>75</v>
      </c>
      <c r="B33" s="235"/>
      <c r="C33" s="235"/>
      <c r="D33" s="235"/>
      <c r="E33" s="235"/>
      <c r="F33" s="7"/>
    </row>
    <row r="34" spans="1:6">
      <c r="A34" s="51" t="s">
        <v>9</v>
      </c>
      <c r="B34" s="52" t="s">
        <v>10</v>
      </c>
      <c r="C34" s="52" t="s">
        <v>11</v>
      </c>
      <c r="D34" s="53" t="s">
        <v>12</v>
      </c>
      <c r="E34" s="61" t="s">
        <v>13</v>
      </c>
      <c r="F34" s="301" t="s">
        <v>14</v>
      </c>
    </row>
    <row r="35" spans="1:6" ht="15" thickBot="1">
      <c r="A35" s="304">
        <v>1</v>
      </c>
      <c r="B35" s="184">
        <v>2</v>
      </c>
      <c r="C35" s="184">
        <v>3</v>
      </c>
      <c r="D35" s="100">
        <v>4</v>
      </c>
      <c r="E35" s="128" t="s">
        <v>15</v>
      </c>
      <c r="F35" s="302"/>
    </row>
    <row r="36" spans="1:6">
      <c r="A36" s="44">
        <v>1</v>
      </c>
      <c r="B36" s="45" t="s">
        <v>16</v>
      </c>
      <c r="C36" s="31">
        <v>4</v>
      </c>
      <c r="D36" s="32">
        <v>0</v>
      </c>
      <c r="E36" s="39">
        <f>C36*D36</f>
        <v>0</v>
      </c>
      <c r="F36" s="130" t="s">
        <v>118</v>
      </c>
    </row>
    <row r="37" spans="1:6">
      <c r="A37" s="46">
        <v>2</v>
      </c>
      <c r="B37" s="18" t="s">
        <v>18</v>
      </c>
      <c r="C37" s="183">
        <v>4</v>
      </c>
      <c r="D37" s="11">
        <v>0</v>
      </c>
      <c r="E37" s="12">
        <f t="shared" ref="E37:E46" si="1">C37*D37</f>
        <v>0</v>
      </c>
      <c r="F37" s="131" t="s">
        <v>126</v>
      </c>
    </row>
    <row r="38" spans="1:6">
      <c r="A38" s="46">
        <v>3</v>
      </c>
      <c r="B38" s="18" t="s">
        <v>19</v>
      </c>
      <c r="C38" s="183">
        <v>5</v>
      </c>
      <c r="D38" s="11">
        <v>0</v>
      </c>
      <c r="E38" s="12">
        <f t="shared" si="1"/>
        <v>0</v>
      </c>
      <c r="F38" s="131" t="s">
        <v>120</v>
      </c>
    </row>
    <row r="39" spans="1:6">
      <c r="A39" s="46">
        <v>4</v>
      </c>
      <c r="B39" s="18" t="s">
        <v>20</v>
      </c>
      <c r="C39" s="183">
        <v>4</v>
      </c>
      <c r="D39" s="11">
        <v>0</v>
      </c>
      <c r="E39" s="12">
        <f t="shared" si="1"/>
        <v>0</v>
      </c>
      <c r="F39" s="131" t="s">
        <v>120</v>
      </c>
    </row>
    <row r="40" spans="1:6" ht="15" thickBot="1">
      <c r="A40" s="126">
        <v>5</v>
      </c>
      <c r="B40" s="24" t="s">
        <v>121</v>
      </c>
      <c r="C40" s="21">
        <v>1</v>
      </c>
      <c r="D40" s="23">
        <v>0</v>
      </c>
      <c r="E40" s="12">
        <f t="shared" si="1"/>
        <v>0</v>
      </c>
      <c r="F40" s="133"/>
    </row>
    <row r="41" spans="1:6">
      <c r="A41" s="44">
        <v>6</v>
      </c>
      <c r="B41" s="38" t="s">
        <v>16</v>
      </c>
      <c r="C41" s="31">
        <v>4</v>
      </c>
      <c r="D41" s="32">
        <v>0</v>
      </c>
      <c r="E41" s="39">
        <f t="shared" si="1"/>
        <v>0</v>
      </c>
      <c r="F41" s="219" t="s">
        <v>123</v>
      </c>
    </row>
    <row r="42" spans="1:6">
      <c r="A42" s="46">
        <v>7</v>
      </c>
      <c r="B42" s="17" t="s">
        <v>19</v>
      </c>
      <c r="C42" s="183">
        <v>1</v>
      </c>
      <c r="D42" s="11">
        <v>0</v>
      </c>
      <c r="E42" s="12">
        <f t="shared" si="1"/>
        <v>0</v>
      </c>
      <c r="F42" s="220"/>
    </row>
    <row r="43" spans="1:6">
      <c r="A43" s="46">
        <v>8</v>
      </c>
      <c r="B43" s="17" t="s">
        <v>20</v>
      </c>
      <c r="C43" s="183">
        <v>3</v>
      </c>
      <c r="D43" s="11">
        <v>0</v>
      </c>
      <c r="E43" s="12">
        <f t="shared" si="1"/>
        <v>0</v>
      </c>
      <c r="F43" s="220"/>
    </row>
    <row r="44" spans="1:6">
      <c r="A44" s="46">
        <v>9</v>
      </c>
      <c r="B44" s="17" t="s">
        <v>124</v>
      </c>
      <c r="C44" s="183">
        <v>1</v>
      </c>
      <c r="D44" s="11">
        <v>0</v>
      </c>
      <c r="E44" s="12">
        <f t="shared" si="1"/>
        <v>0</v>
      </c>
      <c r="F44" s="220"/>
    </row>
    <row r="45" spans="1:6">
      <c r="A45" s="46">
        <v>10</v>
      </c>
      <c r="B45" s="17" t="s">
        <v>72</v>
      </c>
      <c r="C45" s="183">
        <v>1</v>
      </c>
      <c r="D45" s="11">
        <v>0</v>
      </c>
      <c r="E45" s="12">
        <f t="shared" si="1"/>
        <v>0</v>
      </c>
      <c r="F45" s="220"/>
    </row>
    <row r="46" spans="1:6" ht="15" thickBot="1">
      <c r="A46" s="42">
        <v>11</v>
      </c>
      <c r="B46" s="40" t="s">
        <v>125</v>
      </c>
      <c r="C46" s="33">
        <v>1</v>
      </c>
      <c r="D46" s="34">
        <v>0</v>
      </c>
      <c r="E46" s="41">
        <f t="shared" si="1"/>
        <v>0</v>
      </c>
      <c r="F46" s="221"/>
    </row>
    <row r="47" spans="1:6">
      <c r="A47" s="204" t="s">
        <v>29</v>
      </c>
      <c r="B47" s="204"/>
      <c r="C47" s="204"/>
      <c r="D47" s="204"/>
      <c r="E47" s="22">
        <f>SUM(E36:E46)</f>
        <v>0</v>
      </c>
      <c r="F47" s="7"/>
    </row>
    <row r="48" spans="1:6">
      <c r="A48" s="200" t="s">
        <v>30</v>
      </c>
      <c r="B48" s="200"/>
      <c r="C48" s="200"/>
      <c r="D48" s="200"/>
      <c r="E48" s="14">
        <f>E47*0.23</f>
        <v>0</v>
      </c>
      <c r="F48" s="7"/>
    </row>
    <row r="49" spans="1:6">
      <c r="A49" s="200" t="s">
        <v>31</v>
      </c>
      <c r="B49" s="200"/>
      <c r="C49" s="200"/>
      <c r="D49" s="200"/>
      <c r="E49" s="14">
        <f>SUM(E47:E48)</f>
        <v>0</v>
      </c>
      <c r="F49" s="7"/>
    </row>
    <row r="50" spans="1:6">
      <c r="A50" s="15"/>
      <c r="B50" s="7"/>
      <c r="C50" s="7"/>
      <c r="D50" s="7"/>
      <c r="E50" s="7"/>
      <c r="F50" s="7"/>
    </row>
    <row r="51" spans="1:6">
      <c r="A51" s="15" t="s">
        <v>35</v>
      </c>
      <c r="B51" s="7"/>
      <c r="C51" s="7"/>
      <c r="D51" s="7"/>
      <c r="E51" s="7"/>
      <c r="F51" s="7"/>
    </row>
    <row r="52" spans="1:6" ht="15" thickBot="1">
      <c r="A52" s="205" t="s">
        <v>36</v>
      </c>
      <c r="B52" s="205"/>
      <c r="C52" s="205"/>
      <c r="D52" s="205"/>
      <c r="E52" s="205"/>
      <c r="F52" s="20"/>
    </row>
    <row r="53" spans="1:6">
      <c r="A53" s="97" t="s">
        <v>9</v>
      </c>
      <c r="B53" s="97" t="s">
        <v>10</v>
      </c>
      <c r="C53" s="97" t="s">
        <v>11</v>
      </c>
      <c r="D53" s="95" t="s">
        <v>12</v>
      </c>
      <c r="E53" s="101" t="s">
        <v>13</v>
      </c>
      <c r="F53" s="290" t="s">
        <v>14</v>
      </c>
    </row>
    <row r="54" spans="1:6" ht="15" thickBot="1">
      <c r="A54" s="3">
        <v>1</v>
      </c>
      <c r="B54" s="3">
        <v>2</v>
      </c>
      <c r="C54" s="3">
        <v>3</v>
      </c>
      <c r="D54" s="43">
        <v>4</v>
      </c>
      <c r="E54" s="2" t="s">
        <v>15</v>
      </c>
      <c r="F54" s="291"/>
    </row>
    <row r="55" spans="1:6" ht="90.75" customHeight="1">
      <c r="A55" s="44">
        <v>1</v>
      </c>
      <c r="B55" s="309" t="s">
        <v>132</v>
      </c>
      <c r="C55" s="31">
        <v>1</v>
      </c>
      <c r="D55" s="32">
        <v>0</v>
      </c>
      <c r="E55" s="113">
        <f>C55*D55</f>
        <v>0</v>
      </c>
      <c r="F55" s="305" t="s">
        <v>120</v>
      </c>
    </row>
    <row r="56" spans="1:6" ht="21.75" customHeight="1" thickBot="1">
      <c r="A56" s="110">
        <v>2</v>
      </c>
      <c r="B56" s="306" t="s">
        <v>127</v>
      </c>
      <c r="C56" s="129">
        <v>4</v>
      </c>
      <c r="D56" s="307">
        <v>0</v>
      </c>
      <c r="E56" s="308">
        <f t="shared" ref="E56:E57" si="2">C56*D56</f>
        <v>0</v>
      </c>
      <c r="F56" s="222"/>
    </row>
    <row r="57" spans="1:6" ht="30" customHeight="1" thickBot="1">
      <c r="A57" s="107">
        <v>3</v>
      </c>
      <c r="B57" s="109" t="s">
        <v>127</v>
      </c>
      <c r="C57" s="104">
        <v>4</v>
      </c>
      <c r="D57" s="105">
        <v>0</v>
      </c>
      <c r="E57" s="111">
        <f t="shared" si="2"/>
        <v>0</v>
      </c>
      <c r="F57" s="124" t="s">
        <v>123</v>
      </c>
    </row>
    <row r="58" spans="1:6">
      <c r="A58" s="204" t="s">
        <v>29</v>
      </c>
      <c r="B58" s="204"/>
      <c r="C58" s="204"/>
      <c r="D58" s="204"/>
      <c r="E58" s="22">
        <f>SUM(E55:E57)</f>
        <v>0</v>
      </c>
      <c r="F58" s="7"/>
    </row>
    <row r="59" spans="1:6">
      <c r="A59" s="200" t="s">
        <v>30</v>
      </c>
      <c r="B59" s="200"/>
      <c r="C59" s="200"/>
      <c r="D59" s="200"/>
      <c r="E59" s="14">
        <f>E58*0.23</f>
        <v>0</v>
      </c>
      <c r="F59" s="7"/>
    </row>
    <row r="60" spans="1:6">
      <c r="A60" s="200" t="s">
        <v>31</v>
      </c>
      <c r="B60" s="200"/>
      <c r="C60" s="200"/>
      <c r="D60" s="200"/>
      <c r="E60" s="14">
        <f>SUM(E58:E59)</f>
        <v>0</v>
      </c>
      <c r="F60" s="7"/>
    </row>
    <row r="61" spans="1:6">
      <c r="A61" s="7"/>
      <c r="B61" s="7"/>
      <c r="C61" s="7"/>
      <c r="D61" s="7"/>
      <c r="E61" s="7"/>
      <c r="F61" s="7"/>
    </row>
    <row r="62" spans="1:6">
      <c r="A62" s="7"/>
      <c r="B62" s="7"/>
      <c r="C62" s="7"/>
      <c r="D62" s="7"/>
      <c r="E62" s="7"/>
      <c r="F62" s="7"/>
    </row>
    <row r="63" spans="1:6">
      <c r="A63" s="15" t="s">
        <v>45</v>
      </c>
      <c r="B63" s="7"/>
      <c r="C63" s="7"/>
      <c r="D63" s="7"/>
      <c r="E63" s="7"/>
      <c r="F63" s="7"/>
    </row>
    <row r="64" spans="1:6">
      <c r="A64" s="189" t="s">
        <v>204</v>
      </c>
      <c r="B64" s="190"/>
      <c r="C64" s="190"/>
      <c r="D64" s="190"/>
      <c r="E64" s="191"/>
      <c r="F64" s="7"/>
    </row>
    <row r="65" spans="1:6">
      <c r="A65" s="97" t="s">
        <v>9</v>
      </c>
      <c r="B65" s="97" t="s">
        <v>10</v>
      </c>
      <c r="C65" s="97" t="s">
        <v>11</v>
      </c>
      <c r="D65" s="95" t="s">
        <v>12</v>
      </c>
      <c r="E65" s="97" t="s">
        <v>13</v>
      </c>
      <c r="F65" s="7"/>
    </row>
    <row r="66" spans="1:6">
      <c r="A66" s="91">
        <v>1</v>
      </c>
      <c r="B66" s="4">
        <v>2</v>
      </c>
      <c r="C66" s="4">
        <v>3</v>
      </c>
      <c r="D66" s="10">
        <v>4</v>
      </c>
      <c r="E66" s="4" t="s">
        <v>15</v>
      </c>
      <c r="F66" s="7"/>
    </row>
    <row r="67" spans="1:6">
      <c r="A67" s="90">
        <v>1</v>
      </c>
      <c r="B67" s="92" t="s">
        <v>46</v>
      </c>
      <c r="C67" s="1">
        <v>2</v>
      </c>
      <c r="D67" s="93">
        <v>0</v>
      </c>
      <c r="E67" s="12">
        <f>C67*D67</f>
        <v>0</v>
      </c>
      <c r="F67" s="7"/>
    </row>
    <row r="68" spans="1:6" ht="25.5">
      <c r="A68" s="90">
        <v>2</v>
      </c>
      <c r="B68" s="92" t="s">
        <v>48</v>
      </c>
      <c r="C68" s="1">
        <v>4</v>
      </c>
      <c r="D68" s="93">
        <v>0</v>
      </c>
      <c r="E68" s="12">
        <f t="shared" ref="E68:E70" si="3">C68*D68</f>
        <v>0</v>
      </c>
      <c r="F68" s="7"/>
    </row>
    <row r="69" spans="1:6" ht="25.5">
      <c r="A69" s="90">
        <v>3</v>
      </c>
      <c r="B69" s="92" t="s">
        <v>102</v>
      </c>
      <c r="C69" s="1">
        <v>2</v>
      </c>
      <c r="D69" s="93">
        <v>0</v>
      </c>
      <c r="E69" s="12">
        <f t="shared" si="3"/>
        <v>0</v>
      </c>
      <c r="F69" s="7"/>
    </row>
    <row r="70" spans="1:6" ht="48" customHeight="1">
      <c r="A70" s="90">
        <v>4</v>
      </c>
      <c r="B70" s="92" t="s">
        <v>144</v>
      </c>
      <c r="C70" s="1">
        <v>2</v>
      </c>
      <c r="D70" s="93">
        <v>0</v>
      </c>
      <c r="E70" s="12">
        <f t="shared" si="3"/>
        <v>0</v>
      </c>
      <c r="F70" s="7"/>
    </row>
    <row r="71" spans="1:6">
      <c r="A71" s="192" t="s">
        <v>29</v>
      </c>
      <c r="B71" s="193"/>
      <c r="C71" s="193"/>
      <c r="D71" s="194"/>
      <c r="E71" s="14">
        <f>SUM(E67:E69)</f>
        <v>0</v>
      </c>
      <c r="F71" s="7"/>
    </row>
    <row r="72" spans="1:6">
      <c r="A72" s="192" t="s">
        <v>145</v>
      </c>
      <c r="B72" s="193"/>
      <c r="C72" s="193"/>
      <c r="D72" s="194"/>
      <c r="E72" s="14">
        <f>E71*0.23</f>
        <v>0</v>
      </c>
      <c r="F72" s="7"/>
    </row>
    <row r="73" spans="1:6">
      <c r="A73" s="192" t="s">
        <v>31</v>
      </c>
      <c r="B73" s="193"/>
      <c r="C73" s="193"/>
      <c r="D73" s="194"/>
      <c r="E73" s="14">
        <f>SUM(E71:E72)</f>
        <v>0</v>
      </c>
      <c r="F73" s="7"/>
    </row>
    <row r="74" spans="1:6">
      <c r="A74" s="7"/>
      <c r="B74" s="7"/>
      <c r="C74" s="7"/>
      <c r="D74" s="7"/>
      <c r="E74" s="7"/>
      <c r="F74" s="7"/>
    </row>
    <row r="75" spans="1:6">
      <c r="A75" s="7"/>
      <c r="B75" s="7"/>
      <c r="C75" s="7"/>
      <c r="D75" s="7"/>
      <c r="E75" s="7"/>
      <c r="F75" s="7"/>
    </row>
    <row r="76" spans="1:6">
      <c r="A76" s="7"/>
      <c r="B76" s="195" t="s">
        <v>52</v>
      </c>
      <c r="C76" s="198" t="s">
        <v>53</v>
      </c>
      <c r="D76" s="199"/>
      <c r="E76" s="16">
        <f>E28+E47+E58+E71</f>
        <v>0</v>
      </c>
      <c r="F76" s="7"/>
    </row>
    <row r="77" spans="1:6">
      <c r="A77" s="7"/>
      <c r="B77" s="196"/>
      <c r="C77" s="198" t="s">
        <v>54</v>
      </c>
      <c r="D77" s="199"/>
      <c r="E77" s="16">
        <f>E76*0.23</f>
        <v>0</v>
      </c>
      <c r="F77" s="7"/>
    </row>
    <row r="78" spans="1:6">
      <c r="A78" s="7"/>
      <c r="B78" s="197"/>
      <c r="C78" s="198" t="s">
        <v>55</v>
      </c>
      <c r="D78" s="199"/>
      <c r="E78" s="16">
        <f>E30+E49+E60+E73</f>
        <v>0</v>
      </c>
      <c r="F78" s="7"/>
    </row>
    <row r="79" spans="1:6">
      <c r="A79" s="7"/>
      <c r="B79" s="7"/>
      <c r="C79" s="7"/>
      <c r="D79" s="7"/>
      <c r="E79" s="7"/>
      <c r="F79" s="7"/>
    </row>
    <row r="80" spans="1:6">
      <c r="A80" s="7"/>
      <c r="B80" s="7"/>
      <c r="C80" s="7"/>
      <c r="D80" s="7"/>
      <c r="E80" s="7"/>
      <c r="F80" s="7"/>
    </row>
    <row r="81" spans="1:6">
      <c r="A81" s="7"/>
      <c r="B81" s="7"/>
      <c r="C81" s="7"/>
      <c r="D81" s="7"/>
      <c r="E81" s="7"/>
      <c r="F81" s="7"/>
    </row>
    <row r="82" spans="1:6">
      <c r="A82" s="7"/>
      <c r="B82" s="7"/>
      <c r="C82" s="7"/>
      <c r="D82" s="7"/>
      <c r="E82" s="7"/>
      <c r="F82" s="7"/>
    </row>
    <row r="83" spans="1:6">
      <c r="A83" s="7"/>
      <c r="B83" s="7"/>
      <c r="C83" s="7"/>
      <c r="D83" s="7"/>
      <c r="E83" s="7"/>
      <c r="F83" s="7"/>
    </row>
    <row r="84" spans="1:6">
      <c r="A84" s="7"/>
      <c r="B84" s="7"/>
      <c r="C84" s="7"/>
      <c r="D84" s="7"/>
      <c r="E84" s="7"/>
      <c r="F84" s="7"/>
    </row>
    <row r="85" spans="1:6">
      <c r="A85" s="7"/>
      <c r="B85" s="7"/>
      <c r="C85" s="7"/>
      <c r="D85" s="7"/>
      <c r="E85" s="7"/>
      <c r="F85" s="7"/>
    </row>
    <row r="86" spans="1:6">
      <c r="A86" s="7"/>
      <c r="B86" s="7"/>
      <c r="C86" s="7"/>
      <c r="D86" s="7"/>
      <c r="E86" s="7"/>
      <c r="F86" s="7"/>
    </row>
    <row r="87" spans="1:6">
      <c r="A87" s="188" t="s">
        <v>128</v>
      </c>
      <c r="B87" s="188"/>
      <c r="C87" s="188"/>
      <c r="D87" s="7"/>
      <c r="E87" s="7"/>
      <c r="F87" s="7"/>
    </row>
    <row r="88" spans="1:6">
      <c r="A88" s="10" t="s">
        <v>9</v>
      </c>
      <c r="B88" s="10" t="s">
        <v>57</v>
      </c>
      <c r="C88" s="10" t="s">
        <v>58</v>
      </c>
      <c r="D88" s="7"/>
      <c r="E88" s="7"/>
      <c r="F88" s="7"/>
    </row>
    <row r="89" spans="1:6">
      <c r="A89" s="94">
        <v>1</v>
      </c>
      <c r="B89" s="94" t="s">
        <v>16</v>
      </c>
      <c r="C89" s="94">
        <v>13</v>
      </c>
      <c r="D89" s="7"/>
      <c r="E89" s="7"/>
      <c r="F89" s="7"/>
    </row>
    <row r="90" spans="1:6">
      <c r="A90" s="94">
        <v>2</v>
      </c>
      <c r="B90" s="94" t="s">
        <v>18</v>
      </c>
      <c r="C90" s="94">
        <v>10</v>
      </c>
      <c r="D90" s="7"/>
      <c r="E90" s="7"/>
      <c r="F90" s="7"/>
    </row>
    <row r="91" spans="1:6">
      <c r="A91" s="94">
        <v>3</v>
      </c>
      <c r="B91" s="94" t="s">
        <v>19</v>
      </c>
      <c r="C91" s="94">
        <v>12</v>
      </c>
      <c r="D91" s="7"/>
      <c r="E91" s="7"/>
      <c r="F91" s="7"/>
    </row>
    <row r="92" spans="1:6">
      <c r="A92" s="94">
        <v>4</v>
      </c>
      <c r="B92" s="94" t="s">
        <v>20</v>
      </c>
      <c r="C92" s="94">
        <v>22</v>
      </c>
      <c r="D92" s="7"/>
      <c r="E92" s="7"/>
      <c r="F92" s="7"/>
    </row>
    <row r="93" spans="1:6">
      <c r="A93" s="94">
        <v>5</v>
      </c>
      <c r="B93" s="21" t="s">
        <v>121</v>
      </c>
      <c r="C93" s="94">
        <v>3</v>
      </c>
      <c r="D93" s="7"/>
      <c r="E93" s="7"/>
      <c r="F93" s="7"/>
    </row>
    <row r="94" spans="1:6">
      <c r="A94" s="94">
        <v>6</v>
      </c>
      <c r="B94" s="94" t="s">
        <v>129</v>
      </c>
      <c r="C94" s="94">
        <v>4</v>
      </c>
      <c r="D94" s="7"/>
      <c r="E94" s="7"/>
      <c r="F94" s="7"/>
    </row>
    <row r="95" spans="1:6">
      <c r="A95" s="94">
        <v>7</v>
      </c>
      <c r="B95" s="94" t="s">
        <v>130</v>
      </c>
      <c r="C95" s="94">
        <v>1</v>
      </c>
      <c r="D95" s="7"/>
      <c r="E95" s="7"/>
      <c r="F95" s="7"/>
    </row>
    <row r="96" spans="1:6">
      <c r="A96" s="60"/>
      <c r="B96" s="7"/>
      <c r="C96" s="7"/>
      <c r="D96" s="7"/>
      <c r="E96" s="7"/>
      <c r="F96" s="7"/>
    </row>
    <row r="97" spans="1:6">
      <c r="A97" s="7"/>
      <c r="B97" s="7"/>
      <c r="C97" s="7"/>
      <c r="D97" s="7"/>
      <c r="E97" s="7"/>
      <c r="F97" s="7"/>
    </row>
    <row r="98" spans="1:6">
      <c r="A98" s="188" t="s">
        <v>131</v>
      </c>
      <c r="B98" s="188"/>
      <c r="C98" s="188"/>
      <c r="D98" s="7"/>
      <c r="E98" s="7"/>
      <c r="F98" s="7"/>
    </row>
    <row r="99" spans="1:6">
      <c r="A99" s="10" t="s">
        <v>9</v>
      </c>
      <c r="B99" s="10" t="s">
        <v>57</v>
      </c>
      <c r="C99" s="10" t="s">
        <v>58</v>
      </c>
      <c r="D99" s="7"/>
      <c r="E99" s="7"/>
      <c r="F99" s="7"/>
    </row>
    <row r="100" spans="1:6">
      <c r="A100" s="94">
        <v>1</v>
      </c>
      <c r="B100" s="94" t="s">
        <v>16</v>
      </c>
      <c r="C100" s="94">
        <v>12</v>
      </c>
      <c r="D100" s="7"/>
      <c r="E100" s="7"/>
      <c r="F100" s="7"/>
    </row>
    <row r="101" spans="1:6">
      <c r="A101" s="94">
        <v>2</v>
      </c>
      <c r="B101" s="94" t="s">
        <v>19</v>
      </c>
      <c r="C101" s="94">
        <v>3</v>
      </c>
      <c r="D101" s="7"/>
      <c r="E101" s="7"/>
      <c r="F101" s="7"/>
    </row>
    <row r="102" spans="1:6">
      <c r="A102" s="94">
        <v>3</v>
      </c>
      <c r="B102" s="94" t="s">
        <v>20</v>
      </c>
      <c r="C102" s="94">
        <v>10</v>
      </c>
      <c r="D102" s="7"/>
      <c r="E102" s="7"/>
      <c r="F102" s="7"/>
    </row>
    <row r="103" spans="1:6">
      <c r="A103" s="94">
        <v>4</v>
      </c>
      <c r="B103" s="1" t="s">
        <v>124</v>
      </c>
      <c r="C103" s="1">
        <v>1</v>
      </c>
      <c r="D103" s="7"/>
      <c r="E103" s="7"/>
      <c r="F103" s="7"/>
    </row>
    <row r="104" spans="1:6">
      <c r="A104" s="94">
        <v>5</v>
      </c>
      <c r="B104" s="21" t="s">
        <v>121</v>
      </c>
      <c r="C104" s="1">
        <v>1</v>
      </c>
      <c r="D104" s="7"/>
      <c r="E104" s="7"/>
      <c r="F104" s="7"/>
    </row>
    <row r="105" spans="1:6">
      <c r="A105" s="94">
        <v>6</v>
      </c>
      <c r="B105" s="1" t="s">
        <v>125</v>
      </c>
      <c r="C105" s="1">
        <v>1</v>
      </c>
      <c r="D105" s="7"/>
      <c r="E105" s="7"/>
      <c r="F105" s="7"/>
    </row>
    <row r="106" spans="1:6">
      <c r="A106" s="94">
        <v>7</v>
      </c>
      <c r="B106" s="94" t="s">
        <v>129</v>
      </c>
      <c r="C106" s="1">
        <v>4</v>
      </c>
      <c r="D106" s="7"/>
      <c r="E106" s="7"/>
      <c r="F106" s="7"/>
    </row>
    <row r="107" spans="1:6">
      <c r="A107" s="7"/>
      <c r="B107" s="7"/>
      <c r="C107" s="7"/>
      <c r="D107" s="7"/>
      <c r="E107" s="7"/>
      <c r="F107" s="7"/>
    </row>
    <row r="108" spans="1:6">
      <c r="A108" s="7"/>
      <c r="B108" s="7"/>
      <c r="C108" s="7"/>
      <c r="D108" s="7"/>
      <c r="E108" s="7"/>
      <c r="F108" s="7"/>
    </row>
    <row r="109" spans="1:6">
      <c r="A109" s="7"/>
      <c r="B109" s="7"/>
      <c r="C109" s="7"/>
      <c r="D109" s="7"/>
      <c r="E109" s="7"/>
      <c r="F109" s="7"/>
    </row>
    <row r="110" spans="1:6">
      <c r="A110" s="7"/>
      <c r="B110" s="7" t="s">
        <v>65</v>
      </c>
      <c r="C110" s="7"/>
      <c r="D110" s="7" t="s">
        <v>66</v>
      </c>
      <c r="E110" s="7"/>
      <c r="F110" s="7"/>
    </row>
    <row r="111" spans="1:6">
      <c r="A111" s="7"/>
      <c r="B111" s="7" t="s">
        <v>67</v>
      </c>
      <c r="C111" s="7"/>
      <c r="D111" s="7" t="s">
        <v>68</v>
      </c>
      <c r="E111" s="7"/>
      <c r="F111" s="7"/>
    </row>
    <row r="112" spans="1:6">
      <c r="A112" s="7"/>
      <c r="B112" s="7"/>
      <c r="C112" s="7"/>
      <c r="D112" s="7"/>
      <c r="E112" s="7"/>
      <c r="F112" s="7"/>
    </row>
  </sheetData>
  <mergeCells count="30">
    <mergeCell ref="A98:C98"/>
    <mergeCell ref="A59:D59"/>
    <mergeCell ref="A60:D60"/>
    <mergeCell ref="A64:E64"/>
    <mergeCell ref="A71:D71"/>
    <mergeCell ref="A72:D72"/>
    <mergeCell ref="A73:D73"/>
    <mergeCell ref="B76:B78"/>
    <mergeCell ref="C76:D76"/>
    <mergeCell ref="C77:D77"/>
    <mergeCell ref="C78:D78"/>
    <mergeCell ref="A87:C87"/>
    <mergeCell ref="A58:D58"/>
    <mergeCell ref="A29:D29"/>
    <mergeCell ref="A30:D30"/>
    <mergeCell ref="A33:E33"/>
    <mergeCell ref="F34:F35"/>
    <mergeCell ref="F41:F46"/>
    <mergeCell ref="A47:D47"/>
    <mergeCell ref="A48:D48"/>
    <mergeCell ref="A49:D49"/>
    <mergeCell ref="A52:E52"/>
    <mergeCell ref="F53:F54"/>
    <mergeCell ref="F55:F56"/>
    <mergeCell ref="A28:D28"/>
    <mergeCell ref="A9:E9"/>
    <mergeCell ref="A11:E12"/>
    <mergeCell ref="A14:E14"/>
    <mergeCell ref="F15:F16"/>
    <mergeCell ref="F22:F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45"/>
  <sheetViews>
    <sheetView topLeftCell="A16" zoomScale="93" zoomScaleNormal="93" workbookViewId="0">
      <selection activeCell="J34" sqref="J34"/>
    </sheetView>
  </sheetViews>
  <sheetFormatPr defaultRowHeight="14.25"/>
  <cols>
    <col min="1" max="1" width="16" customWidth="1"/>
    <col min="2" max="2" width="26.375" customWidth="1"/>
    <col min="3" max="5" width="16" customWidth="1"/>
    <col min="6" max="6" width="20.375" customWidth="1"/>
  </cols>
  <sheetData>
    <row r="1" spans="1:7">
      <c r="A1" s="8" t="s">
        <v>0</v>
      </c>
      <c r="B1" s="7"/>
      <c r="C1" s="7"/>
      <c r="D1" s="7"/>
      <c r="E1" s="8" t="s">
        <v>1</v>
      </c>
      <c r="F1" s="7"/>
      <c r="G1" s="7"/>
    </row>
    <row r="2" spans="1:7">
      <c r="A2" s="7"/>
      <c r="B2" s="7"/>
      <c r="C2" s="7"/>
      <c r="D2" s="7"/>
      <c r="E2" s="9"/>
      <c r="F2" s="7"/>
      <c r="G2" s="7"/>
    </row>
    <row r="3" spans="1:7">
      <c r="A3" s="7"/>
      <c r="B3" s="7"/>
      <c r="C3" s="7"/>
      <c r="D3" s="7"/>
      <c r="E3" s="9" t="s">
        <v>2</v>
      </c>
      <c r="F3" s="7"/>
      <c r="G3" s="7"/>
    </row>
    <row r="4" spans="1:7">
      <c r="A4" s="7"/>
      <c r="B4" s="7"/>
      <c r="C4" s="7"/>
      <c r="D4" s="7"/>
      <c r="E4" s="9" t="s">
        <v>3</v>
      </c>
      <c r="F4" s="7"/>
      <c r="G4" s="7"/>
    </row>
    <row r="5" spans="1:7">
      <c r="A5" s="7"/>
      <c r="B5" s="7"/>
      <c r="C5" s="7"/>
      <c r="D5" s="7"/>
      <c r="E5" s="9" t="s">
        <v>4</v>
      </c>
      <c r="F5" s="7"/>
      <c r="G5" s="7"/>
    </row>
    <row r="6" spans="1:7">
      <c r="A6" s="7"/>
      <c r="B6" s="7"/>
      <c r="C6" s="7"/>
      <c r="D6" s="7"/>
      <c r="E6" s="9" t="s">
        <v>5</v>
      </c>
      <c r="F6" s="7"/>
      <c r="G6" s="7"/>
    </row>
    <row r="7" spans="1:7" ht="9.75" customHeight="1">
      <c r="A7" s="7"/>
      <c r="B7" s="7"/>
      <c r="C7" s="7"/>
      <c r="D7" s="7"/>
      <c r="E7" s="7"/>
      <c r="F7" s="7"/>
      <c r="G7" s="7"/>
    </row>
    <row r="8" spans="1:7" ht="6" hidden="1" customHeight="1">
      <c r="A8" s="7"/>
      <c r="B8" s="7"/>
      <c r="C8" s="7"/>
      <c r="D8" s="7"/>
      <c r="E8" s="7"/>
      <c r="F8" s="7"/>
      <c r="G8" s="7"/>
    </row>
    <row r="9" spans="1:7" ht="63" customHeight="1">
      <c r="A9" s="213" t="s">
        <v>202</v>
      </c>
      <c r="B9" s="213"/>
      <c r="C9" s="213"/>
      <c r="D9" s="213"/>
      <c r="E9" s="213"/>
      <c r="F9" s="7"/>
      <c r="G9" s="7"/>
    </row>
    <row r="10" spans="1:7">
      <c r="A10" s="7"/>
      <c r="B10" s="7"/>
      <c r="C10" s="7"/>
      <c r="D10" s="7"/>
      <c r="E10" s="7"/>
      <c r="F10" s="7"/>
      <c r="G10" s="7"/>
    </row>
    <row r="11" spans="1:7">
      <c r="A11" s="214" t="s">
        <v>6</v>
      </c>
      <c r="B11" s="214"/>
      <c r="C11" s="214"/>
      <c r="D11" s="214"/>
      <c r="E11" s="214"/>
      <c r="F11" s="7"/>
      <c r="G11" s="7"/>
    </row>
    <row r="12" spans="1:7">
      <c r="A12" s="214"/>
      <c r="B12" s="214"/>
      <c r="C12" s="214"/>
      <c r="D12" s="214"/>
      <c r="E12" s="214"/>
      <c r="F12" s="7"/>
      <c r="G12" s="7"/>
    </row>
    <row r="13" spans="1:7">
      <c r="A13" s="7" t="s">
        <v>7</v>
      </c>
      <c r="B13" s="7"/>
      <c r="C13" s="7"/>
      <c r="D13" s="7"/>
      <c r="E13" s="7"/>
      <c r="F13" s="7"/>
      <c r="G13" s="7"/>
    </row>
    <row r="14" spans="1:7" ht="15" thickBot="1">
      <c r="A14" s="240" t="s">
        <v>8</v>
      </c>
      <c r="B14" s="240"/>
      <c r="C14" s="240"/>
      <c r="D14" s="240"/>
      <c r="E14" s="240"/>
      <c r="F14" s="7"/>
      <c r="G14" s="7"/>
    </row>
    <row r="15" spans="1:7">
      <c r="A15" s="51" t="s">
        <v>9</v>
      </c>
      <c r="B15" s="52" t="s">
        <v>10</v>
      </c>
      <c r="C15" s="52" t="s">
        <v>11</v>
      </c>
      <c r="D15" s="53" t="s">
        <v>12</v>
      </c>
      <c r="E15" s="61" t="s">
        <v>13</v>
      </c>
      <c r="F15" s="206" t="s">
        <v>14</v>
      </c>
      <c r="G15" s="7"/>
    </row>
    <row r="16" spans="1:7" ht="15" thickBot="1">
      <c r="A16" s="65">
        <v>1</v>
      </c>
      <c r="B16" s="186">
        <v>2</v>
      </c>
      <c r="C16" s="186">
        <v>3</v>
      </c>
      <c r="D16" s="43">
        <v>4</v>
      </c>
      <c r="E16" s="185" t="s">
        <v>15</v>
      </c>
      <c r="F16" s="217"/>
      <c r="G16" s="7"/>
    </row>
    <row r="17" spans="1:7" ht="15" customHeight="1">
      <c r="A17" s="44">
        <v>1</v>
      </c>
      <c r="B17" s="45" t="s">
        <v>16</v>
      </c>
      <c r="C17" s="31">
        <v>3</v>
      </c>
      <c r="D17" s="32">
        <v>0</v>
      </c>
      <c r="E17" s="39">
        <f>PRODUCT(C17,D17)</f>
        <v>0</v>
      </c>
      <c r="F17" s="310" t="s">
        <v>17</v>
      </c>
      <c r="G17" s="7"/>
    </row>
    <row r="18" spans="1:7">
      <c r="A18" s="46">
        <v>2</v>
      </c>
      <c r="B18" s="18" t="s">
        <v>18</v>
      </c>
      <c r="C18" s="183">
        <v>5</v>
      </c>
      <c r="D18" s="11">
        <v>0</v>
      </c>
      <c r="E18" s="12">
        <f>PRODUCT(C18,D18)</f>
        <v>0</v>
      </c>
      <c r="F18" s="311"/>
      <c r="G18" s="7"/>
    </row>
    <row r="19" spans="1:7">
      <c r="A19" s="46">
        <v>3</v>
      </c>
      <c r="B19" s="18" t="s">
        <v>19</v>
      </c>
      <c r="C19" s="57">
        <v>1</v>
      </c>
      <c r="D19" s="11">
        <v>0</v>
      </c>
      <c r="E19" s="12">
        <f>PRODUCT(C19,D19)</f>
        <v>0</v>
      </c>
      <c r="F19" s="311"/>
      <c r="G19" s="7"/>
    </row>
    <row r="20" spans="1:7">
      <c r="A20" s="46">
        <v>4</v>
      </c>
      <c r="B20" s="18" t="s">
        <v>20</v>
      </c>
      <c r="C20" s="57">
        <v>4</v>
      </c>
      <c r="D20" s="11">
        <v>0</v>
      </c>
      <c r="E20" s="12">
        <f t="shared" ref="E20:E33" si="0">PRODUCT(C20,D20)</f>
        <v>0</v>
      </c>
      <c r="F20" s="311"/>
      <c r="G20" s="7"/>
    </row>
    <row r="21" spans="1:7">
      <c r="A21" s="46">
        <v>5</v>
      </c>
      <c r="B21" s="18" t="s">
        <v>21</v>
      </c>
      <c r="C21" s="57">
        <v>1</v>
      </c>
      <c r="D21" s="11">
        <v>0</v>
      </c>
      <c r="E21" s="12">
        <f t="shared" si="0"/>
        <v>0</v>
      </c>
      <c r="F21" s="311"/>
      <c r="G21" s="7"/>
    </row>
    <row r="22" spans="1:7" ht="15" thickBot="1">
      <c r="A22" s="42">
        <v>6</v>
      </c>
      <c r="B22" s="37" t="s">
        <v>22</v>
      </c>
      <c r="C22" s="50">
        <v>1</v>
      </c>
      <c r="D22" s="34">
        <v>0</v>
      </c>
      <c r="E22" s="41">
        <f t="shared" si="0"/>
        <v>0</v>
      </c>
      <c r="F22" s="312"/>
      <c r="G22" s="7"/>
    </row>
    <row r="23" spans="1:7" ht="18" customHeight="1">
      <c r="A23" s="44">
        <v>7</v>
      </c>
      <c r="B23" s="45" t="s">
        <v>16</v>
      </c>
      <c r="C23" s="31">
        <v>7</v>
      </c>
      <c r="D23" s="32">
        <v>0</v>
      </c>
      <c r="E23" s="39">
        <f t="shared" si="0"/>
        <v>0</v>
      </c>
      <c r="F23" s="310" t="s">
        <v>23</v>
      </c>
      <c r="G23" s="7"/>
    </row>
    <row r="24" spans="1:7" ht="18" customHeight="1">
      <c r="A24" s="46">
        <v>8</v>
      </c>
      <c r="B24" s="18" t="s">
        <v>18</v>
      </c>
      <c r="C24" s="183">
        <v>9</v>
      </c>
      <c r="D24" s="11">
        <v>0</v>
      </c>
      <c r="E24" s="12">
        <f t="shared" si="0"/>
        <v>0</v>
      </c>
      <c r="F24" s="311"/>
      <c r="G24" s="7"/>
    </row>
    <row r="25" spans="1:7" ht="18.75" customHeight="1" thickBot="1">
      <c r="A25" s="42">
        <v>9</v>
      </c>
      <c r="B25" s="37" t="s">
        <v>24</v>
      </c>
      <c r="C25" s="33">
        <v>2</v>
      </c>
      <c r="D25" s="34">
        <v>0</v>
      </c>
      <c r="E25" s="41">
        <f t="shared" si="0"/>
        <v>0</v>
      </c>
      <c r="F25" s="312"/>
      <c r="G25" s="7"/>
    </row>
    <row r="26" spans="1:7" ht="18.75" customHeight="1">
      <c r="A26" s="44">
        <v>10</v>
      </c>
      <c r="B26" s="45" t="s">
        <v>16</v>
      </c>
      <c r="C26" s="31">
        <v>2</v>
      </c>
      <c r="D26" s="32">
        <v>0</v>
      </c>
      <c r="E26" s="39">
        <f t="shared" si="0"/>
        <v>0</v>
      </c>
      <c r="F26" s="310" t="s">
        <v>25</v>
      </c>
      <c r="G26" s="7"/>
    </row>
    <row r="27" spans="1:7" ht="18" customHeight="1">
      <c r="A27" s="46">
        <v>11</v>
      </c>
      <c r="B27" s="18" t="s">
        <v>18</v>
      </c>
      <c r="C27" s="183">
        <v>4</v>
      </c>
      <c r="D27" s="11">
        <v>0</v>
      </c>
      <c r="E27" s="12">
        <f t="shared" si="0"/>
        <v>0</v>
      </c>
      <c r="F27" s="311"/>
      <c r="G27" s="7"/>
    </row>
    <row r="28" spans="1:7" ht="17.25" customHeight="1" thickBot="1">
      <c r="A28" s="42">
        <v>12</v>
      </c>
      <c r="B28" s="37" t="s">
        <v>20</v>
      </c>
      <c r="C28" s="33">
        <v>5</v>
      </c>
      <c r="D28" s="34">
        <v>0</v>
      </c>
      <c r="E28" s="41">
        <f t="shared" si="0"/>
        <v>0</v>
      </c>
      <c r="F28" s="312"/>
      <c r="G28" s="7"/>
    </row>
    <row r="29" spans="1:7">
      <c r="A29" s="44">
        <v>13</v>
      </c>
      <c r="B29" s="38" t="s">
        <v>16</v>
      </c>
      <c r="C29" s="31">
        <v>1</v>
      </c>
      <c r="D29" s="32">
        <v>0</v>
      </c>
      <c r="E29" s="39">
        <f t="shared" si="0"/>
        <v>0</v>
      </c>
      <c r="F29" s="310" t="s">
        <v>26</v>
      </c>
      <c r="G29" s="7"/>
    </row>
    <row r="30" spans="1:7">
      <c r="A30" s="46">
        <v>14</v>
      </c>
      <c r="B30" s="17" t="s">
        <v>19</v>
      </c>
      <c r="C30" s="183">
        <v>1</v>
      </c>
      <c r="D30" s="11">
        <v>0</v>
      </c>
      <c r="E30" s="12">
        <f t="shared" si="0"/>
        <v>0</v>
      </c>
      <c r="F30" s="311"/>
      <c r="G30" s="7"/>
    </row>
    <row r="31" spans="1:7" ht="15" customHeight="1" thickBot="1">
      <c r="A31" s="42">
        <v>15</v>
      </c>
      <c r="B31" s="40" t="s">
        <v>20</v>
      </c>
      <c r="C31" s="33">
        <v>4</v>
      </c>
      <c r="D31" s="34">
        <v>0</v>
      </c>
      <c r="E31" s="41">
        <f t="shared" si="0"/>
        <v>0</v>
      </c>
      <c r="F31" s="312"/>
      <c r="G31" s="7"/>
    </row>
    <row r="32" spans="1:7" ht="26.25" customHeight="1">
      <c r="A32" s="44">
        <v>16</v>
      </c>
      <c r="B32" s="38" t="s">
        <v>19</v>
      </c>
      <c r="C32" s="31">
        <v>2</v>
      </c>
      <c r="D32" s="32">
        <v>0</v>
      </c>
      <c r="E32" s="39">
        <f t="shared" si="0"/>
        <v>0</v>
      </c>
      <c r="F32" s="310" t="s">
        <v>27</v>
      </c>
      <c r="G32" s="7"/>
    </row>
    <row r="33" spans="1:7" ht="28.5" customHeight="1" thickBot="1">
      <c r="A33" s="42">
        <v>17</v>
      </c>
      <c r="B33" s="40" t="s">
        <v>28</v>
      </c>
      <c r="C33" s="33">
        <v>1</v>
      </c>
      <c r="D33" s="34">
        <v>0</v>
      </c>
      <c r="E33" s="313">
        <f t="shared" si="0"/>
        <v>0</v>
      </c>
      <c r="F33" s="312"/>
      <c r="G33" s="7"/>
    </row>
    <row r="34" spans="1:7">
      <c r="A34" s="204" t="s">
        <v>29</v>
      </c>
      <c r="B34" s="204"/>
      <c r="C34" s="204"/>
      <c r="D34" s="204"/>
      <c r="E34" s="22">
        <f>SUM(E17:E33)</f>
        <v>0</v>
      </c>
      <c r="F34" s="7"/>
      <c r="G34" s="7"/>
    </row>
    <row r="35" spans="1:7">
      <c r="A35" s="200" t="s">
        <v>30</v>
      </c>
      <c r="B35" s="200"/>
      <c r="C35" s="200"/>
      <c r="D35" s="200"/>
      <c r="E35" s="14">
        <f>E34*0.23</f>
        <v>0</v>
      </c>
      <c r="F35" s="7"/>
      <c r="G35" s="7"/>
    </row>
    <row r="36" spans="1:7">
      <c r="A36" s="200" t="s">
        <v>31</v>
      </c>
      <c r="B36" s="200"/>
      <c r="C36" s="200"/>
      <c r="D36" s="200"/>
      <c r="E36" s="14">
        <f>SUM(E34:E35)</f>
        <v>0</v>
      </c>
      <c r="F36" s="7"/>
      <c r="G36" s="7"/>
    </row>
    <row r="37" spans="1:7">
      <c r="A37" s="15"/>
      <c r="B37" s="7"/>
      <c r="C37" s="7"/>
      <c r="D37" s="7"/>
      <c r="E37" s="7"/>
      <c r="F37" s="7"/>
      <c r="G37" s="7"/>
    </row>
    <row r="38" spans="1:7">
      <c r="A38" s="15" t="s">
        <v>32</v>
      </c>
      <c r="B38" s="7"/>
      <c r="C38" s="7"/>
      <c r="D38" s="7"/>
      <c r="E38" s="7"/>
      <c r="F38" s="7"/>
      <c r="G38" s="7"/>
    </row>
    <row r="39" spans="1:7" ht="15" thickBot="1">
      <c r="A39" s="240" t="s">
        <v>33</v>
      </c>
      <c r="B39" s="240"/>
      <c r="C39" s="240"/>
      <c r="D39" s="240"/>
      <c r="E39" s="240"/>
      <c r="F39" s="7"/>
      <c r="G39" s="7"/>
    </row>
    <row r="40" spans="1:7">
      <c r="A40" s="51" t="s">
        <v>9</v>
      </c>
      <c r="B40" s="52" t="s">
        <v>10</v>
      </c>
      <c r="C40" s="52" t="s">
        <v>11</v>
      </c>
      <c r="D40" s="53" t="s">
        <v>12</v>
      </c>
      <c r="E40" s="61" t="s">
        <v>13</v>
      </c>
      <c r="F40" s="206" t="s">
        <v>14</v>
      </c>
      <c r="G40" s="7"/>
    </row>
    <row r="41" spans="1:7" ht="15" thickBot="1">
      <c r="A41" s="54">
        <v>1</v>
      </c>
      <c r="B41" s="55">
        <v>2</v>
      </c>
      <c r="C41" s="55">
        <v>3</v>
      </c>
      <c r="D41" s="56">
        <v>4</v>
      </c>
      <c r="E41" s="62" t="s">
        <v>15</v>
      </c>
      <c r="F41" s="207"/>
      <c r="G41" s="7"/>
    </row>
    <row r="42" spans="1:7">
      <c r="A42" s="44">
        <v>1</v>
      </c>
      <c r="B42" s="45" t="s">
        <v>16</v>
      </c>
      <c r="C42" s="49">
        <v>1</v>
      </c>
      <c r="D42" s="32">
        <v>0</v>
      </c>
      <c r="E42" s="47">
        <f>C42*D42</f>
        <v>0</v>
      </c>
      <c r="F42" s="236" t="s">
        <v>34</v>
      </c>
      <c r="G42" s="7"/>
    </row>
    <row r="43" spans="1:7">
      <c r="A43" s="46">
        <v>2</v>
      </c>
      <c r="B43" s="18" t="s">
        <v>18</v>
      </c>
      <c r="C43" s="57">
        <v>1</v>
      </c>
      <c r="D43" s="11">
        <v>0</v>
      </c>
      <c r="E43" s="58">
        <f>C43*D43</f>
        <v>0</v>
      </c>
      <c r="F43" s="212"/>
      <c r="G43" s="7"/>
    </row>
    <row r="44" spans="1:7">
      <c r="A44" s="46">
        <v>3</v>
      </c>
      <c r="B44" s="18" t="s">
        <v>19</v>
      </c>
      <c r="C44" s="57">
        <v>1</v>
      </c>
      <c r="D44" s="11">
        <v>0</v>
      </c>
      <c r="E44" s="58">
        <f t="shared" ref="E44:E45" si="1">C44*D44</f>
        <v>0</v>
      </c>
      <c r="F44" s="212"/>
      <c r="G44" s="7"/>
    </row>
    <row r="45" spans="1:7" ht="15" thickBot="1">
      <c r="A45" s="42">
        <v>4</v>
      </c>
      <c r="B45" s="37" t="s">
        <v>20</v>
      </c>
      <c r="C45" s="50">
        <v>1</v>
      </c>
      <c r="D45" s="34">
        <v>0</v>
      </c>
      <c r="E45" s="58">
        <f t="shared" si="1"/>
        <v>0</v>
      </c>
      <c r="F45" s="237"/>
      <c r="G45" s="7"/>
    </row>
    <row r="46" spans="1:7" ht="18.75" customHeight="1">
      <c r="A46" s="44">
        <v>5</v>
      </c>
      <c r="B46" s="45" t="s">
        <v>16</v>
      </c>
      <c r="C46" s="31">
        <v>5</v>
      </c>
      <c r="D46" s="32">
        <v>0</v>
      </c>
      <c r="E46" s="47">
        <f t="shared" ref="E46:E54" si="2">C46*D46</f>
        <v>0</v>
      </c>
      <c r="F46" s="236" t="s">
        <v>23</v>
      </c>
      <c r="G46" s="7"/>
    </row>
    <row r="47" spans="1:7" ht="18" customHeight="1">
      <c r="A47" s="46">
        <v>6</v>
      </c>
      <c r="B47" s="18" t="s">
        <v>18</v>
      </c>
      <c r="C47" s="1">
        <v>8</v>
      </c>
      <c r="D47" s="11">
        <v>0</v>
      </c>
      <c r="E47" s="58">
        <f t="shared" si="2"/>
        <v>0</v>
      </c>
      <c r="F47" s="212"/>
      <c r="G47" s="7"/>
    </row>
    <row r="48" spans="1:7" ht="19.5" customHeight="1" thickBot="1">
      <c r="A48" s="42">
        <v>7</v>
      </c>
      <c r="B48" s="37" t="s">
        <v>24</v>
      </c>
      <c r="C48" s="33">
        <v>1</v>
      </c>
      <c r="D48" s="34">
        <v>0</v>
      </c>
      <c r="E48" s="48">
        <f t="shared" si="2"/>
        <v>0</v>
      </c>
      <c r="F48" s="237"/>
      <c r="G48" s="7"/>
    </row>
    <row r="49" spans="1:7" ht="22.5" customHeight="1">
      <c r="A49" s="44">
        <v>8</v>
      </c>
      <c r="B49" s="45" t="s">
        <v>16</v>
      </c>
      <c r="C49" s="31">
        <v>2</v>
      </c>
      <c r="D49" s="32">
        <v>0</v>
      </c>
      <c r="E49" s="47">
        <f t="shared" si="2"/>
        <v>0</v>
      </c>
      <c r="F49" s="236" t="s">
        <v>25</v>
      </c>
      <c r="G49" s="7"/>
    </row>
    <row r="50" spans="1:7">
      <c r="A50" s="46">
        <v>9</v>
      </c>
      <c r="B50" s="18" t="s">
        <v>18</v>
      </c>
      <c r="C50" s="1">
        <v>1</v>
      </c>
      <c r="D50" s="11">
        <v>0</v>
      </c>
      <c r="E50" s="58">
        <f t="shared" si="2"/>
        <v>0</v>
      </c>
      <c r="F50" s="212"/>
      <c r="G50" s="7"/>
    </row>
    <row r="51" spans="1:7" ht="15" thickBot="1">
      <c r="A51" s="42">
        <v>10</v>
      </c>
      <c r="B51" s="37" t="s">
        <v>20</v>
      </c>
      <c r="C51" s="33">
        <v>1</v>
      </c>
      <c r="D51" s="34">
        <v>0</v>
      </c>
      <c r="E51" s="48">
        <f t="shared" si="2"/>
        <v>0</v>
      </c>
      <c r="F51" s="237"/>
      <c r="G51" s="7"/>
    </row>
    <row r="52" spans="1:7" ht="17.25" customHeight="1">
      <c r="A52" s="44">
        <v>11</v>
      </c>
      <c r="B52" s="38" t="s">
        <v>16</v>
      </c>
      <c r="C52" s="31">
        <v>1</v>
      </c>
      <c r="D52" s="32">
        <v>0</v>
      </c>
      <c r="E52" s="47">
        <f t="shared" si="2"/>
        <v>0</v>
      </c>
      <c r="F52" s="236" t="s">
        <v>26</v>
      </c>
      <c r="G52" s="7"/>
    </row>
    <row r="53" spans="1:7" ht="14.25" customHeight="1">
      <c r="A53" s="46">
        <v>12</v>
      </c>
      <c r="B53" s="17" t="s">
        <v>19</v>
      </c>
      <c r="C53" s="1">
        <v>1</v>
      </c>
      <c r="D53" s="11">
        <v>0</v>
      </c>
      <c r="E53" s="58">
        <f t="shared" si="2"/>
        <v>0</v>
      </c>
      <c r="F53" s="212"/>
      <c r="G53" s="7"/>
    </row>
    <row r="54" spans="1:7" ht="15" thickBot="1">
      <c r="A54" s="42">
        <v>13</v>
      </c>
      <c r="B54" s="40" t="s">
        <v>20</v>
      </c>
      <c r="C54" s="33">
        <v>1</v>
      </c>
      <c r="D54" s="34">
        <v>0</v>
      </c>
      <c r="E54" s="48">
        <f t="shared" si="2"/>
        <v>0</v>
      </c>
      <c r="F54" s="237"/>
      <c r="G54" s="7"/>
    </row>
    <row r="55" spans="1:7">
      <c r="A55" s="204" t="s">
        <v>29</v>
      </c>
      <c r="B55" s="204"/>
      <c r="C55" s="204"/>
      <c r="D55" s="204"/>
      <c r="E55" s="22">
        <f>SUM(E42:E54)</f>
        <v>0</v>
      </c>
      <c r="F55" s="7"/>
      <c r="G55" s="7"/>
    </row>
    <row r="56" spans="1:7">
      <c r="A56" s="200" t="s">
        <v>30</v>
      </c>
      <c r="B56" s="200"/>
      <c r="C56" s="200"/>
      <c r="D56" s="200"/>
      <c r="E56" s="14">
        <f>E55*0.23</f>
        <v>0</v>
      </c>
      <c r="F56" s="7"/>
      <c r="G56" s="7"/>
    </row>
    <row r="57" spans="1:7">
      <c r="A57" s="226" t="s">
        <v>31</v>
      </c>
      <c r="B57" s="226"/>
      <c r="C57" s="226"/>
      <c r="D57" s="226"/>
      <c r="E57" s="29">
        <f>SUM(E55:E56)</f>
        <v>0</v>
      </c>
      <c r="F57" s="7"/>
      <c r="G57" s="7"/>
    </row>
    <row r="58" spans="1:7">
      <c r="A58" s="27"/>
      <c r="B58" s="27"/>
      <c r="C58" s="27"/>
      <c r="D58" s="27"/>
      <c r="E58" s="28"/>
      <c r="F58" s="7"/>
      <c r="G58" s="7"/>
    </row>
    <row r="59" spans="1:7">
      <c r="A59" s="15" t="s">
        <v>35</v>
      </c>
      <c r="B59" s="7"/>
      <c r="C59" s="7"/>
      <c r="D59" s="7"/>
      <c r="E59" s="7"/>
      <c r="F59" s="7"/>
      <c r="G59" s="7"/>
    </row>
    <row r="60" spans="1:7" ht="15" thickBot="1">
      <c r="A60" s="235" t="s">
        <v>36</v>
      </c>
      <c r="B60" s="235"/>
      <c r="C60" s="235"/>
      <c r="D60" s="235"/>
      <c r="E60" s="235"/>
      <c r="F60" s="20"/>
      <c r="G60" s="7"/>
    </row>
    <row r="61" spans="1:7">
      <c r="A61" s="51" t="s">
        <v>9</v>
      </c>
      <c r="B61" s="52" t="s">
        <v>10</v>
      </c>
      <c r="C61" s="52" t="s">
        <v>11</v>
      </c>
      <c r="D61" s="53" t="s">
        <v>12</v>
      </c>
      <c r="E61" s="61" t="s">
        <v>13</v>
      </c>
      <c r="F61" s="206" t="s">
        <v>14</v>
      </c>
      <c r="G61" s="7"/>
    </row>
    <row r="62" spans="1:7" ht="15" thickBot="1">
      <c r="A62" s="65">
        <v>1</v>
      </c>
      <c r="B62" s="3">
        <v>2</v>
      </c>
      <c r="C62" s="3">
        <v>3</v>
      </c>
      <c r="D62" s="56">
        <v>4</v>
      </c>
      <c r="E62" s="2" t="s">
        <v>15</v>
      </c>
      <c r="F62" s="217"/>
      <c r="G62" s="7"/>
    </row>
    <row r="63" spans="1:7" ht="42.75" customHeight="1">
      <c r="A63" s="6">
        <v>1</v>
      </c>
      <c r="B63" s="70" t="s">
        <v>37</v>
      </c>
      <c r="C63" s="49">
        <v>3</v>
      </c>
      <c r="D63" s="71">
        <v>0</v>
      </c>
      <c r="E63" s="72">
        <f t="shared" ref="E63:E68" si="3">C63*D63</f>
        <v>0</v>
      </c>
      <c r="F63" s="230" t="s">
        <v>38</v>
      </c>
      <c r="G63" s="7"/>
    </row>
    <row r="64" spans="1:7" ht="51">
      <c r="A64" s="73">
        <v>2</v>
      </c>
      <c r="B64" s="35" t="s">
        <v>39</v>
      </c>
      <c r="C64" s="57">
        <v>3</v>
      </c>
      <c r="D64" s="155">
        <v>0</v>
      </c>
      <c r="E64" s="75">
        <f t="shared" si="3"/>
        <v>0</v>
      </c>
      <c r="F64" s="231"/>
      <c r="G64" s="7"/>
    </row>
    <row r="65" spans="1:7" ht="39" thickBot="1">
      <c r="A65" s="86">
        <v>3</v>
      </c>
      <c r="B65" s="87" t="s">
        <v>40</v>
      </c>
      <c r="C65" s="50">
        <v>3</v>
      </c>
      <c r="D65" s="316">
        <v>0</v>
      </c>
      <c r="E65" s="88">
        <f t="shared" si="3"/>
        <v>0</v>
      </c>
      <c r="F65" s="317"/>
      <c r="G65" s="7"/>
    </row>
    <row r="66" spans="1:7" ht="25.5">
      <c r="A66" s="171">
        <v>4</v>
      </c>
      <c r="B66" s="103" t="s">
        <v>41</v>
      </c>
      <c r="C66" s="172">
        <v>1</v>
      </c>
      <c r="D66" s="155">
        <v>0</v>
      </c>
      <c r="E66" s="314">
        <f t="shared" si="3"/>
        <v>0</v>
      </c>
      <c r="F66" s="315" t="s">
        <v>42</v>
      </c>
      <c r="G66" s="7"/>
    </row>
    <row r="67" spans="1:7" ht="51">
      <c r="A67" s="73">
        <v>5</v>
      </c>
      <c r="B67" s="35" t="s">
        <v>43</v>
      </c>
      <c r="C67" s="57">
        <v>1</v>
      </c>
      <c r="D67" s="155">
        <v>0</v>
      </c>
      <c r="E67" s="75">
        <f t="shared" si="3"/>
        <v>0</v>
      </c>
      <c r="F67" s="228"/>
      <c r="G67" s="7"/>
    </row>
    <row r="68" spans="1:7" ht="39" thickBot="1">
      <c r="A68" s="86">
        <v>6</v>
      </c>
      <c r="B68" s="87" t="s">
        <v>44</v>
      </c>
      <c r="C68" s="50">
        <v>1</v>
      </c>
      <c r="D68" s="156">
        <v>0</v>
      </c>
      <c r="E68" s="88">
        <f t="shared" si="3"/>
        <v>0</v>
      </c>
      <c r="F68" s="229"/>
      <c r="G68" s="7"/>
    </row>
    <row r="69" spans="1:7">
      <c r="A69" s="318" t="s">
        <v>29</v>
      </c>
      <c r="B69" s="319"/>
      <c r="C69" s="319"/>
      <c r="D69" s="319"/>
      <c r="E69" s="320">
        <f>SUM(E63:E68)</f>
        <v>0</v>
      </c>
      <c r="F69" s="7"/>
      <c r="G69" s="7"/>
    </row>
    <row r="70" spans="1:7">
      <c r="A70" s="321" t="s">
        <v>30</v>
      </c>
      <c r="B70" s="200"/>
      <c r="C70" s="200"/>
      <c r="D70" s="200"/>
      <c r="E70" s="322">
        <f>E69*0.23</f>
        <v>0</v>
      </c>
      <c r="F70" s="7"/>
      <c r="G70" s="7"/>
    </row>
    <row r="71" spans="1:7" ht="15" thickBot="1">
      <c r="A71" s="323" t="s">
        <v>31</v>
      </c>
      <c r="B71" s="324"/>
      <c r="C71" s="324"/>
      <c r="D71" s="324"/>
      <c r="E71" s="325">
        <f>SUM(E69:E70)</f>
        <v>0</v>
      </c>
      <c r="F71" s="7"/>
      <c r="G71" s="7"/>
    </row>
    <row r="72" spans="1:7">
      <c r="A72" s="89"/>
      <c r="B72" s="89"/>
      <c r="C72" s="89"/>
      <c r="D72" s="89"/>
      <c r="E72" s="89"/>
      <c r="F72" s="7"/>
      <c r="G72" s="7"/>
    </row>
    <row r="73" spans="1:7">
      <c r="A73" s="15" t="s">
        <v>45</v>
      </c>
      <c r="B73" s="7"/>
      <c r="C73" s="7"/>
      <c r="D73" s="7"/>
      <c r="E73" s="7"/>
      <c r="F73" s="7"/>
      <c r="G73" s="7"/>
    </row>
    <row r="74" spans="1:7" ht="15" thickBot="1">
      <c r="A74" s="232" t="s">
        <v>187</v>
      </c>
      <c r="B74" s="233"/>
      <c r="C74" s="233"/>
      <c r="D74" s="233"/>
      <c r="E74" s="234"/>
      <c r="F74" s="7"/>
      <c r="G74" s="7"/>
    </row>
    <row r="75" spans="1:7" ht="15" thickBot="1">
      <c r="A75" s="51" t="s">
        <v>9</v>
      </c>
      <c r="B75" s="52" t="s">
        <v>10</v>
      </c>
      <c r="C75" s="52" t="s">
        <v>11</v>
      </c>
      <c r="D75" s="53" t="s">
        <v>12</v>
      </c>
      <c r="E75" s="61" t="s">
        <v>13</v>
      </c>
      <c r="F75" s="206" t="s">
        <v>14</v>
      </c>
      <c r="G75" s="7"/>
    </row>
    <row r="76" spans="1:7" ht="15" thickBot="1">
      <c r="A76" s="66">
        <v>1</v>
      </c>
      <c r="B76" s="66">
        <v>2</v>
      </c>
      <c r="C76" s="66">
        <v>3</v>
      </c>
      <c r="D76" s="66">
        <v>4</v>
      </c>
      <c r="E76" s="67" t="s">
        <v>15</v>
      </c>
      <c r="F76" s="217"/>
      <c r="G76" s="7"/>
    </row>
    <row r="77" spans="1:7">
      <c r="A77" s="6">
        <v>1</v>
      </c>
      <c r="B77" s="70" t="s">
        <v>46</v>
      </c>
      <c r="C77" s="49">
        <v>1</v>
      </c>
      <c r="D77" s="71">
        <v>0</v>
      </c>
      <c r="E77" s="157">
        <f t="shared" ref="E77:E84" si="4">C77*D77</f>
        <v>0</v>
      </c>
      <c r="F77" s="238" t="s">
        <v>47</v>
      </c>
      <c r="G77" s="7"/>
    </row>
    <row r="78" spans="1:7" ht="25.5">
      <c r="A78" s="73">
        <v>2</v>
      </c>
      <c r="B78" s="35" t="s">
        <v>48</v>
      </c>
      <c r="C78" s="57">
        <v>1</v>
      </c>
      <c r="D78" s="74">
        <v>0</v>
      </c>
      <c r="E78" s="158">
        <f t="shared" si="4"/>
        <v>0</v>
      </c>
      <c r="F78" s="239"/>
      <c r="G78" s="7"/>
    </row>
    <row r="79" spans="1:7">
      <c r="A79" s="73">
        <v>3</v>
      </c>
      <c r="B79" s="76" t="s">
        <v>18</v>
      </c>
      <c r="C79" s="57">
        <v>1</v>
      </c>
      <c r="D79" s="74">
        <v>0</v>
      </c>
      <c r="E79" s="158">
        <f t="shared" si="4"/>
        <v>0</v>
      </c>
      <c r="F79" s="239"/>
      <c r="G79" s="7"/>
    </row>
    <row r="80" spans="1:7">
      <c r="A80" s="73">
        <v>4</v>
      </c>
      <c r="B80" s="76" t="s">
        <v>16</v>
      </c>
      <c r="C80" s="57">
        <v>1</v>
      </c>
      <c r="D80" s="74">
        <v>0</v>
      </c>
      <c r="E80" s="158">
        <f t="shared" si="4"/>
        <v>0</v>
      </c>
      <c r="F80" s="239"/>
      <c r="G80" s="7"/>
    </row>
    <row r="81" spans="1:7">
      <c r="A81" s="73">
        <v>5</v>
      </c>
      <c r="B81" s="76" t="s">
        <v>22</v>
      </c>
      <c r="C81" s="57">
        <v>3</v>
      </c>
      <c r="D81" s="74">
        <v>0</v>
      </c>
      <c r="E81" s="158">
        <f t="shared" si="4"/>
        <v>0</v>
      </c>
      <c r="F81" s="239"/>
      <c r="G81" s="7"/>
    </row>
    <row r="82" spans="1:7" ht="32.25" customHeight="1" thickBot="1">
      <c r="A82" s="77">
        <v>6</v>
      </c>
      <c r="B82" s="78" t="s">
        <v>69</v>
      </c>
      <c r="C82" s="64">
        <v>3</v>
      </c>
      <c r="D82" s="79">
        <v>0</v>
      </c>
      <c r="E82" s="159">
        <f t="shared" si="4"/>
        <v>0</v>
      </c>
      <c r="F82" s="239"/>
      <c r="G82" s="7"/>
    </row>
    <row r="83" spans="1:7" ht="45" customHeight="1" thickBot="1">
      <c r="A83" s="80">
        <v>7</v>
      </c>
      <c r="B83" s="81" t="s">
        <v>49</v>
      </c>
      <c r="C83" s="82">
        <v>1</v>
      </c>
      <c r="D83" s="83">
        <v>0</v>
      </c>
      <c r="E83" s="160">
        <f t="shared" si="4"/>
        <v>0</v>
      </c>
      <c r="F83" s="84" t="s">
        <v>42</v>
      </c>
      <c r="G83" s="7"/>
    </row>
    <row r="84" spans="1:7" ht="22.5" customHeight="1" thickBot="1">
      <c r="A84" s="80">
        <v>8</v>
      </c>
      <c r="B84" s="85" t="s">
        <v>50</v>
      </c>
      <c r="C84" s="82">
        <v>4</v>
      </c>
      <c r="D84" s="83">
        <v>0</v>
      </c>
      <c r="E84" s="160">
        <f t="shared" si="4"/>
        <v>0</v>
      </c>
      <c r="F84" s="84" t="s">
        <v>51</v>
      </c>
      <c r="G84" s="7"/>
    </row>
    <row r="85" spans="1:7">
      <c r="A85" s="208" t="s">
        <v>29</v>
      </c>
      <c r="B85" s="209"/>
      <c r="C85" s="209"/>
      <c r="D85" s="210"/>
      <c r="E85" s="68">
        <f>SUM(E77:E84)</f>
        <v>0</v>
      </c>
      <c r="F85" s="69"/>
      <c r="G85" s="7"/>
    </row>
    <row r="86" spans="1:7">
      <c r="A86" s="192" t="s">
        <v>30</v>
      </c>
      <c r="B86" s="193"/>
      <c r="C86" s="193"/>
      <c r="D86" s="194"/>
      <c r="E86" s="36">
        <f>E85*0.23</f>
        <v>0</v>
      </c>
      <c r="F86" s="69"/>
      <c r="G86" s="7"/>
    </row>
    <row r="87" spans="1:7">
      <c r="A87" s="192" t="s">
        <v>31</v>
      </c>
      <c r="B87" s="193"/>
      <c r="C87" s="193"/>
      <c r="D87" s="194"/>
      <c r="E87" s="36">
        <f>SUM(E85:E86)</f>
        <v>0</v>
      </c>
      <c r="F87" s="69"/>
      <c r="G87" s="7"/>
    </row>
    <row r="88" spans="1:7">
      <c r="A88" s="7"/>
      <c r="B88" s="7"/>
      <c r="C88" s="7"/>
      <c r="D88" s="7"/>
      <c r="E88" s="7"/>
      <c r="F88" s="69"/>
      <c r="G88" s="7"/>
    </row>
    <row r="89" spans="1:7">
      <c r="A89" s="7"/>
      <c r="B89" s="7"/>
      <c r="C89" s="7"/>
      <c r="D89" s="7"/>
      <c r="E89" s="7"/>
      <c r="F89" s="69"/>
      <c r="G89" s="7"/>
    </row>
    <row r="90" spans="1:7">
      <c r="A90" s="7"/>
      <c r="B90" s="195" t="s">
        <v>52</v>
      </c>
      <c r="C90" s="198" t="s">
        <v>53</v>
      </c>
      <c r="D90" s="199"/>
      <c r="E90" s="16">
        <f>E34+E55+E69+E85</f>
        <v>0</v>
      </c>
      <c r="F90" s="7"/>
      <c r="G90" s="7"/>
    </row>
    <row r="91" spans="1:7">
      <c r="A91" s="7"/>
      <c r="B91" s="196"/>
      <c r="C91" s="198" t="s">
        <v>54</v>
      </c>
      <c r="D91" s="199"/>
      <c r="E91" s="16">
        <f>E90*0.23</f>
        <v>0</v>
      </c>
      <c r="F91" s="7"/>
      <c r="G91" s="7"/>
    </row>
    <row r="92" spans="1:7">
      <c r="A92" s="7"/>
      <c r="B92" s="197"/>
      <c r="C92" s="198" t="s">
        <v>55</v>
      </c>
      <c r="D92" s="199"/>
      <c r="E92" s="16">
        <f>E36+E57+E71+E87</f>
        <v>0</v>
      </c>
      <c r="F92" s="7"/>
      <c r="G92" s="7"/>
    </row>
    <row r="93" spans="1:7">
      <c r="A93" s="7"/>
      <c r="B93" s="7"/>
      <c r="C93" s="7"/>
      <c r="D93" s="7"/>
      <c r="E93" s="7"/>
      <c r="F93" s="7"/>
      <c r="G93" s="7"/>
    </row>
    <row r="94" spans="1:7">
      <c r="A94" s="7"/>
      <c r="B94" s="7"/>
      <c r="C94" s="7"/>
      <c r="D94" s="7"/>
      <c r="E94" s="7"/>
      <c r="F94" s="7"/>
      <c r="G94" s="7"/>
    </row>
    <row r="95" spans="1:7">
      <c r="A95" s="7"/>
      <c r="B95" s="7"/>
      <c r="C95" s="7"/>
      <c r="D95" s="7"/>
      <c r="E95" s="7"/>
      <c r="F95" s="7"/>
      <c r="G95" s="7"/>
    </row>
    <row r="96" spans="1:7">
      <c r="A96" s="7"/>
      <c r="B96" s="7"/>
      <c r="C96" s="7"/>
      <c r="D96" s="7"/>
      <c r="E96" s="7"/>
      <c r="F96" s="7"/>
      <c r="G96" s="7"/>
    </row>
    <row r="97" spans="1:7">
      <c r="A97" s="7"/>
      <c r="B97" s="7"/>
      <c r="C97" s="7"/>
      <c r="D97" s="7"/>
      <c r="E97" s="7"/>
      <c r="F97" s="7"/>
      <c r="G97" s="7"/>
    </row>
    <row r="98" spans="1:7">
      <c r="A98" s="7"/>
      <c r="B98" s="7"/>
      <c r="C98" s="7"/>
      <c r="D98" s="7"/>
      <c r="E98" s="7"/>
      <c r="F98" s="7"/>
      <c r="G98" s="7"/>
    </row>
    <row r="99" spans="1:7">
      <c r="A99" s="7"/>
      <c r="B99" s="7"/>
      <c r="C99" s="7"/>
      <c r="D99" s="7"/>
      <c r="E99" s="7"/>
      <c r="F99" s="7"/>
      <c r="G99" s="7"/>
    </row>
    <row r="100" spans="1:7">
      <c r="A100" s="7"/>
      <c r="B100" s="7"/>
      <c r="C100" s="7"/>
      <c r="D100" s="7"/>
      <c r="E100" s="7"/>
      <c r="F100" s="7"/>
      <c r="G100" s="7"/>
    </row>
    <row r="101" spans="1:7">
      <c r="A101" s="188" t="s">
        <v>56</v>
      </c>
      <c r="B101" s="188"/>
      <c r="C101" s="188"/>
      <c r="D101" s="7"/>
      <c r="E101" s="7"/>
      <c r="F101" s="7"/>
      <c r="G101" s="7"/>
    </row>
    <row r="102" spans="1:7">
      <c r="A102" s="10" t="s">
        <v>9</v>
      </c>
      <c r="B102" s="10" t="s">
        <v>57</v>
      </c>
      <c r="C102" s="10" t="s">
        <v>58</v>
      </c>
      <c r="D102" s="7"/>
      <c r="E102" s="7"/>
      <c r="F102" s="7"/>
      <c r="G102" s="7"/>
    </row>
    <row r="103" spans="1:7">
      <c r="A103" s="25">
        <v>1</v>
      </c>
      <c r="B103" s="25" t="s">
        <v>16</v>
      </c>
      <c r="C103" s="25">
        <v>3</v>
      </c>
      <c r="D103" s="7"/>
      <c r="E103" s="7"/>
      <c r="F103" s="7"/>
      <c r="G103" s="7"/>
    </row>
    <row r="104" spans="1:7">
      <c r="A104" s="25">
        <v>2</v>
      </c>
      <c r="B104" s="25" t="s">
        <v>18</v>
      </c>
      <c r="C104" s="25">
        <v>5</v>
      </c>
      <c r="D104" s="7"/>
      <c r="E104" s="7"/>
      <c r="F104" s="7"/>
      <c r="G104" s="7"/>
    </row>
    <row r="105" spans="1:7">
      <c r="A105" s="25">
        <v>3</v>
      </c>
      <c r="B105" s="25" t="s">
        <v>19</v>
      </c>
      <c r="C105" s="25">
        <v>1</v>
      </c>
      <c r="D105" s="7"/>
      <c r="E105" s="7"/>
      <c r="F105" s="7"/>
      <c r="G105" s="7"/>
    </row>
    <row r="106" spans="1:7">
      <c r="A106" s="25">
        <v>4</v>
      </c>
      <c r="B106" s="25" t="s">
        <v>20</v>
      </c>
      <c r="C106" s="25">
        <v>4</v>
      </c>
      <c r="D106" s="7"/>
      <c r="E106" s="7"/>
      <c r="F106" s="7"/>
      <c r="G106" s="7"/>
    </row>
    <row r="107" spans="1:7">
      <c r="A107" s="25">
        <v>5</v>
      </c>
      <c r="B107" s="25" t="s">
        <v>21</v>
      </c>
      <c r="C107" s="25">
        <v>1</v>
      </c>
      <c r="D107" s="7"/>
      <c r="E107" s="7"/>
      <c r="F107" s="7"/>
      <c r="G107" s="7"/>
    </row>
    <row r="108" spans="1:7" ht="25.5">
      <c r="A108" s="25">
        <v>6</v>
      </c>
      <c r="B108" s="25" t="s">
        <v>59</v>
      </c>
      <c r="C108" s="25">
        <v>3</v>
      </c>
      <c r="D108" s="7"/>
      <c r="E108" s="7"/>
      <c r="F108" s="7"/>
      <c r="G108" s="7"/>
    </row>
    <row r="109" spans="1:7">
      <c r="A109" s="60"/>
      <c r="B109" s="7"/>
      <c r="C109" s="7"/>
      <c r="D109" s="7"/>
      <c r="E109" s="7"/>
      <c r="F109" s="7"/>
      <c r="G109" s="7"/>
    </row>
    <row r="110" spans="1:7">
      <c r="A110" s="7"/>
      <c r="B110" s="7"/>
      <c r="C110" s="7"/>
      <c r="D110" s="7"/>
      <c r="E110" s="7"/>
      <c r="F110" s="7"/>
      <c r="G110" s="7"/>
    </row>
    <row r="111" spans="1:7">
      <c r="A111" s="227" t="s">
        <v>150</v>
      </c>
      <c r="B111" s="224"/>
      <c r="C111" s="225"/>
      <c r="D111" s="7"/>
      <c r="E111" s="7"/>
      <c r="F111" s="7"/>
      <c r="G111" s="7"/>
    </row>
    <row r="112" spans="1:7">
      <c r="A112" s="26" t="s">
        <v>9</v>
      </c>
      <c r="B112" s="26" t="s">
        <v>57</v>
      </c>
      <c r="C112" s="26" t="s">
        <v>58</v>
      </c>
      <c r="D112" s="7"/>
      <c r="E112" s="7"/>
      <c r="F112" s="7"/>
      <c r="G112" s="7"/>
    </row>
    <row r="113" spans="1:7">
      <c r="A113" s="25">
        <v>1</v>
      </c>
      <c r="B113" s="25" t="s">
        <v>16</v>
      </c>
      <c r="C113" s="25">
        <v>5</v>
      </c>
      <c r="D113" s="7"/>
      <c r="E113" s="7"/>
      <c r="F113" s="7"/>
      <c r="G113" s="7"/>
    </row>
    <row r="114" spans="1:7">
      <c r="A114" s="25">
        <v>2</v>
      </c>
      <c r="B114" s="25" t="s">
        <v>18</v>
      </c>
      <c r="C114" s="25">
        <v>8</v>
      </c>
      <c r="D114" s="7"/>
      <c r="E114" s="7"/>
      <c r="F114" s="7"/>
      <c r="G114" s="7"/>
    </row>
    <row r="115" spans="1:7">
      <c r="A115" s="25">
        <v>3</v>
      </c>
      <c r="B115" s="25" t="s">
        <v>60</v>
      </c>
      <c r="C115" s="57">
        <v>1</v>
      </c>
      <c r="D115" s="7"/>
      <c r="E115" s="7"/>
      <c r="F115" s="7"/>
      <c r="G115" s="7"/>
    </row>
    <row r="116" spans="1:7" ht="25.5">
      <c r="A116" s="25">
        <v>4</v>
      </c>
      <c r="B116" s="25" t="s">
        <v>61</v>
      </c>
      <c r="C116" s="57">
        <v>1</v>
      </c>
      <c r="D116" s="7"/>
      <c r="E116" s="7"/>
      <c r="F116" s="7"/>
      <c r="G116" s="7"/>
    </row>
    <row r="117" spans="1:7">
      <c r="A117" s="7"/>
      <c r="B117" s="7"/>
      <c r="C117" s="7"/>
      <c r="D117" s="7"/>
      <c r="E117" s="7"/>
      <c r="F117" s="7"/>
      <c r="G117" s="7"/>
    </row>
    <row r="118" spans="1:7">
      <c r="A118" s="7"/>
      <c r="B118" s="7"/>
      <c r="C118" s="7"/>
      <c r="D118" s="7"/>
      <c r="E118" s="7"/>
      <c r="F118" s="7"/>
      <c r="G118" s="7"/>
    </row>
    <row r="119" spans="1:7">
      <c r="A119" s="7"/>
      <c r="B119" s="7"/>
      <c r="C119" s="7"/>
      <c r="D119" s="7"/>
      <c r="E119" s="7"/>
      <c r="F119" s="7"/>
      <c r="G119" s="7"/>
    </row>
    <row r="120" spans="1:7">
      <c r="A120" s="223" t="s">
        <v>62</v>
      </c>
      <c r="B120" s="224"/>
      <c r="C120" s="225"/>
      <c r="D120" s="7"/>
      <c r="E120" s="7"/>
      <c r="F120" s="7"/>
      <c r="G120" s="7"/>
    </row>
    <row r="121" spans="1:7">
      <c r="A121" s="26" t="s">
        <v>9</v>
      </c>
      <c r="B121" s="26" t="s">
        <v>57</v>
      </c>
      <c r="C121" s="26" t="s">
        <v>58</v>
      </c>
      <c r="D121" s="7"/>
      <c r="E121" s="7"/>
      <c r="F121" s="7"/>
      <c r="G121" s="7"/>
    </row>
    <row r="122" spans="1:7">
      <c r="A122" s="25">
        <v>1</v>
      </c>
      <c r="B122" s="25" t="s">
        <v>16</v>
      </c>
      <c r="C122" s="25">
        <v>2</v>
      </c>
      <c r="D122" s="7"/>
      <c r="E122" s="7"/>
      <c r="F122" s="7"/>
      <c r="G122" s="7"/>
    </row>
    <row r="123" spans="1:7">
      <c r="A123" s="25">
        <v>2</v>
      </c>
      <c r="B123" s="25" t="s">
        <v>18</v>
      </c>
      <c r="C123" s="25">
        <v>4</v>
      </c>
      <c r="D123" s="7"/>
      <c r="E123" s="7"/>
      <c r="F123" s="7"/>
      <c r="G123" s="7"/>
    </row>
    <row r="124" spans="1:7">
      <c r="A124" s="25">
        <v>3</v>
      </c>
      <c r="B124" s="25" t="s">
        <v>20</v>
      </c>
      <c r="C124" s="25">
        <v>5</v>
      </c>
      <c r="D124" s="7"/>
      <c r="E124" s="7"/>
      <c r="F124" s="7"/>
      <c r="G124" s="7"/>
    </row>
    <row r="125" spans="1:7">
      <c r="A125" s="7"/>
      <c r="B125" s="7"/>
      <c r="C125" s="7"/>
      <c r="D125" s="7"/>
      <c r="E125" s="7"/>
      <c r="F125" s="7"/>
      <c r="G125" s="7"/>
    </row>
    <row r="126" spans="1:7">
      <c r="A126" s="7"/>
      <c r="B126" s="7"/>
      <c r="C126" s="7"/>
      <c r="D126" s="7"/>
      <c r="E126" s="7"/>
      <c r="F126" s="7"/>
      <c r="G126" s="7"/>
    </row>
    <row r="127" spans="1:7">
      <c r="A127" s="7"/>
      <c r="B127" s="7"/>
      <c r="C127" s="7"/>
      <c r="D127" s="7"/>
      <c r="E127" s="7"/>
      <c r="F127" s="7"/>
      <c r="G127" s="7"/>
    </row>
    <row r="128" spans="1:7">
      <c r="A128" s="223" t="s">
        <v>63</v>
      </c>
      <c r="B128" s="224"/>
      <c r="C128" s="225"/>
      <c r="D128" s="7"/>
      <c r="E128" s="7"/>
      <c r="F128" s="7"/>
      <c r="G128" s="7"/>
    </row>
    <row r="129" spans="1:7">
      <c r="A129" s="26" t="s">
        <v>9</v>
      </c>
      <c r="B129" s="26" t="s">
        <v>57</v>
      </c>
      <c r="C129" s="26" t="s">
        <v>58</v>
      </c>
      <c r="D129" s="7"/>
      <c r="E129" s="7"/>
      <c r="F129" s="7"/>
      <c r="G129" s="7"/>
    </row>
    <row r="130" spans="1:7">
      <c r="A130" s="25">
        <v>1</v>
      </c>
      <c r="B130" s="25" t="s">
        <v>16</v>
      </c>
      <c r="C130" s="25">
        <v>3</v>
      </c>
      <c r="D130" s="7"/>
      <c r="E130" s="7"/>
      <c r="F130" s="7"/>
      <c r="G130" s="7"/>
    </row>
    <row r="131" spans="1:7">
      <c r="A131" s="25">
        <v>2</v>
      </c>
      <c r="B131" s="25" t="s">
        <v>19</v>
      </c>
      <c r="C131" s="25">
        <v>3</v>
      </c>
      <c r="D131" s="7"/>
      <c r="E131" s="7"/>
      <c r="F131" s="7"/>
      <c r="G131" s="7"/>
    </row>
    <row r="132" spans="1:7">
      <c r="A132" s="25">
        <v>3</v>
      </c>
      <c r="B132" s="25" t="s">
        <v>20</v>
      </c>
      <c r="C132" s="25">
        <v>4</v>
      </c>
      <c r="D132" s="7"/>
      <c r="E132" s="7"/>
      <c r="F132" s="7"/>
      <c r="G132" s="7"/>
    </row>
    <row r="133" spans="1:7">
      <c r="A133" s="63"/>
      <c r="B133" s="63"/>
      <c r="C133" s="63"/>
      <c r="D133" s="7"/>
      <c r="E133" s="7"/>
      <c r="F133" s="7"/>
      <c r="G133" s="7"/>
    </row>
    <row r="134" spans="1:7">
      <c r="A134" s="63"/>
      <c r="B134" s="63"/>
      <c r="C134" s="63"/>
      <c r="D134" s="7"/>
      <c r="E134" s="7"/>
      <c r="F134" s="7"/>
      <c r="G134" s="7"/>
    </row>
    <row r="135" spans="1:7">
      <c r="A135" s="7"/>
      <c r="B135" s="7"/>
      <c r="C135" s="7"/>
      <c r="D135" s="7"/>
      <c r="E135" s="7"/>
      <c r="F135" s="7"/>
      <c r="G135" s="7"/>
    </row>
    <row r="136" spans="1:7">
      <c r="A136" s="223" t="s">
        <v>64</v>
      </c>
      <c r="B136" s="224"/>
      <c r="C136" s="225"/>
      <c r="D136" s="7"/>
      <c r="E136" s="7"/>
      <c r="F136" s="7"/>
      <c r="G136" s="7"/>
    </row>
    <row r="137" spans="1:7">
      <c r="A137" s="26" t="s">
        <v>9</v>
      </c>
      <c r="B137" s="26" t="s">
        <v>57</v>
      </c>
      <c r="C137" s="26" t="s">
        <v>58</v>
      </c>
      <c r="D137" s="7"/>
      <c r="E137" s="7"/>
      <c r="F137" s="7"/>
      <c r="G137" s="7"/>
    </row>
    <row r="138" spans="1:7">
      <c r="A138" s="25">
        <v>2</v>
      </c>
      <c r="B138" s="25" t="s">
        <v>19</v>
      </c>
      <c r="C138" s="25">
        <v>2</v>
      </c>
      <c r="D138" s="7"/>
      <c r="E138" s="7"/>
      <c r="F138" s="7"/>
      <c r="G138" s="7"/>
    </row>
    <row r="139" spans="1:7">
      <c r="A139" s="25">
        <v>3</v>
      </c>
      <c r="B139" s="25" t="s">
        <v>28</v>
      </c>
      <c r="C139" s="25">
        <v>1</v>
      </c>
      <c r="D139" s="7"/>
      <c r="E139" s="7"/>
      <c r="F139" s="7"/>
      <c r="G139" s="7"/>
    </row>
    <row r="140" spans="1:7">
      <c r="A140" s="63"/>
      <c r="B140" s="63"/>
      <c r="C140" s="63"/>
      <c r="D140" s="7"/>
      <c r="E140" s="7"/>
      <c r="F140" s="7"/>
      <c r="G140" s="7"/>
    </row>
    <row r="141" spans="1:7">
      <c r="A141" s="63"/>
      <c r="B141" s="63"/>
      <c r="C141" s="63"/>
      <c r="D141" s="7"/>
      <c r="E141" s="7"/>
      <c r="F141" s="7"/>
      <c r="G141" s="7"/>
    </row>
    <row r="142" spans="1:7">
      <c r="A142" s="7"/>
      <c r="B142" s="7"/>
      <c r="C142" s="7"/>
      <c r="D142" s="7"/>
      <c r="E142" s="7"/>
      <c r="F142" s="7"/>
      <c r="G142" s="7"/>
    </row>
    <row r="143" spans="1:7">
      <c r="A143" s="7"/>
      <c r="B143" s="7" t="s">
        <v>65</v>
      </c>
      <c r="C143" s="7"/>
      <c r="D143" s="7" t="s">
        <v>66</v>
      </c>
      <c r="E143" s="7"/>
      <c r="F143" s="7"/>
      <c r="G143" s="7"/>
    </row>
    <row r="144" spans="1:7">
      <c r="A144" s="7"/>
      <c r="B144" s="7" t="s">
        <v>67</v>
      </c>
      <c r="C144" s="7"/>
      <c r="D144" s="7" t="s">
        <v>68</v>
      </c>
      <c r="E144" s="7"/>
      <c r="F144" s="7"/>
      <c r="G144" s="7"/>
    </row>
    <row r="145" spans="1:7">
      <c r="A145" s="7"/>
      <c r="B145" s="7"/>
      <c r="C145" s="7"/>
      <c r="D145" s="7"/>
      <c r="E145" s="7"/>
      <c r="F145" s="7"/>
      <c r="G145" s="7"/>
    </row>
  </sheetData>
  <mergeCells count="43">
    <mergeCell ref="F77:F82"/>
    <mergeCell ref="A34:D34"/>
    <mergeCell ref="A9:E9"/>
    <mergeCell ref="A11:E12"/>
    <mergeCell ref="A14:E14"/>
    <mergeCell ref="F15:F16"/>
    <mergeCell ref="F29:F31"/>
    <mergeCell ref="F17:F22"/>
    <mergeCell ref="F26:F28"/>
    <mergeCell ref="F23:F25"/>
    <mergeCell ref="F32:F33"/>
    <mergeCell ref="A55:D55"/>
    <mergeCell ref="A35:D35"/>
    <mergeCell ref="A36:D36"/>
    <mergeCell ref="A39:E39"/>
    <mergeCell ref="F40:F41"/>
    <mergeCell ref="F46:F48"/>
    <mergeCell ref="F42:F45"/>
    <mergeCell ref="F49:F51"/>
    <mergeCell ref="F52:F54"/>
    <mergeCell ref="A56:D56"/>
    <mergeCell ref="A74:E74"/>
    <mergeCell ref="A85:D85"/>
    <mergeCell ref="A86:D86"/>
    <mergeCell ref="A87:D87"/>
    <mergeCell ref="A57:D57"/>
    <mergeCell ref="A60:E60"/>
    <mergeCell ref="A136:C136"/>
    <mergeCell ref="A120:C120"/>
    <mergeCell ref="A128:C128"/>
    <mergeCell ref="A71:D71"/>
    <mergeCell ref="F61:F62"/>
    <mergeCell ref="A69:D69"/>
    <mergeCell ref="A70:D70"/>
    <mergeCell ref="A101:C101"/>
    <mergeCell ref="A111:C111"/>
    <mergeCell ref="B90:B92"/>
    <mergeCell ref="C90:D90"/>
    <mergeCell ref="C91:D91"/>
    <mergeCell ref="C92:D92"/>
    <mergeCell ref="F75:F76"/>
    <mergeCell ref="F66:F68"/>
    <mergeCell ref="F63:F6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4"/>
  <sheetViews>
    <sheetView topLeftCell="A25" zoomScale="95" zoomScaleNormal="95" workbookViewId="0">
      <selection activeCell="I24" sqref="I24"/>
    </sheetView>
  </sheetViews>
  <sheetFormatPr defaultRowHeight="14.25"/>
  <cols>
    <col min="1" max="1" width="16" customWidth="1"/>
    <col min="2" max="2" width="26.375" customWidth="1"/>
    <col min="3" max="5" width="16" customWidth="1"/>
    <col min="6" max="6" width="20.375" customWidth="1"/>
  </cols>
  <sheetData>
    <row r="1" spans="1:6">
      <c r="A1" s="8" t="s">
        <v>0</v>
      </c>
      <c r="E1" s="8" t="s">
        <v>1</v>
      </c>
    </row>
    <row r="2" spans="1:6">
      <c r="E2" s="9"/>
    </row>
    <row r="3" spans="1:6">
      <c r="E3" s="9" t="s">
        <v>2</v>
      </c>
    </row>
    <row r="4" spans="1:6">
      <c r="E4" s="9" t="s">
        <v>3</v>
      </c>
    </row>
    <row r="5" spans="1:6">
      <c r="E5" s="9" t="s">
        <v>4</v>
      </c>
    </row>
    <row r="6" spans="1:6">
      <c r="E6" s="9" t="s">
        <v>5</v>
      </c>
    </row>
    <row r="8" spans="1:6" ht="1.5" customHeight="1"/>
    <row r="9" spans="1:6" ht="66" customHeight="1">
      <c r="A9" s="213" t="s">
        <v>202</v>
      </c>
      <c r="B9" s="213"/>
      <c r="C9" s="213"/>
      <c r="D9" s="213"/>
      <c r="E9" s="213"/>
    </row>
    <row r="10" spans="1:6" ht="15" customHeight="1"/>
    <row r="11" spans="1:6">
      <c r="A11" s="247" t="s">
        <v>70</v>
      </c>
      <c r="B11" s="248"/>
      <c r="C11" s="248"/>
      <c r="D11" s="248"/>
      <c r="E11" s="249"/>
    </row>
    <row r="12" spans="1:6">
      <c r="A12" s="250"/>
      <c r="B12" s="251"/>
      <c r="C12" s="251"/>
      <c r="D12" s="251"/>
      <c r="E12" s="252"/>
    </row>
    <row r="14" spans="1:6" ht="15" thickBot="1">
      <c r="A14" s="327" t="s">
        <v>8</v>
      </c>
      <c r="B14" s="328"/>
      <c r="C14" s="328"/>
      <c r="D14" s="328"/>
      <c r="E14" s="329"/>
    </row>
    <row r="15" spans="1:6">
      <c r="A15" s="51" t="s">
        <v>9</v>
      </c>
      <c r="B15" s="52" t="s">
        <v>10</v>
      </c>
      <c r="C15" s="52" t="s">
        <v>11</v>
      </c>
      <c r="D15" s="53" t="s">
        <v>12</v>
      </c>
      <c r="E15" s="52" t="s">
        <v>13</v>
      </c>
      <c r="F15" s="301" t="s">
        <v>14</v>
      </c>
    </row>
    <row r="16" spans="1:6" ht="15" thickBot="1">
      <c r="A16" s="65">
        <v>1</v>
      </c>
      <c r="B16" s="186">
        <v>2</v>
      </c>
      <c r="C16" s="186">
        <v>3</v>
      </c>
      <c r="D16" s="43">
        <v>4</v>
      </c>
      <c r="E16" s="186" t="s">
        <v>15</v>
      </c>
      <c r="F16" s="333"/>
    </row>
    <row r="17" spans="1:6">
      <c r="A17" s="44">
        <v>1</v>
      </c>
      <c r="B17" s="45" t="s">
        <v>16</v>
      </c>
      <c r="C17" s="31">
        <v>6</v>
      </c>
      <c r="D17" s="32">
        <v>0</v>
      </c>
      <c r="E17" s="32">
        <f t="shared" ref="E17:E24" si="0">PRODUCT(C17,D17)</f>
        <v>0</v>
      </c>
      <c r="F17" s="330" t="s">
        <v>71</v>
      </c>
    </row>
    <row r="18" spans="1:6">
      <c r="A18" s="46">
        <v>2</v>
      </c>
      <c r="B18" s="18" t="s">
        <v>19</v>
      </c>
      <c r="C18" s="183">
        <v>4</v>
      </c>
      <c r="D18" s="11">
        <v>0</v>
      </c>
      <c r="E18" s="11">
        <f t="shared" si="0"/>
        <v>0</v>
      </c>
      <c r="F18" s="332"/>
    </row>
    <row r="19" spans="1:6">
      <c r="A19" s="46">
        <v>3</v>
      </c>
      <c r="B19" s="18" t="s">
        <v>20</v>
      </c>
      <c r="C19" s="183">
        <v>2</v>
      </c>
      <c r="D19" s="11">
        <v>0</v>
      </c>
      <c r="E19" s="11">
        <f t="shared" si="0"/>
        <v>0</v>
      </c>
      <c r="F19" s="332"/>
    </row>
    <row r="20" spans="1:6" ht="15" thickBot="1">
      <c r="A20" s="42">
        <v>4</v>
      </c>
      <c r="B20" s="37" t="s">
        <v>72</v>
      </c>
      <c r="C20" s="33">
        <v>1</v>
      </c>
      <c r="D20" s="34">
        <v>0</v>
      </c>
      <c r="E20" s="34">
        <f t="shared" si="0"/>
        <v>0</v>
      </c>
      <c r="F20" s="331"/>
    </row>
    <row r="21" spans="1:6" ht="21" customHeight="1">
      <c r="A21" s="44">
        <v>5</v>
      </c>
      <c r="B21" s="38" t="s">
        <v>16</v>
      </c>
      <c r="C21" s="31">
        <v>7</v>
      </c>
      <c r="D21" s="32">
        <v>0</v>
      </c>
      <c r="E21" s="32">
        <f t="shared" si="0"/>
        <v>0</v>
      </c>
      <c r="F21" s="330" t="s">
        <v>73</v>
      </c>
    </row>
    <row r="22" spans="1:6" ht="21" customHeight="1" thickBot="1">
      <c r="A22" s="42">
        <v>6</v>
      </c>
      <c r="B22" s="40" t="s">
        <v>20</v>
      </c>
      <c r="C22" s="33">
        <v>4</v>
      </c>
      <c r="D22" s="34">
        <v>0</v>
      </c>
      <c r="E22" s="34">
        <f t="shared" si="0"/>
        <v>0</v>
      </c>
      <c r="F22" s="331"/>
    </row>
    <row r="23" spans="1:6">
      <c r="A23" s="127">
        <v>7</v>
      </c>
      <c r="B23" s="19" t="s">
        <v>16</v>
      </c>
      <c r="C23" s="30">
        <v>4</v>
      </c>
      <c r="D23" s="13">
        <v>0</v>
      </c>
      <c r="E23" s="13">
        <f t="shared" si="0"/>
        <v>0</v>
      </c>
      <c r="F23" s="334" t="s">
        <v>74</v>
      </c>
    </row>
    <row r="24" spans="1:6" ht="15" thickBot="1">
      <c r="A24" s="42">
        <v>8</v>
      </c>
      <c r="B24" s="40" t="s">
        <v>20</v>
      </c>
      <c r="C24" s="33">
        <v>1</v>
      </c>
      <c r="D24" s="34">
        <v>0</v>
      </c>
      <c r="E24" s="34">
        <f t="shared" si="0"/>
        <v>0</v>
      </c>
      <c r="F24" s="331"/>
    </row>
    <row r="25" spans="1:6">
      <c r="A25" s="208" t="s">
        <v>29</v>
      </c>
      <c r="B25" s="209"/>
      <c r="C25" s="209"/>
      <c r="D25" s="210"/>
      <c r="E25" s="22">
        <f>SUM(E17:E24)</f>
        <v>0</v>
      </c>
      <c r="F25" s="143"/>
    </row>
    <row r="26" spans="1:6">
      <c r="A26" s="192" t="s">
        <v>30</v>
      </c>
      <c r="B26" s="193"/>
      <c r="C26" s="193"/>
      <c r="D26" s="194"/>
      <c r="E26" s="14">
        <f>E25*0.23</f>
        <v>0</v>
      </c>
      <c r="F26" s="143"/>
    </row>
    <row r="27" spans="1:6">
      <c r="A27" s="192" t="s">
        <v>31</v>
      </c>
      <c r="B27" s="193"/>
      <c r="C27" s="193"/>
      <c r="D27" s="194"/>
      <c r="E27" s="14">
        <f>E25+E26</f>
        <v>0</v>
      </c>
      <c r="F27" s="143"/>
    </row>
    <row r="28" spans="1:6">
      <c r="A28" s="15"/>
      <c r="F28" s="143"/>
    </row>
    <row r="29" spans="1:6">
      <c r="A29" s="15" t="s">
        <v>32</v>
      </c>
      <c r="F29" s="143"/>
    </row>
    <row r="30" spans="1:6">
      <c r="A30" s="254" t="s">
        <v>75</v>
      </c>
      <c r="B30" s="255"/>
      <c r="C30" s="255"/>
      <c r="D30" s="255"/>
      <c r="E30" s="256"/>
      <c r="F30" s="143"/>
    </row>
    <row r="31" spans="1:6">
      <c r="A31" s="97" t="s">
        <v>9</v>
      </c>
      <c r="B31" s="97" t="s">
        <v>10</v>
      </c>
      <c r="C31" s="97" t="s">
        <v>11</v>
      </c>
      <c r="D31" s="95" t="s">
        <v>12</v>
      </c>
      <c r="E31" s="97" t="s">
        <v>13</v>
      </c>
      <c r="F31" s="235" t="s">
        <v>14</v>
      </c>
    </row>
    <row r="32" spans="1:6" ht="12.75" customHeight="1" thickBot="1">
      <c r="A32" s="5">
        <v>1</v>
      </c>
      <c r="B32" s="5">
        <v>2</v>
      </c>
      <c r="C32" s="5">
        <v>3</v>
      </c>
      <c r="D32" s="100">
        <v>4</v>
      </c>
      <c r="E32" s="5" t="s">
        <v>15</v>
      </c>
      <c r="F32" s="253"/>
    </row>
    <row r="33" spans="1:6" ht="18.75" customHeight="1">
      <c r="A33" s="44">
        <v>1</v>
      </c>
      <c r="B33" s="45" t="s">
        <v>16</v>
      </c>
      <c r="C33" s="31">
        <v>0</v>
      </c>
      <c r="D33" s="32">
        <v>0</v>
      </c>
      <c r="E33" s="47">
        <f>PRODUCT(C33,D33)</f>
        <v>0</v>
      </c>
      <c r="F33" s="279" t="s">
        <v>205</v>
      </c>
    </row>
    <row r="34" spans="1:6" ht="18.75" customHeight="1" thickBot="1">
      <c r="A34" s="42">
        <v>2</v>
      </c>
      <c r="B34" s="37" t="s">
        <v>19</v>
      </c>
      <c r="C34" s="33">
        <v>0</v>
      </c>
      <c r="D34" s="34">
        <v>0</v>
      </c>
      <c r="E34" s="48">
        <f>PRODUCT(C34,D34)</f>
        <v>0</v>
      </c>
      <c r="F34" s="281"/>
    </row>
    <row r="35" spans="1:6">
      <c r="A35" s="44">
        <v>3</v>
      </c>
      <c r="B35" s="38" t="s">
        <v>16</v>
      </c>
      <c r="C35" s="31">
        <v>0</v>
      </c>
      <c r="D35" s="32">
        <v>0</v>
      </c>
      <c r="E35" s="47">
        <f>PRODUCT(C35,D35)</f>
        <v>0</v>
      </c>
      <c r="F35" s="279" t="s">
        <v>73</v>
      </c>
    </row>
    <row r="36" spans="1:6" ht="20.25" customHeight="1" thickBot="1">
      <c r="A36" s="42">
        <v>4</v>
      </c>
      <c r="B36" s="40" t="s">
        <v>76</v>
      </c>
      <c r="C36" s="33">
        <v>0</v>
      </c>
      <c r="D36" s="34">
        <v>0</v>
      </c>
      <c r="E36" s="48">
        <f>PRODUCT(C36,D36)</f>
        <v>0</v>
      </c>
      <c r="F36" s="281"/>
    </row>
    <row r="37" spans="1:6">
      <c r="A37" s="44">
        <v>5</v>
      </c>
      <c r="B37" s="45" t="s">
        <v>16</v>
      </c>
      <c r="C37" s="31">
        <v>0</v>
      </c>
      <c r="D37" s="32">
        <v>0</v>
      </c>
      <c r="E37" s="47">
        <f>PRODUCT(C37,D37)</f>
        <v>0</v>
      </c>
      <c r="F37" s="279" t="s">
        <v>74</v>
      </c>
    </row>
    <row r="38" spans="1:6" ht="15" thickBot="1">
      <c r="A38" s="42">
        <v>6</v>
      </c>
      <c r="B38" s="98" t="s">
        <v>20</v>
      </c>
      <c r="C38" s="33">
        <v>0</v>
      </c>
      <c r="D38" s="34">
        <v>0</v>
      </c>
      <c r="E38" s="48">
        <f>PRODUCT(C38,B38)</f>
        <v>0</v>
      </c>
      <c r="F38" s="281"/>
    </row>
    <row r="39" spans="1:6">
      <c r="A39" s="208" t="s">
        <v>29</v>
      </c>
      <c r="B39" s="209"/>
      <c r="C39" s="209"/>
      <c r="D39" s="210"/>
      <c r="E39" s="22">
        <f>SUM(E33:E38)</f>
        <v>0</v>
      </c>
    </row>
    <row r="40" spans="1:6">
      <c r="A40" s="192" t="s">
        <v>30</v>
      </c>
      <c r="B40" s="193"/>
      <c r="C40" s="193"/>
      <c r="D40" s="194"/>
      <c r="E40" s="14">
        <f>E39*0.23</f>
        <v>0</v>
      </c>
    </row>
    <row r="41" spans="1:6">
      <c r="A41" s="192" t="s">
        <v>31</v>
      </c>
      <c r="B41" s="193"/>
      <c r="C41" s="193"/>
      <c r="D41" s="194"/>
      <c r="E41" s="14">
        <f>SUM(E39:E40)</f>
        <v>0</v>
      </c>
    </row>
    <row r="42" spans="1:6">
      <c r="A42" s="15"/>
    </row>
    <row r="43" spans="1:6">
      <c r="A43" s="15"/>
    </row>
    <row r="46" spans="1:6">
      <c r="A46" s="15" t="s">
        <v>35</v>
      </c>
    </row>
    <row r="47" spans="1:6">
      <c r="A47" s="189" t="s">
        <v>149</v>
      </c>
      <c r="B47" s="190"/>
      <c r="C47" s="190"/>
      <c r="D47" s="190"/>
      <c r="E47" s="191"/>
    </row>
    <row r="48" spans="1:6">
      <c r="A48" s="97" t="s">
        <v>9</v>
      </c>
      <c r="B48" s="97" t="s">
        <v>10</v>
      </c>
      <c r="C48" s="97" t="s">
        <v>11</v>
      </c>
      <c r="D48" s="95" t="s">
        <v>12</v>
      </c>
      <c r="E48" s="97" t="s">
        <v>13</v>
      </c>
    </row>
    <row r="49" spans="1:6">
      <c r="A49" s="91">
        <v>1</v>
      </c>
      <c r="B49" s="4">
        <v>2</v>
      </c>
      <c r="C49" s="4">
        <v>3</v>
      </c>
      <c r="D49" s="10">
        <v>4</v>
      </c>
      <c r="E49" s="4" t="s">
        <v>15</v>
      </c>
    </row>
    <row r="50" spans="1:6">
      <c r="A50" s="90">
        <v>1</v>
      </c>
      <c r="B50" s="92" t="s">
        <v>46</v>
      </c>
      <c r="C50" s="1">
        <v>0</v>
      </c>
      <c r="D50" s="93">
        <v>0</v>
      </c>
      <c r="E50" s="161">
        <f>PRODUCT(C50,D50)</f>
        <v>0</v>
      </c>
    </row>
    <row r="51" spans="1:6" ht="25.5">
      <c r="A51" s="90">
        <v>2</v>
      </c>
      <c r="B51" s="92" t="s">
        <v>48</v>
      </c>
      <c r="C51" s="1">
        <v>0</v>
      </c>
      <c r="D51" s="93">
        <v>0</v>
      </c>
      <c r="E51" s="161">
        <f t="shared" ref="E51:E54" si="1">PRODUCT(C51,D51)</f>
        <v>0</v>
      </c>
    </row>
    <row r="52" spans="1:6">
      <c r="A52" s="90">
        <v>3</v>
      </c>
      <c r="B52" s="92" t="s">
        <v>77</v>
      </c>
      <c r="C52" s="1">
        <v>4</v>
      </c>
      <c r="D52" s="93">
        <v>0</v>
      </c>
      <c r="E52" s="161">
        <f t="shared" si="1"/>
        <v>0</v>
      </c>
    </row>
    <row r="53" spans="1:6">
      <c r="A53" s="135">
        <v>4</v>
      </c>
      <c r="B53" s="92" t="s">
        <v>22</v>
      </c>
      <c r="C53" s="1">
        <v>1</v>
      </c>
      <c r="D53" s="161">
        <v>0</v>
      </c>
      <c r="E53" s="161">
        <f t="shared" si="1"/>
        <v>0</v>
      </c>
      <c r="F53" s="141"/>
    </row>
    <row r="54" spans="1:6" ht="38.25">
      <c r="A54" s="90">
        <v>5</v>
      </c>
      <c r="B54" s="92" t="s">
        <v>144</v>
      </c>
      <c r="C54" s="1">
        <v>3</v>
      </c>
      <c r="D54" s="93">
        <v>0</v>
      </c>
      <c r="E54" s="161">
        <f t="shared" si="1"/>
        <v>0</v>
      </c>
    </row>
    <row r="55" spans="1:6">
      <c r="A55" s="192" t="s">
        <v>29</v>
      </c>
      <c r="B55" s="193"/>
      <c r="C55" s="193"/>
      <c r="D55" s="194"/>
      <c r="E55" s="14">
        <f>SUM(E50:E54)</f>
        <v>0</v>
      </c>
    </row>
    <row r="56" spans="1:6">
      <c r="A56" s="192" t="s">
        <v>30</v>
      </c>
      <c r="B56" s="193"/>
      <c r="C56" s="193"/>
      <c r="D56" s="194"/>
      <c r="E56" s="14">
        <f>E55*0.23</f>
        <v>0</v>
      </c>
    </row>
    <row r="57" spans="1:6">
      <c r="A57" s="192" t="s">
        <v>31</v>
      </c>
      <c r="B57" s="193"/>
      <c r="C57" s="193"/>
      <c r="D57" s="194"/>
      <c r="E57" s="14">
        <f>SUM(E55,E56)</f>
        <v>0</v>
      </c>
    </row>
    <row r="60" spans="1:6">
      <c r="B60" s="195" t="s">
        <v>78</v>
      </c>
      <c r="C60" s="198" t="s">
        <v>53</v>
      </c>
      <c r="D60" s="199"/>
      <c r="E60" s="16">
        <f>E25+E39+E55</f>
        <v>0</v>
      </c>
    </row>
    <row r="61" spans="1:6">
      <c r="B61" s="196"/>
      <c r="C61" s="198" t="s">
        <v>54</v>
      </c>
      <c r="D61" s="199"/>
      <c r="E61" s="16">
        <f>E60*0.23</f>
        <v>0</v>
      </c>
    </row>
    <row r="62" spans="1:6">
      <c r="B62" s="197"/>
      <c r="C62" s="198" t="s">
        <v>55</v>
      </c>
      <c r="D62" s="199"/>
      <c r="E62" s="16">
        <f>E27+E41+E57</f>
        <v>0</v>
      </c>
    </row>
    <row r="71" spans="1:3">
      <c r="A71" s="244" t="s">
        <v>79</v>
      </c>
      <c r="B71" s="245"/>
      <c r="C71" s="246"/>
    </row>
    <row r="72" spans="1:3">
      <c r="A72" s="10" t="s">
        <v>9</v>
      </c>
      <c r="B72" s="10" t="s">
        <v>57</v>
      </c>
      <c r="C72" s="10" t="s">
        <v>58</v>
      </c>
    </row>
    <row r="73" spans="1:3">
      <c r="A73" s="94">
        <v>1</v>
      </c>
      <c r="B73" s="94" t="s">
        <v>16</v>
      </c>
      <c r="C73" s="94">
        <v>6</v>
      </c>
    </row>
    <row r="74" spans="1:3">
      <c r="A74" s="94">
        <v>2</v>
      </c>
      <c r="B74" s="94" t="s">
        <v>19</v>
      </c>
      <c r="C74" s="94">
        <v>4</v>
      </c>
    </row>
    <row r="75" spans="1:3">
      <c r="A75" s="94">
        <v>3</v>
      </c>
      <c r="B75" s="94" t="s">
        <v>20</v>
      </c>
      <c r="C75" s="94">
        <v>2</v>
      </c>
    </row>
    <row r="76" spans="1:3">
      <c r="A76" s="94">
        <v>4</v>
      </c>
      <c r="B76" s="94" t="s">
        <v>72</v>
      </c>
      <c r="C76" s="94">
        <v>1</v>
      </c>
    </row>
    <row r="77" spans="1:3">
      <c r="A77" s="96"/>
    </row>
    <row r="79" spans="1:3">
      <c r="A79" s="244" t="s">
        <v>80</v>
      </c>
      <c r="B79" s="245"/>
      <c r="C79" s="246"/>
    </row>
    <row r="80" spans="1:3">
      <c r="A80" s="10" t="s">
        <v>9</v>
      </c>
      <c r="B80" s="10" t="s">
        <v>57</v>
      </c>
      <c r="C80" s="10" t="s">
        <v>58</v>
      </c>
    </row>
    <row r="81" spans="1:4">
      <c r="A81" s="94">
        <v>1</v>
      </c>
      <c r="B81" s="94" t="s">
        <v>16</v>
      </c>
      <c r="C81" s="94">
        <v>7</v>
      </c>
    </row>
    <row r="82" spans="1:4">
      <c r="A82" s="94">
        <v>3</v>
      </c>
      <c r="B82" s="94" t="s">
        <v>20</v>
      </c>
      <c r="C82" s="94">
        <v>4</v>
      </c>
    </row>
    <row r="86" spans="1:4">
      <c r="A86" s="244" t="s">
        <v>81</v>
      </c>
      <c r="B86" s="245"/>
      <c r="C86" s="246"/>
    </row>
    <row r="87" spans="1:4">
      <c r="A87" s="10" t="s">
        <v>9</v>
      </c>
      <c r="B87" s="10" t="s">
        <v>57</v>
      </c>
      <c r="C87" s="10" t="s">
        <v>58</v>
      </c>
    </row>
    <row r="88" spans="1:4">
      <c r="A88" s="94">
        <v>1</v>
      </c>
      <c r="B88" s="94" t="s">
        <v>16</v>
      </c>
      <c r="C88" s="94">
        <v>4</v>
      </c>
    </row>
    <row r="89" spans="1:4">
      <c r="A89" s="94">
        <v>3</v>
      </c>
      <c r="B89" s="94" t="s">
        <v>20</v>
      </c>
      <c r="C89" s="94">
        <v>1</v>
      </c>
    </row>
    <row r="93" spans="1:4">
      <c r="B93" s="7" t="s">
        <v>65</v>
      </c>
      <c r="D93" s="7" t="s">
        <v>66</v>
      </c>
    </row>
    <row r="94" spans="1:4">
      <c r="B94" s="7" t="s">
        <v>67</v>
      </c>
      <c r="D94" s="7" t="s">
        <v>68</v>
      </c>
    </row>
  </sheetData>
  <mergeCells count="29">
    <mergeCell ref="F23:F24"/>
    <mergeCell ref="A86:C86"/>
    <mergeCell ref="A9:E9"/>
    <mergeCell ref="A11:E12"/>
    <mergeCell ref="A14:E14"/>
    <mergeCell ref="F15:F16"/>
    <mergeCell ref="A25:D25"/>
    <mergeCell ref="F21:F22"/>
    <mergeCell ref="F17:F20"/>
    <mergeCell ref="A26:D26"/>
    <mergeCell ref="A27:D27"/>
    <mergeCell ref="A30:E30"/>
    <mergeCell ref="F31:F32"/>
    <mergeCell ref="A39:D39"/>
    <mergeCell ref="A40:D40"/>
    <mergeCell ref="A41:D41"/>
    <mergeCell ref="F33:F34"/>
    <mergeCell ref="F35:F36"/>
    <mergeCell ref="F37:F38"/>
    <mergeCell ref="A71:C71"/>
    <mergeCell ref="A79:C79"/>
    <mergeCell ref="A47:E47"/>
    <mergeCell ref="A55:D55"/>
    <mergeCell ref="A56:D56"/>
    <mergeCell ref="A57:D57"/>
    <mergeCell ref="B60:B62"/>
    <mergeCell ref="C60:D60"/>
    <mergeCell ref="C61:D61"/>
    <mergeCell ref="C62:D62"/>
  </mergeCells>
  <pageMargins left="0.7" right="0.7" top="0.75" bottom="0.75" header="0.3" footer="0.3"/>
  <ignoredErrors>
    <ignoredError sqref="E6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7"/>
  <sheetViews>
    <sheetView zoomScaleNormal="100" workbookViewId="0">
      <selection activeCell="J20" sqref="J20"/>
    </sheetView>
  </sheetViews>
  <sheetFormatPr defaultRowHeight="14.25"/>
  <cols>
    <col min="1" max="1" width="16" customWidth="1"/>
    <col min="2" max="2" width="26.375" customWidth="1"/>
    <col min="3" max="5" width="16" customWidth="1"/>
    <col min="6" max="6" width="20.75" customWidth="1"/>
  </cols>
  <sheetData>
    <row r="1" spans="1:6">
      <c r="A1" s="8" t="s">
        <v>0</v>
      </c>
      <c r="B1" s="7"/>
      <c r="C1" s="7"/>
      <c r="D1" s="7"/>
      <c r="E1" s="8" t="s">
        <v>1</v>
      </c>
      <c r="F1" s="7"/>
    </row>
    <row r="2" spans="1:6">
      <c r="A2" s="7"/>
      <c r="B2" s="7"/>
      <c r="C2" s="7"/>
      <c r="D2" s="7"/>
      <c r="E2" s="9"/>
      <c r="F2" s="7"/>
    </row>
    <row r="3" spans="1:6">
      <c r="A3" s="7"/>
      <c r="B3" s="7"/>
      <c r="C3" s="7"/>
      <c r="D3" s="7"/>
      <c r="E3" s="9" t="s">
        <v>2</v>
      </c>
      <c r="F3" s="7"/>
    </row>
    <row r="4" spans="1:6">
      <c r="A4" s="7"/>
      <c r="B4" s="7"/>
      <c r="C4" s="7"/>
      <c r="D4" s="7"/>
      <c r="E4" s="9" t="s">
        <v>3</v>
      </c>
      <c r="F4" s="7"/>
    </row>
    <row r="5" spans="1:6">
      <c r="A5" s="7"/>
      <c r="B5" s="7"/>
      <c r="C5" s="7"/>
      <c r="D5" s="7"/>
      <c r="E5" s="9" t="s">
        <v>4</v>
      </c>
      <c r="F5" s="7"/>
    </row>
    <row r="6" spans="1:6">
      <c r="A6" s="7"/>
      <c r="B6" s="7"/>
      <c r="C6" s="7"/>
      <c r="D6" s="7"/>
      <c r="E6" s="9" t="s">
        <v>5</v>
      </c>
      <c r="F6" s="7"/>
    </row>
    <row r="7" spans="1:6">
      <c r="A7" s="7"/>
      <c r="B7" s="7"/>
      <c r="C7" s="7"/>
      <c r="D7" s="7"/>
      <c r="E7" s="7"/>
      <c r="F7" s="7"/>
    </row>
    <row r="8" spans="1:6" ht="5.25" customHeight="1">
      <c r="A8" s="7"/>
      <c r="B8" s="7"/>
      <c r="C8" s="7"/>
      <c r="D8" s="7"/>
      <c r="E8" s="7"/>
      <c r="F8" s="7"/>
    </row>
    <row r="9" spans="1:6" ht="57.75" customHeight="1">
      <c r="A9" s="213" t="s">
        <v>202</v>
      </c>
      <c r="B9" s="213"/>
      <c r="C9" s="213"/>
      <c r="D9" s="213"/>
      <c r="E9" s="213"/>
      <c r="F9" s="7"/>
    </row>
    <row r="10" spans="1:6">
      <c r="A10" s="7"/>
      <c r="B10" s="7"/>
      <c r="C10" s="7"/>
      <c r="D10" s="7"/>
      <c r="E10" s="7"/>
      <c r="F10" s="7"/>
    </row>
    <row r="11" spans="1:6">
      <c r="A11" s="214" t="s">
        <v>133</v>
      </c>
      <c r="B11" s="214"/>
      <c r="C11" s="214"/>
      <c r="D11" s="214"/>
      <c r="E11" s="214"/>
      <c r="F11" s="7"/>
    </row>
    <row r="12" spans="1:6">
      <c r="A12" s="214"/>
      <c r="B12" s="214"/>
      <c r="C12" s="214"/>
      <c r="D12" s="214"/>
      <c r="E12" s="214"/>
      <c r="F12" s="7"/>
    </row>
    <row r="13" spans="1:6">
      <c r="A13" s="7"/>
      <c r="B13" s="7"/>
      <c r="C13" s="7"/>
      <c r="D13" s="7"/>
      <c r="E13" s="7"/>
      <c r="F13" s="7"/>
    </row>
    <row r="14" spans="1:6" ht="15" thickBot="1">
      <c r="A14" s="240" t="s">
        <v>8</v>
      </c>
      <c r="B14" s="240"/>
      <c r="C14" s="240"/>
      <c r="D14" s="240"/>
      <c r="E14" s="240"/>
      <c r="F14" s="7"/>
    </row>
    <row r="15" spans="1:6">
      <c r="A15" s="51" t="s">
        <v>9</v>
      </c>
      <c r="B15" s="52" t="s">
        <v>10</v>
      </c>
      <c r="C15" s="52" t="s">
        <v>11</v>
      </c>
      <c r="D15" s="53" t="s">
        <v>12</v>
      </c>
      <c r="E15" s="52" t="s">
        <v>13</v>
      </c>
      <c r="F15" s="290" t="s">
        <v>14</v>
      </c>
    </row>
    <row r="16" spans="1:6" ht="15" thickBot="1">
      <c r="A16" s="54">
        <v>1</v>
      </c>
      <c r="B16" s="55">
        <v>2</v>
      </c>
      <c r="C16" s="55">
        <v>3</v>
      </c>
      <c r="D16" s="56">
        <v>4</v>
      </c>
      <c r="E16" s="55" t="s">
        <v>15</v>
      </c>
      <c r="F16" s="300"/>
    </row>
    <row r="17" spans="1:6">
      <c r="A17" s="44">
        <v>1</v>
      </c>
      <c r="B17" s="45" t="s">
        <v>16</v>
      </c>
      <c r="C17" s="31">
        <v>4</v>
      </c>
      <c r="D17" s="32">
        <v>0</v>
      </c>
      <c r="E17" s="39">
        <f>PRODUCT(C17,D17)</f>
        <v>0</v>
      </c>
      <c r="F17" s="310" t="s">
        <v>134</v>
      </c>
    </row>
    <row r="18" spans="1:6">
      <c r="A18" s="46">
        <v>2</v>
      </c>
      <c r="B18" s="18" t="s">
        <v>18</v>
      </c>
      <c r="C18" s="183">
        <v>1</v>
      </c>
      <c r="D18" s="11">
        <v>0</v>
      </c>
      <c r="E18" s="12">
        <f>PRODUCT(C18,D18)</f>
        <v>0</v>
      </c>
      <c r="F18" s="293"/>
    </row>
    <row r="19" spans="1:6">
      <c r="A19" s="46">
        <v>3</v>
      </c>
      <c r="B19" s="18" t="s">
        <v>135</v>
      </c>
      <c r="C19" s="183">
        <v>0</v>
      </c>
      <c r="D19" s="11">
        <v>0</v>
      </c>
      <c r="E19" s="12">
        <f t="shared" ref="E19:E21" si="0">PRODUCT(C19,D19)</f>
        <v>0</v>
      </c>
      <c r="F19" s="293"/>
    </row>
    <row r="20" spans="1:6">
      <c r="A20" s="46">
        <v>4</v>
      </c>
      <c r="B20" s="18" t="s">
        <v>20</v>
      </c>
      <c r="C20" s="183">
        <v>2</v>
      </c>
      <c r="D20" s="11">
        <v>0</v>
      </c>
      <c r="E20" s="12">
        <f t="shared" si="0"/>
        <v>0</v>
      </c>
      <c r="F20" s="293"/>
    </row>
    <row r="21" spans="1:6" ht="15" thickBot="1">
      <c r="A21" s="42">
        <v>4</v>
      </c>
      <c r="B21" s="37" t="s">
        <v>136</v>
      </c>
      <c r="C21" s="33">
        <v>1</v>
      </c>
      <c r="D21" s="34">
        <v>0</v>
      </c>
      <c r="E21" s="41">
        <f t="shared" si="0"/>
        <v>0</v>
      </c>
      <c r="F21" s="289"/>
    </row>
    <row r="22" spans="1:6" ht="21" customHeight="1">
      <c r="A22" s="44">
        <v>5</v>
      </c>
      <c r="B22" s="45" t="s">
        <v>137</v>
      </c>
      <c r="C22" s="31">
        <v>2</v>
      </c>
      <c r="D22" s="32">
        <v>0</v>
      </c>
      <c r="E22" s="39">
        <f>PRODUCT(C22,D22)</f>
        <v>0</v>
      </c>
      <c r="F22" s="310" t="s">
        <v>138</v>
      </c>
    </row>
    <row r="23" spans="1:6" ht="19.5" customHeight="1">
      <c r="A23" s="46">
        <v>6</v>
      </c>
      <c r="B23" s="18" t="s">
        <v>20</v>
      </c>
      <c r="C23" s="183">
        <v>3</v>
      </c>
      <c r="D23" s="11">
        <v>0</v>
      </c>
      <c r="E23" s="12">
        <f>PRODUCT(C23,D23)</f>
        <v>0</v>
      </c>
      <c r="F23" s="293"/>
    </row>
    <row r="24" spans="1:6" ht="19.5" customHeight="1" thickBot="1">
      <c r="A24" s="42">
        <v>7</v>
      </c>
      <c r="B24" s="37" t="s">
        <v>16</v>
      </c>
      <c r="C24" s="33">
        <v>3</v>
      </c>
      <c r="D24" s="34">
        <v>0</v>
      </c>
      <c r="E24" s="41">
        <f>PRODUCT(C24,D24)</f>
        <v>0</v>
      </c>
      <c r="F24" s="289"/>
    </row>
    <row r="25" spans="1:6" ht="30.75" customHeight="1">
      <c r="A25" s="44">
        <v>8</v>
      </c>
      <c r="B25" s="38" t="s">
        <v>20</v>
      </c>
      <c r="C25" s="31">
        <v>2</v>
      </c>
      <c r="D25" s="32">
        <v>0</v>
      </c>
      <c r="E25" s="39">
        <f>PRODUCT(C25,D25)</f>
        <v>0</v>
      </c>
      <c r="F25" s="335" t="s">
        <v>206</v>
      </c>
    </row>
    <row r="26" spans="1:6" ht="16.5" customHeight="1" thickBot="1">
      <c r="A26" s="42">
        <v>9</v>
      </c>
      <c r="B26" s="37" t="s">
        <v>135</v>
      </c>
      <c r="C26" s="33">
        <v>2</v>
      </c>
      <c r="D26" s="34">
        <v>0</v>
      </c>
      <c r="E26" s="41">
        <v>0</v>
      </c>
      <c r="F26" s="312"/>
    </row>
    <row r="27" spans="1:6">
      <c r="A27" s="204" t="s">
        <v>29</v>
      </c>
      <c r="B27" s="204"/>
      <c r="C27" s="204"/>
      <c r="D27" s="204"/>
      <c r="E27" s="22">
        <f>SUM(E17:E26)</f>
        <v>0</v>
      </c>
      <c r="F27" s="7"/>
    </row>
    <row r="28" spans="1:6">
      <c r="A28" s="200" t="s">
        <v>30</v>
      </c>
      <c r="B28" s="200"/>
      <c r="C28" s="200"/>
      <c r="D28" s="200"/>
      <c r="E28" s="14">
        <f>E27*0.23</f>
        <v>0</v>
      </c>
      <c r="F28" s="7"/>
    </row>
    <row r="29" spans="1:6">
      <c r="A29" s="200" t="s">
        <v>31</v>
      </c>
      <c r="B29" s="200"/>
      <c r="C29" s="200"/>
      <c r="D29" s="200"/>
      <c r="E29" s="14">
        <f>SUM(E27:E28)</f>
        <v>0</v>
      </c>
      <c r="F29" s="7"/>
    </row>
    <row r="30" spans="1:6">
      <c r="A30" s="15"/>
      <c r="B30" s="7"/>
      <c r="C30" s="7"/>
      <c r="D30" s="7"/>
      <c r="E30" s="7"/>
      <c r="F30" s="7"/>
    </row>
    <row r="31" spans="1:6">
      <c r="A31" s="15" t="s">
        <v>32</v>
      </c>
      <c r="B31" s="7"/>
      <c r="C31" s="7"/>
      <c r="D31" s="7"/>
      <c r="E31" s="7"/>
      <c r="F31" s="7"/>
    </row>
    <row r="32" spans="1:6">
      <c r="A32" s="218" t="s">
        <v>87</v>
      </c>
      <c r="B32" s="205"/>
      <c r="C32" s="205"/>
      <c r="D32" s="205"/>
      <c r="E32" s="205"/>
      <c r="F32" s="7"/>
    </row>
    <row r="33" spans="1:6">
      <c r="A33" s="97" t="s">
        <v>9</v>
      </c>
      <c r="B33" s="97" t="s">
        <v>10</v>
      </c>
      <c r="C33" s="97" t="s">
        <v>11</v>
      </c>
      <c r="D33" s="95" t="s">
        <v>12</v>
      </c>
      <c r="E33" s="97" t="s">
        <v>13</v>
      </c>
      <c r="F33" s="235" t="s">
        <v>14</v>
      </c>
    </row>
    <row r="34" spans="1:6" ht="15" thickBot="1">
      <c r="A34" s="5">
        <v>1</v>
      </c>
      <c r="B34" s="5">
        <v>2</v>
      </c>
      <c r="C34" s="5">
        <v>3</v>
      </c>
      <c r="D34" s="100">
        <v>4</v>
      </c>
      <c r="E34" s="5" t="s">
        <v>15</v>
      </c>
      <c r="F34" s="253"/>
    </row>
    <row r="35" spans="1:6">
      <c r="A35" s="44">
        <v>1</v>
      </c>
      <c r="B35" s="45" t="s">
        <v>16</v>
      </c>
      <c r="C35" s="31">
        <v>1</v>
      </c>
      <c r="D35" s="32">
        <v>0</v>
      </c>
      <c r="E35" s="47">
        <f t="shared" ref="E35:E42" si="1">PRODUCT(C35,D35)</f>
        <v>0</v>
      </c>
      <c r="F35" s="243" t="s">
        <v>134</v>
      </c>
    </row>
    <row r="36" spans="1:6">
      <c r="A36" s="46">
        <v>2</v>
      </c>
      <c r="B36" s="18" t="s">
        <v>19</v>
      </c>
      <c r="C36" s="1">
        <v>1</v>
      </c>
      <c r="D36" s="11">
        <v>0</v>
      </c>
      <c r="E36" s="58">
        <f t="shared" si="1"/>
        <v>0</v>
      </c>
      <c r="F36" s="202"/>
    </row>
    <row r="37" spans="1:6" ht="15" thickBot="1">
      <c r="A37" s="42">
        <v>3</v>
      </c>
      <c r="B37" s="37" t="s">
        <v>20</v>
      </c>
      <c r="C37" s="33">
        <v>0</v>
      </c>
      <c r="D37" s="34">
        <v>0</v>
      </c>
      <c r="E37" s="58">
        <f t="shared" si="1"/>
        <v>0</v>
      </c>
      <c r="F37" s="203"/>
    </row>
    <row r="38" spans="1:6" ht="21.75" customHeight="1">
      <c r="A38" s="44">
        <v>4</v>
      </c>
      <c r="B38" s="45" t="s">
        <v>137</v>
      </c>
      <c r="C38" s="31">
        <v>2</v>
      </c>
      <c r="D38" s="32">
        <v>0</v>
      </c>
      <c r="E38" s="47">
        <f t="shared" si="1"/>
        <v>0</v>
      </c>
      <c r="F38" s="243" t="s">
        <v>138</v>
      </c>
    </row>
    <row r="39" spans="1:6" ht="18.75" customHeight="1">
      <c r="A39" s="127">
        <v>5</v>
      </c>
      <c r="B39" s="18" t="s">
        <v>20</v>
      </c>
      <c r="C39" s="30">
        <v>1</v>
      </c>
      <c r="D39" s="13">
        <v>0</v>
      </c>
      <c r="E39" s="59">
        <f t="shared" si="1"/>
        <v>0</v>
      </c>
      <c r="F39" s="241"/>
    </row>
    <row r="40" spans="1:6" ht="27.75" customHeight="1" thickBot="1">
      <c r="A40" s="42">
        <v>6</v>
      </c>
      <c r="B40" s="37" t="s">
        <v>16</v>
      </c>
      <c r="C40" s="33">
        <v>1</v>
      </c>
      <c r="D40" s="34">
        <v>0</v>
      </c>
      <c r="E40" s="59">
        <f t="shared" si="1"/>
        <v>0</v>
      </c>
      <c r="F40" s="242"/>
    </row>
    <row r="41" spans="1:6" ht="24.75" customHeight="1">
      <c r="A41" s="44">
        <v>7</v>
      </c>
      <c r="B41" s="38" t="s">
        <v>20</v>
      </c>
      <c r="C41" s="31">
        <v>2</v>
      </c>
      <c r="D41" s="32">
        <v>0</v>
      </c>
      <c r="E41" s="47">
        <f t="shared" si="1"/>
        <v>0</v>
      </c>
      <c r="F41" s="336" t="s">
        <v>207</v>
      </c>
    </row>
    <row r="42" spans="1:6" ht="21.75" customHeight="1" thickBot="1">
      <c r="A42" s="42">
        <v>8</v>
      </c>
      <c r="B42" s="40" t="s">
        <v>19</v>
      </c>
      <c r="C42" s="33">
        <v>1</v>
      </c>
      <c r="D42" s="34">
        <v>0</v>
      </c>
      <c r="E42" s="48">
        <f t="shared" si="1"/>
        <v>0</v>
      </c>
      <c r="F42" s="257"/>
    </row>
    <row r="43" spans="1:6">
      <c r="A43" s="204" t="s">
        <v>29</v>
      </c>
      <c r="B43" s="204"/>
      <c r="C43" s="204"/>
      <c r="D43" s="204"/>
      <c r="E43" s="22">
        <f>SUM(E35:E42)</f>
        <v>0</v>
      </c>
      <c r="F43" s="7"/>
    </row>
    <row r="44" spans="1:6">
      <c r="A44" s="200" t="s">
        <v>30</v>
      </c>
      <c r="B44" s="200"/>
      <c r="C44" s="200"/>
      <c r="D44" s="200"/>
      <c r="E44" s="14">
        <f>E43*0.23</f>
        <v>0</v>
      </c>
      <c r="F44" s="7"/>
    </row>
    <row r="45" spans="1:6">
      <c r="A45" s="200" t="s">
        <v>31</v>
      </c>
      <c r="B45" s="200"/>
      <c r="C45" s="200"/>
      <c r="D45" s="200"/>
      <c r="E45" s="14">
        <f>SUM(E43:E44)</f>
        <v>0</v>
      </c>
      <c r="F45" s="7"/>
    </row>
    <row r="46" spans="1:6">
      <c r="A46" s="15"/>
      <c r="B46" s="7"/>
      <c r="C46" s="7"/>
      <c r="D46" s="7"/>
      <c r="E46" s="7"/>
      <c r="F46" s="7"/>
    </row>
    <row r="47" spans="1:6">
      <c r="A47" s="7"/>
      <c r="B47" s="7"/>
      <c r="C47" s="7"/>
      <c r="D47" s="7"/>
      <c r="E47" s="7"/>
      <c r="F47" s="7"/>
    </row>
    <row r="48" spans="1:6">
      <c r="A48" s="7"/>
      <c r="B48" s="7"/>
      <c r="C48" s="7"/>
      <c r="D48" s="7"/>
      <c r="E48" s="7"/>
      <c r="F48" s="7"/>
    </row>
    <row r="49" spans="1:6">
      <c r="A49" s="15" t="s">
        <v>35</v>
      </c>
      <c r="B49" s="7"/>
      <c r="C49" s="7"/>
      <c r="D49" s="7"/>
      <c r="E49" s="7"/>
      <c r="F49" s="7"/>
    </row>
    <row r="50" spans="1:6">
      <c r="A50" s="189" t="s">
        <v>188</v>
      </c>
      <c r="B50" s="190"/>
      <c r="C50" s="190"/>
      <c r="D50" s="190"/>
      <c r="E50" s="191"/>
      <c r="F50" s="7"/>
    </row>
    <row r="51" spans="1:6">
      <c r="A51" s="97" t="s">
        <v>9</v>
      </c>
      <c r="B51" s="97" t="s">
        <v>10</v>
      </c>
      <c r="C51" s="97" t="s">
        <v>11</v>
      </c>
      <c r="D51" s="95" t="s">
        <v>12</v>
      </c>
      <c r="E51" s="97" t="s">
        <v>13</v>
      </c>
      <c r="F51" s="7"/>
    </row>
    <row r="52" spans="1:6">
      <c r="A52" s="91">
        <v>1</v>
      </c>
      <c r="B52" s="4">
        <v>2</v>
      </c>
      <c r="C52" s="4">
        <v>3</v>
      </c>
      <c r="D52" s="10">
        <v>4</v>
      </c>
      <c r="E52" s="4" t="s">
        <v>15</v>
      </c>
      <c r="F52" s="7"/>
    </row>
    <row r="53" spans="1:6">
      <c r="A53" s="90">
        <v>1</v>
      </c>
      <c r="B53" s="92" t="s">
        <v>72</v>
      </c>
      <c r="C53" s="1">
        <v>1</v>
      </c>
      <c r="D53" s="93">
        <v>0</v>
      </c>
      <c r="E53" s="12">
        <f>PRODUCT(C53,D53)</f>
        <v>0</v>
      </c>
      <c r="F53" s="7"/>
    </row>
    <row r="54" spans="1:6">
      <c r="A54" s="90">
        <v>2</v>
      </c>
      <c r="B54" s="92" t="s">
        <v>139</v>
      </c>
      <c r="C54" s="1">
        <v>1</v>
      </c>
      <c r="D54" s="93">
        <v>0</v>
      </c>
      <c r="E54" s="12">
        <f>PRODUCT(C54:D54)</f>
        <v>0</v>
      </c>
      <c r="F54" s="7"/>
    </row>
    <row r="55" spans="1:6" ht="25.5">
      <c r="A55" s="90">
        <v>3</v>
      </c>
      <c r="B55" s="92" t="s">
        <v>102</v>
      </c>
      <c r="C55" s="1">
        <v>2</v>
      </c>
      <c r="D55" s="93">
        <v>0</v>
      </c>
      <c r="E55" s="12">
        <f t="shared" ref="E55:E56" si="2">PRODUCT(C55:D55)</f>
        <v>0</v>
      </c>
      <c r="F55" s="7"/>
    </row>
    <row r="56" spans="1:6" ht="38.25">
      <c r="A56" s="90">
        <v>4</v>
      </c>
      <c r="B56" s="92" t="s">
        <v>144</v>
      </c>
      <c r="C56" s="1">
        <v>1</v>
      </c>
      <c r="D56" s="93">
        <v>0</v>
      </c>
      <c r="E56" s="12">
        <f t="shared" si="2"/>
        <v>0</v>
      </c>
      <c r="F56" s="7"/>
    </row>
    <row r="57" spans="1:6">
      <c r="A57" s="192" t="s">
        <v>29</v>
      </c>
      <c r="B57" s="193"/>
      <c r="C57" s="193"/>
      <c r="D57" s="194"/>
      <c r="E57" s="14">
        <f>SUM(E53:E56)</f>
        <v>0</v>
      </c>
      <c r="F57" s="7"/>
    </row>
    <row r="58" spans="1:6">
      <c r="A58" s="192" t="s">
        <v>30</v>
      </c>
      <c r="B58" s="193"/>
      <c r="C58" s="193"/>
      <c r="D58" s="194"/>
      <c r="E58" s="14">
        <f>E57*0.23</f>
        <v>0</v>
      </c>
      <c r="F58" s="7"/>
    </row>
    <row r="59" spans="1:6">
      <c r="A59" s="192" t="s">
        <v>31</v>
      </c>
      <c r="B59" s="193"/>
      <c r="C59" s="193"/>
      <c r="D59" s="194"/>
      <c r="E59" s="14">
        <f>SUM(E57,E58)</f>
        <v>0</v>
      </c>
      <c r="F59" s="7"/>
    </row>
    <row r="60" spans="1:6">
      <c r="A60" s="7"/>
      <c r="B60" s="7"/>
      <c r="C60" s="7"/>
      <c r="D60" s="7"/>
      <c r="E60" s="7"/>
      <c r="F60" s="7"/>
    </row>
    <row r="61" spans="1:6">
      <c r="A61" s="7"/>
      <c r="B61" s="7"/>
      <c r="C61" s="7"/>
      <c r="D61" s="7"/>
      <c r="E61" s="7"/>
      <c r="F61" s="7"/>
    </row>
    <row r="62" spans="1:6">
      <c r="A62" s="7"/>
      <c r="B62" s="195" t="s">
        <v>113</v>
      </c>
      <c r="C62" s="198" t="s">
        <v>53</v>
      </c>
      <c r="D62" s="199"/>
      <c r="E62" s="16">
        <f>E27+E43+E57</f>
        <v>0</v>
      </c>
      <c r="F62" s="7"/>
    </row>
    <row r="63" spans="1:6">
      <c r="A63" s="7"/>
      <c r="B63" s="196"/>
      <c r="C63" s="198" t="s">
        <v>54</v>
      </c>
      <c r="D63" s="199"/>
      <c r="E63" s="16">
        <f>E62*0.23</f>
        <v>0</v>
      </c>
      <c r="F63" s="7"/>
    </row>
    <row r="64" spans="1:6">
      <c r="A64" s="7"/>
      <c r="B64" s="197"/>
      <c r="C64" s="198" t="s">
        <v>55</v>
      </c>
      <c r="D64" s="199"/>
      <c r="E64" s="16">
        <f>E29+E45+E59</f>
        <v>0</v>
      </c>
      <c r="F64" s="7"/>
    </row>
    <row r="65" spans="1:6">
      <c r="A65" s="7"/>
      <c r="B65" s="7"/>
      <c r="C65" s="7"/>
      <c r="D65" s="7"/>
      <c r="E65" s="7"/>
      <c r="F65" s="7"/>
    </row>
    <row r="66" spans="1:6">
      <c r="A66" s="7"/>
      <c r="B66" s="7"/>
      <c r="C66" s="7"/>
      <c r="D66" s="7"/>
      <c r="E66" s="7"/>
      <c r="F66" s="7"/>
    </row>
    <row r="67" spans="1:6">
      <c r="A67" s="7"/>
      <c r="B67" s="7"/>
      <c r="C67" s="7"/>
      <c r="D67" s="7"/>
      <c r="E67" s="7"/>
      <c r="F67" s="7"/>
    </row>
    <row r="68" spans="1:6">
      <c r="A68" s="7"/>
      <c r="B68" s="7"/>
      <c r="C68" s="7"/>
      <c r="D68" s="7"/>
      <c r="E68" s="7"/>
      <c r="F68" s="7"/>
    </row>
    <row r="69" spans="1:6">
      <c r="A69" s="7"/>
      <c r="B69" s="7"/>
      <c r="C69" s="7"/>
      <c r="D69" s="7"/>
      <c r="E69" s="7"/>
      <c r="F69" s="7"/>
    </row>
    <row r="70" spans="1:6">
      <c r="A70" s="7"/>
      <c r="B70" s="7"/>
      <c r="C70" s="7"/>
      <c r="D70" s="7"/>
      <c r="E70" s="7"/>
      <c r="F70" s="7"/>
    </row>
    <row r="71" spans="1:6">
      <c r="A71" s="7"/>
      <c r="B71" s="7"/>
      <c r="C71" s="7"/>
      <c r="D71" s="7"/>
      <c r="E71" s="7"/>
      <c r="F71" s="7"/>
    </row>
    <row r="72" spans="1:6">
      <c r="A72" s="7"/>
      <c r="D72" s="7"/>
      <c r="E72" s="7"/>
      <c r="F72" s="7"/>
    </row>
    <row r="73" spans="1:6">
      <c r="A73" s="188" t="s">
        <v>140</v>
      </c>
      <c r="B73" s="188"/>
      <c r="C73" s="188"/>
      <c r="D73" s="7"/>
      <c r="E73" s="7"/>
      <c r="F73" s="7"/>
    </row>
    <row r="74" spans="1:6">
      <c r="A74" s="10" t="s">
        <v>9</v>
      </c>
      <c r="B74" s="10" t="s">
        <v>57</v>
      </c>
      <c r="C74" s="10" t="s">
        <v>58</v>
      </c>
      <c r="D74" s="7"/>
      <c r="E74" s="7"/>
      <c r="F74" s="7"/>
    </row>
    <row r="75" spans="1:6">
      <c r="A75" s="94">
        <v>1</v>
      </c>
      <c r="B75" s="94" t="s">
        <v>16</v>
      </c>
      <c r="C75" s="94">
        <v>5</v>
      </c>
      <c r="D75" s="7"/>
      <c r="E75" s="7"/>
      <c r="F75" s="7"/>
    </row>
    <row r="76" spans="1:6">
      <c r="A76" s="94">
        <v>2</v>
      </c>
      <c r="B76" s="94" t="s">
        <v>18</v>
      </c>
      <c r="C76" s="94">
        <v>1</v>
      </c>
      <c r="D76" s="7"/>
      <c r="E76" s="7"/>
      <c r="F76" s="7"/>
    </row>
    <row r="77" spans="1:6">
      <c r="A77" s="94">
        <v>3</v>
      </c>
      <c r="B77" s="94" t="s">
        <v>19</v>
      </c>
      <c r="C77" s="94">
        <v>1</v>
      </c>
      <c r="D77" s="7"/>
      <c r="E77" s="7"/>
      <c r="F77" s="7"/>
    </row>
    <row r="78" spans="1:6">
      <c r="A78" s="94">
        <v>4</v>
      </c>
      <c r="B78" s="94" t="s">
        <v>20</v>
      </c>
      <c r="C78" s="94">
        <v>2</v>
      </c>
      <c r="D78" s="7"/>
      <c r="E78" s="7"/>
      <c r="F78" s="7"/>
    </row>
    <row r="79" spans="1:6">
      <c r="A79" s="96"/>
      <c r="D79" s="7"/>
      <c r="E79" s="7"/>
      <c r="F79" s="7"/>
    </row>
    <row r="80" spans="1:6">
      <c r="A80" s="7"/>
      <c r="D80" s="7"/>
      <c r="E80" s="7"/>
      <c r="F80" s="7"/>
    </row>
    <row r="81" spans="1:6">
      <c r="A81" s="188" t="s">
        <v>141</v>
      </c>
      <c r="B81" s="188"/>
      <c r="C81" s="188"/>
      <c r="D81" s="7"/>
      <c r="E81" s="7"/>
      <c r="F81" s="7"/>
    </row>
    <row r="82" spans="1:6">
      <c r="A82" s="10" t="s">
        <v>9</v>
      </c>
      <c r="B82" s="10" t="s">
        <v>57</v>
      </c>
      <c r="C82" s="10" t="s">
        <v>58</v>
      </c>
      <c r="D82" s="7"/>
      <c r="E82" s="7"/>
      <c r="F82" s="7"/>
    </row>
    <row r="83" spans="1:6">
      <c r="A83" s="94">
        <v>1</v>
      </c>
      <c r="B83" s="94" t="s">
        <v>16</v>
      </c>
      <c r="C83" s="94">
        <v>5</v>
      </c>
      <c r="D83" s="7"/>
      <c r="E83" s="7"/>
      <c r="F83" s="7"/>
    </row>
    <row r="84" spans="1:6">
      <c r="A84" s="94">
        <v>2</v>
      </c>
      <c r="B84" s="94" t="s">
        <v>20</v>
      </c>
      <c r="C84" s="94">
        <v>4</v>
      </c>
      <c r="D84" s="7"/>
      <c r="E84" s="7"/>
      <c r="F84" s="7"/>
    </row>
    <row r="85" spans="1:6">
      <c r="A85" s="94">
        <v>3</v>
      </c>
      <c r="B85" s="1" t="s">
        <v>142</v>
      </c>
      <c r="C85" s="1">
        <v>3</v>
      </c>
      <c r="D85" s="7"/>
      <c r="E85" s="7"/>
      <c r="F85" s="7"/>
    </row>
    <row r="86" spans="1:6">
      <c r="A86" s="7"/>
      <c r="B86" s="7"/>
      <c r="C86" s="7"/>
      <c r="D86" s="7"/>
      <c r="E86" s="7"/>
      <c r="F86" s="7"/>
    </row>
    <row r="87" spans="1:6">
      <c r="A87" s="7"/>
      <c r="B87" s="7"/>
      <c r="C87" s="7"/>
      <c r="D87" s="7"/>
      <c r="E87" s="7"/>
      <c r="F87" s="7"/>
    </row>
    <row r="88" spans="1:6">
      <c r="A88" s="7"/>
      <c r="B88" s="7"/>
      <c r="C88" s="7"/>
      <c r="D88" s="7"/>
      <c r="E88" s="7"/>
      <c r="F88" s="7"/>
    </row>
    <row r="89" spans="1:6">
      <c r="A89" s="188" t="s">
        <v>143</v>
      </c>
      <c r="B89" s="188"/>
      <c r="C89" s="188"/>
      <c r="D89" s="7"/>
      <c r="E89" s="7"/>
      <c r="F89" s="7"/>
    </row>
    <row r="90" spans="1:6">
      <c r="A90" s="10" t="s">
        <v>9</v>
      </c>
      <c r="B90" s="10" t="s">
        <v>57</v>
      </c>
      <c r="C90" s="10" t="s">
        <v>58</v>
      </c>
      <c r="D90" s="7"/>
      <c r="E90" s="7"/>
      <c r="F90" s="7"/>
    </row>
    <row r="91" spans="1:6">
      <c r="A91" s="94">
        <v>1</v>
      </c>
      <c r="B91" s="94" t="s">
        <v>20</v>
      </c>
      <c r="C91" s="94">
        <v>4</v>
      </c>
      <c r="D91" s="7"/>
      <c r="E91" s="7"/>
      <c r="F91" s="7"/>
    </row>
    <row r="92" spans="1:6">
      <c r="A92" s="94">
        <v>2</v>
      </c>
      <c r="B92" s="94" t="s">
        <v>135</v>
      </c>
      <c r="C92" s="94">
        <v>2</v>
      </c>
      <c r="D92" s="7"/>
      <c r="E92" s="7"/>
      <c r="F92" s="7"/>
    </row>
    <row r="93" spans="1:6">
      <c r="A93" s="7"/>
      <c r="B93" s="7"/>
      <c r="C93" s="7"/>
      <c r="D93" s="7"/>
      <c r="E93" s="7"/>
      <c r="F93" s="7"/>
    </row>
    <row r="94" spans="1:6">
      <c r="A94" s="7"/>
      <c r="B94" s="7"/>
      <c r="C94" s="7"/>
      <c r="D94" s="7"/>
      <c r="E94" s="7"/>
      <c r="F94" s="7"/>
    </row>
    <row r="95" spans="1:6">
      <c r="A95" s="7"/>
      <c r="B95" s="7" t="s">
        <v>65</v>
      </c>
      <c r="C95" s="7"/>
      <c r="D95" s="7" t="s">
        <v>66</v>
      </c>
      <c r="E95" s="7"/>
      <c r="F95" s="7"/>
    </row>
    <row r="96" spans="1:6">
      <c r="A96" s="7"/>
      <c r="B96" s="7" t="s">
        <v>67</v>
      </c>
      <c r="C96" s="7"/>
      <c r="D96" s="7" t="s">
        <v>68</v>
      </c>
      <c r="E96" s="7"/>
      <c r="F96" s="7"/>
    </row>
    <row r="97" spans="1:6">
      <c r="A97" s="7"/>
      <c r="B97" s="7"/>
      <c r="C97" s="7"/>
      <c r="D97" s="7"/>
      <c r="E97" s="7"/>
      <c r="F97" s="7"/>
    </row>
  </sheetData>
  <mergeCells count="29">
    <mergeCell ref="A73:C73"/>
    <mergeCell ref="A81:C81"/>
    <mergeCell ref="A89:C89"/>
    <mergeCell ref="A50:E50"/>
    <mergeCell ref="A57:D57"/>
    <mergeCell ref="A58:D58"/>
    <mergeCell ref="A59:D59"/>
    <mergeCell ref="B62:B64"/>
    <mergeCell ref="C62:D62"/>
    <mergeCell ref="C63:D63"/>
    <mergeCell ref="C64:D64"/>
    <mergeCell ref="A45:D45"/>
    <mergeCell ref="F25:F26"/>
    <mergeCell ref="A27:D27"/>
    <mergeCell ref="A28:D28"/>
    <mergeCell ref="A29:D29"/>
    <mergeCell ref="A32:E32"/>
    <mergeCell ref="F33:F34"/>
    <mergeCell ref="F35:F37"/>
    <mergeCell ref="F38:F40"/>
    <mergeCell ref="F41:F42"/>
    <mergeCell ref="A43:D43"/>
    <mergeCell ref="A44:D44"/>
    <mergeCell ref="F22:F24"/>
    <mergeCell ref="A9:E9"/>
    <mergeCell ref="A11:E12"/>
    <mergeCell ref="A14:E14"/>
    <mergeCell ref="F15:F16"/>
    <mergeCell ref="F17:F2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06"/>
  <sheetViews>
    <sheetView topLeftCell="A28" zoomScaleNormal="100" workbookViewId="0">
      <selection activeCell="N25" sqref="N25"/>
    </sheetView>
  </sheetViews>
  <sheetFormatPr defaultRowHeight="14.25"/>
  <cols>
    <col min="1" max="1" width="16" customWidth="1"/>
    <col min="2" max="2" width="26.375" customWidth="1"/>
    <col min="3" max="5" width="16" customWidth="1"/>
    <col min="6" max="6" width="20.375" customWidth="1"/>
  </cols>
  <sheetData>
    <row r="1" spans="1:6">
      <c r="A1" s="8" t="s">
        <v>0</v>
      </c>
      <c r="E1" s="8" t="s">
        <v>1</v>
      </c>
    </row>
    <row r="2" spans="1:6">
      <c r="E2" s="9"/>
    </row>
    <row r="3" spans="1:6">
      <c r="E3" s="9" t="s">
        <v>2</v>
      </c>
    </row>
    <row r="4" spans="1:6">
      <c r="E4" s="9" t="s">
        <v>3</v>
      </c>
    </row>
    <row r="5" spans="1:6">
      <c r="E5" s="9" t="s">
        <v>4</v>
      </c>
    </row>
    <row r="6" spans="1:6">
      <c r="E6" s="9" t="s">
        <v>5</v>
      </c>
    </row>
    <row r="9" spans="1:6" ht="57.75" customHeight="1">
      <c r="A9" s="213" t="s">
        <v>202</v>
      </c>
      <c r="B9" s="213"/>
      <c r="C9" s="213"/>
      <c r="D9" s="213"/>
      <c r="E9" s="213"/>
    </row>
    <row r="11" spans="1:6">
      <c r="A11" s="214" t="s">
        <v>82</v>
      </c>
      <c r="B11" s="214"/>
      <c r="C11" s="214"/>
      <c r="D11" s="214"/>
      <c r="E11" s="214"/>
    </row>
    <row r="12" spans="1:6">
      <c r="A12" s="214"/>
      <c r="B12" s="214"/>
      <c r="C12" s="214"/>
      <c r="D12" s="214"/>
      <c r="E12" s="214"/>
      <c r="F12" s="136"/>
    </row>
    <row r="13" spans="1:6">
      <c r="F13" s="136"/>
    </row>
    <row r="14" spans="1:6" ht="15" thickBot="1">
      <c r="A14" s="240" t="s">
        <v>8</v>
      </c>
      <c r="B14" s="240"/>
      <c r="C14" s="240"/>
      <c r="D14" s="240"/>
      <c r="E14" s="240"/>
      <c r="F14" s="136"/>
    </row>
    <row r="15" spans="1:6">
      <c r="A15" s="51" t="s">
        <v>9</v>
      </c>
      <c r="B15" s="52" t="s">
        <v>10</v>
      </c>
      <c r="C15" s="52" t="s">
        <v>11</v>
      </c>
      <c r="D15" s="53" t="s">
        <v>12</v>
      </c>
      <c r="E15" s="52" t="s">
        <v>13</v>
      </c>
      <c r="F15" s="290" t="s">
        <v>14</v>
      </c>
    </row>
    <row r="16" spans="1:6" ht="15" thickBot="1">
      <c r="A16" s="54">
        <v>1</v>
      </c>
      <c r="B16" s="55">
        <v>2</v>
      </c>
      <c r="C16" s="55">
        <v>3</v>
      </c>
      <c r="D16" s="56">
        <v>4</v>
      </c>
      <c r="E16" s="55" t="s">
        <v>15</v>
      </c>
      <c r="F16" s="300"/>
    </row>
    <row r="17" spans="1:6">
      <c r="A17" s="44">
        <v>1</v>
      </c>
      <c r="B17" s="45" t="s">
        <v>16</v>
      </c>
      <c r="C17" s="49">
        <v>1</v>
      </c>
      <c r="D17" s="32">
        <v>0</v>
      </c>
      <c r="E17" s="39">
        <f>PRODUCT(C17,D17)</f>
        <v>0</v>
      </c>
      <c r="F17" s="330" t="s">
        <v>83</v>
      </c>
    </row>
    <row r="18" spans="1:6">
      <c r="A18" s="46">
        <v>2</v>
      </c>
      <c r="B18" s="18" t="s">
        <v>76</v>
      </c>
      <c r="C18" s="57">
        <v>3</v>
      </c>
      <c r="D18" s="11">
        <v>0</v>
      </c>
      <c r="E18" s="12">
        <f>PRODUCT(C18,D18)</f>
        <v>0</v>
      </c>
      <c r="F18" s="354"/>
    </row>
    <row r="19" spans="1:6">
      <c r="A19" s="46">
        <v>3</v>
      </c>
      <c r="B19" s="18" t="s">
        <v>84</v>
      </c>
      <c r="C19" s="57">
        <v>3</v>
      </c>
      <c r="D19" s="11">
        <v>0</v>
      </c>
      <c r="E19" s="12">
        <f t="shared" ref="E19:E20" si="0">PRODUCT(C19,D19)</f>
        <v>0</v>
      </c>
      <c r="F19" s="354"/>
    </row>
    <row r="20" spans="1:6" ht="15" thickBot="1">
      <c r="A20" s="42">
        <v>4</v>
      </c>
      <c r="B20" s="37" t="s">
        <v>85</v>
      </c>
      <c r="C20" s="50">
        <v>1</v>
      </c>
      <c r="D20" s="34">
        <v>0</v>
      </c>
      <c r="E20" s="41">
        <f t="shared" si="0"/>
        <v>0</v>
      </c>
      <c r="F20" s="355"/>
    </row>
    <row r="21" spans="1:6">
      <c r="A21" s="44">
        <v>5</v>
      </c>
      <c r="B21" s="38" t="s">
        <v>16</v>
      </c>
      <c r="C21" s="49">
        <v>15</v>
      </c>
      <c r="D21" s="32">
        <v>0</v>
      </c>
      <c r="E21" s="39">
        <f>PRODUCT(C21,D21)</f>
        <v>0</v>
      </c>
      <c r="F21" s="330" t="s">
        <v>86</v>
      </c>
    </row>
    <row r="22" spans="1:6">
      <c r="A22" s="46">
        <v>6</v>
      </c>
      <c r="B22" s="18" t="s">
        <v>18</v>
      </c>
      <c r="C22" s="57">
        <v>1</v>
      </c>
      <c r="D22" s="11">
        <v>0</v>
      </c>
      <c r="E22" s="12">
        <f>PRODUCT(C22,D22)</f>
        <v>0</v>
      </c>
      <c r="F22" s="332"/>
    </row>
    <row r="23" spans="1:6">
      <c r="A23" s="46">
        <v>7</v>
      </c>
      <c r="B23" s="18" t="s">
        <v>19</v>
      </c>
      <c r="C23" s="57">
        <v>1</v>
      </c>
      <c r="D23" s="11">
        <v>0</v>
      </c>
      <c r="E23" s="12">
        <f>PRODUCT(C23,D23)</f>
        <v>0</v>
      </c>
      <c r="F23" s="332"/>
    </row>
    <row r="24" spans="1:6">
      <c r="A24" s="46">
        <v>8</v>
      </c>
      <c r="B24" s="18" t="s">
        <v>76</v>
      </c>
      <c r="C24" s="57">
        <v>6</v>
      </c>
      <c r="D24" s="11">
        <v>0</v>
      </c>
      <c r="E24" s="12">
        <f>PRODUCT(C24,D24)</f>
        <v>0</v>
      </c>
      <c r="F24" s="332"/>
    </row>
    <row r="25" spans="1:6" ht="15" thickBot="1">
      <c r="A25" s="42">
        <v>9</v>
      </c>
      <c r="B25" s="37" t="s">
        <v>84</v>
      </c>
      <c r="C25" s="50">
        <v>1</v>
      </c>
      <c r="D25" s="34">
        <v>0</v>
      </c>
      <c r="E25" s="41">
        <f>PRODUCT(C25,D25)</f>
        <v>0</v>
      </c>
      <c r="F25" s="331"/>
    </row>
    <row r="26" spans="1:6">
      <c r="A26" s="204" t="s">
        <v>29</v>
      </c>
      <c r="B26" s="204"/>
      <c r="C26" s="204"/>
      <c r="D26" s="204"/>
      <c r="E26" s="22">
        <f>SUM(E17:E25)</f>
        <v>0</v>
      </c>
      <c r="F26" s="136"/>
    </row>
    <row r="27" spans="1:6">
      <c r="A27" s="200" t="s">
        <v>30</v>
      </c>
      <c r="B27" s="200"/>
      <c r="C27" s="200"/>
      <c r="D27" s="200"/>
      <c r="E27" s="14">
        <f>E26*0.23</f>
        <v>0</v>
      </c>
      <c r="F27" s="136"/>
    </row>
    <row r="28" spans="1:6">
      <c r="A28" s="200" t="s">
        <v>31</v>
      </c>
      <c r="B28" s="200"/>
      <c r="C28" s="200"/>
      <c r="D28" s="200"/>
      <c r="E28" s="14">
        <f>SUM(E26:E27)</f>
        <v>0</v>
      </c>
      <c r="F28" s="136"/>
    </row>
    <row r="29" spans="1:6">
      <c r="A29" s="15"/>
      <c r="F29" s="136"/>
    </row>
    <row r="30" spans="1:6">
      <c r="A30" s="15" t="s">
        <v>32</v>
      </c>
      <c r="F30" s="136"/>
    </row>
    <row r="31" spans="1:6" ht="15" thickBot="1">
      <c r="A31" s="303" t="s">
        <v>87</v>
      </c>
      <c r="B31" s="235"/>
      <c r="C31" s="235"/>
      <c r="D31" s="235"/>
      <c r="E31" s="235"/>
      <c r="F31" s="136"/>
    </row>
    <row r="32" spans="1:6">
      <c r="A32" s="51" t="s">
        <v>9</v>
      </c>
      <c r="B32" s="52" t="s">
        <v>10</v>
      </c>
      <c r="C32" s="52" t="s">
        <v>11</v>
      </c>
      <c r="D32" s="53" t="s">
        <v>12</v>
      </c>
      <c r="E32" s="52" t="s">
        <v>13</v>
      </c>
      <c r="F32" s="301" t="s">
        <v>14</v>
      </c>
    </row>
    <row r="33" spans="1:18" ht="15" thickBot="1">
      <c r="A33" s="342">
        <v>1</v>
      </c>
      <c r="B33" s="343">
        <v>2</v>
      </c>
      <c r="C33" s="343">
        <v>3</v>
      </c>
      <c r="D33" s="344">
        <v>4</v>
      </c>
      <c r="E33" s="343" t="s">
        <v>15</v>
      </c>
      <c r="F33" s="302"/>
    </row>
    <row r="34" spans="1:18">
      <c r="A34" s="44">
        <v>1</v>
      </c>
      <c r="B34" s="45" t="s">
        <v>16</v>
      </c>
      <c r="C34" s="49">
        <v>1</v>
      </c>
      <c r="D34" s="32">
        <v>0</v>
      </c>
      <c r="E34" s="47">
        <f>PRODUCT(C34,D34)</f>
        <v>0</v>
      </c>
      <c r="F34" s="279" t="s">
        <v>83</v>
      </c>
    </row>
    <row r="35" spans="1:18">
      <c r="A35" s="46">
        <v>2</v>
      </c>
      <c r="B35" s="18" t="s">
        <v>20</v>
      </c>
      <c r="C35" s="57">
        <v>0</v>
      </c>
      <c r="D35" s="11">
        <v>0</v>
      </c>
      <c r="E35" s="58">
        <f>PRODUCT(C35,D35)</f>
        <v>0</v>
      </c>
      <c r="F35" s="337"/>
    </row>
    <row r="36" spans="1:18">
      <c r="A36" s="46">
        <v>3</v>
      </c>
      <c r="B36" s="18" t="s">
        <v>84</v>
      </c>
      <c r="C36" s="57">
        <v>4</v>
      </c>
      <c r="D36" s="11">
        <v>0</v>
      </c>
      <c r="E36" s="58">
        <f t="shared" ref="E36:E37" si="1">PRODUCT(C36,D36)</f>
        <v>0</v>
      </c>
      <c r="F36" s="337"/>
    </row>
    <row r="37" spans="1:18" ht="15" thickBot="1">
      <c r="A37" s="42">
        <v>4</v>
      </c>
      <c r="B37" s="37" t="s">
        <v>85</v>
      </c>
      <c r="C37" s="50">
        <v>1</v>
      </c>
      <c r="D37" s="34">
        <v>0</v>
      </c>
      <c r="E37" s="58">
        <f t="shared" si="1"/>
        <v>0</v>
      </c>
      <c r="F37" s="338"/>
    </row>
    <row r="38" spans="1:18">
      <c r="A38" s="44">
        <v>7</v>
      </c>
      <c r="B38" s="38" t="s">
        <v>16</v>
      </c>
      <c r="C38" s="49">
        <v>4</v>
      </c>
      <c r="D38" s="32">
        <v>0</v>
      </c>
      <c r="E38" s="47">
        <f>PRODUCT(C38,D38)</f>
        <v>0</v>
      </c>
      <c r="F38" s="279" t="s">
        <v>86</v>
      </c>
    </row>
    <row r="39" spans="1:18">
      <c r="A39" s="46">
        <v>8</v>
      </c>
      <c r="B39" s="18" t="s">
        <v>18</v>
      </c>
      <c r="C39" s="57">
        <v>1</v>
      </c>
      <c r="D39" s="11">
        <v>0</v>
      </c>
      <c r="E39" s="58">
        <f>PRODUCT(C39,D39)</f>
        <v>0</v>
      </c>
      <c r="F39" s="280"/>
    </row>
    <row r="40" spans="1:18">
      <c r="A40" s="46">
        <v>9</v>
      </c>
      <c r="B40" s="18" t="s">
        <v>19</v>
      </c>
      <c r="C40" s="57">
        <v>1</v>
      </c>
      <c r="D40" s="11">
        <v>0</v>
      </c>
      <c r="E40" s="58">
        <f t="shared" ref="E40:E42" si="2">PRODUCT(C40,D40)</f>
        <v>0</v>
      </c>
      <c r="F40" s="280"/>
    </row>
    <row r="41" spans="1:18">
      <c r="A41" s="46">
        <v>10</v>
      </c>
      <c r="B41" s="18" t="s">
        <v>20</v>
      </c>
      <c r="C41" s="57">
        <v>0</v>
      </c>
      <c r="D41" s="11">
        <v>0</v>
      </c>
      <c r="E41" s="58">
        <f t="shared" si="2"/>
        <v>0</v>
      </c>
      <c r="F41" s="280"/>
    </row>
    <row r="42" spans="1:18" ht="15" thickBot="1">
      <c r="A42" s="42">
        <v>11</v>
      </c>
      <c r="B42" s="37" t="s">
        <v>84</v>
      </c>
      <c r="C42" s="50">
        <v>1</v>
      </c>
      <c r="D42" s="34">
        <v>0</v>
      </c>
      <c r="E42" s="48">
        <f t="shared" si="2"/>
        <v>0</v>
      </c>
      <c r="F42" s="281"/>
    </row>
    <row r="43" spans="1:18">
      <c r="A43" s="204" t="s">
        <v>29</v>
      </c>
      <c r="B43" s="204"/>
      <c r="C43" s="204"/>
      <c r="D43" s="204"/>
      <c r="E43" s="22">
        <f>SUM(E34:E42)</f>
        <v>0</v>
      </c>
      <c r="F43" s="136"/>
    </row>
    <row r="44" spans="1:18">
      <c r="A44" s="200" t="s">
        <v>30</v>
      </c>
      <c r="B44" s="200"/>
      <c r="C44" s="200"/>
      <c r="D44" s="200"/>
      <c r="E44" s="14">
        <f>E43*0.23</f>
        <v>0</v>
      </c>
      <c r="F44" s="136"/>
    </row>
    <row r="45" spans="1:18">
      <c r="A45" s="200" t="s">
        <v>31</v>
      </c>
      <c r="B45" s="200"/>
      <c r="C45" s="200"/>
      <c r="D45" s="200"/>
      <c r="E45" s="14">
        <f>E43+E44</f>
        <v>0</v>
      </c>
      <c r="F45" s="136"/>
    </row>
    <row r="46" spans="1:18">
      <c r="A46" s="15"/>
      <c r="F46" s="136"/>
    </row>
    <row r="47" spans="1:18">
      <c r="A47" s="15" t="s">
        <v>35</v>
      </c>
      <c r="F47" s="136"/>
    </row>
    <row r="48" spans="1:18" ht="31.5" customHeight="1" thickBot="1">
      <c r="A48" s="345" t="s">
        <v>146</v>
      </c>
      <c r="B48" s="346"/>
      <c r="C48" s="346"/>
      <c r="D48" s="346"/>
      <c r="E48" s="347"/>
      <c r="F48" s="137"/>
      <c r="M48" s="140"/>
      <c r="N48" s="140"/>
      <c r="O48" s="140"/>
      <c r="P48" s="140"/>
      <c r="Q48" s="140"/>
      <c r="R48" s="20"/>
    </row>
    <row r="49" spans="1:18">
      <c r="A49" s="51" t="s">
        <v>9</v>
      </c>
      <c r="B49" s="52" t="s">
        <v>10</v>
      </c>
      <c r="C49" s="52" t="s">
        <v>11</v>
      </c>
      <c r="D49" s="53" t="s">
        <v>12</v>
      </c>
      <c r="E49" s="52" t="s">
        <v>13</v>
      </c>
      <c r="F49" s="290" t="s">
        <v>14</v>
      </c>
      <c r="M49" s="140"/>
      <c r="N49" s="140"/>
      <c r="O49" s="140"/>
      <c r="P49" s="140"/>
      <c r="Q49" s="140"/>
      <c r="R49" s="258"/>
    </row>
    <row r="50" spans="1:18" ht="15" thickBot="1">
      <c r="A50" s="54">
        <v>1</v>
      </c>
      <c r="B50" s="55">
        <v>2</v>
      </c>
      <c r="C50" s="55">
        <v>3</v>
      </c>
      <c r="D50" s="56">
        <v>4</v>
      </c>
      <c r="E50" s="55" t="s">
        <v>15</v>
      </c>
      <c r="F50" s="300"/>
      <c r="M50" s="140"/>
      <c r="N50" s="140"/>
      <c r="O50" s="140"/>
      <c r="P50" s="140"/>
      <c r="Q50" s="140"/>
      <c r="R50" s="258"/>
    </row>
    <row r="51" spans="1:18" ht="44.25" customHeight="1" thickBot="1">
      <c r="A51" s="107">
        <v>1</v>
      </c>
      <c r="B51" s="108" t="s">
        <v>189</v>
      </c>
      <c r="C51" s="104">
        <v>1</v>
      </c>
      <c r="D51" s="105">
        <v>0</v>
      </c>
      <c r="E51" s="106">
        <f>PRODUCT(C51,D51)</f>
        <v>0</v>
      </c>
      <c r="F51" s="138" t="s">
        <v>147</v>
      </c>
      <c r="M51" s="140"/>
      <c r="N51" s="140"/>
      <c r="O51" s="140"/>
      <c r="P51" s="140"/>
      <c r="Q51" s="140"/>
      <c r="R51" s="142"/>
    </row>
    <row r="52" spans="1:18" ht="15" customHeight="1">
      <c r="A52" s="204" t="s">
        <v>29</v>
      </c>
      <c r="B52" s="204"/>
      <c r="C52" s="204"/>
      <c r="D52" s="204"/>
      <c r="E52" s="22">
        <f>SUM(E51)</f>
        <v>0</v>
      </c>
      <c r="F52" s="139"/>
      <c r="M52" s="140"/>
      <c r="N52" s="140"/>
      <c r="O52" s="140"/>
      <c r="P52" s="140"/>
      <c r="Q52" s="140"/>
      <c r="R52" s="142"/>
    </row>
    <row r="53" spans="1:18">
      <c r="A53" s="208" t="s">
        <v>30</v>
      </c>
      <c r="B53" s="209"/>
      <c r="C53" s="209"/>
      <c r="D53" s="210"/>
      <c r="E53" s="22">
        <f>E52*0.23</f>
        <v>0</v>
      </c>
      <c r="F53" s="136"/>
      <c r="M53" s="140"/>
      <c r="N53" s="140"/>
      <c r="O53" s="140"/>
      <c r="P53" s="140"/>
      <c r="Q53" s="140"/>
    </row>
    <row r="54" spans="1:18">
      <c r="A54" s="200" t="s">
        <v>31</v>
      </c>
      <c r="B54" s="200"/>
      <c r="C54" s="200"/>
      <c r="D54" s="200"/>
      <c r="E54" s="14">
        <f>SUM(E52:E53)</f>
        <v>0</v>
      </c>
      <c r="F54" s="136"/>
      <c r="M54" s="140"/>
      <c r="N54" s="140"/>
      <c r="O54" s="140"/>
      <c r="P54" s="140"/>
      <c r="Q54" s="140"/>
    </row>
    <row r="55" spans="1:18">
      <c r="F55" s="136"/>
      <c r="M55" s="140"/>
      <c r="N55" s="140"/>
      <c r="O55" s="140"/>
      <c r="P55" s="140"/>
      <c r="Q55" s="140"/>
    </row>
    <row r="56" spans="1:18">
      <c r="A56" s="15" t="s">
        <v>45</v>
      </c>
      <c r="F56" s="136"/>
      <c r="M56" s="140"/>
      <c r="N56" s="140"/>
      <c r="O56" s="140"/>
      <c r="P56" s="140"/>
      <c r="Q56" s="140"/>
    </row>
    <row r="57" spans="1:18" ht="30" customHeight="1" thickBot="1">
      <c r="A57" s="235" t="s">
        <v>148</v>
      </c>
      <c r="B57" s="235"/>
      <c r="C57" s="235"/>
      <c r="D57" s="235"/>
      <c r="E57" s="235"/>
      <c r="F57" s="137"/>
    </row>
    <row r="58" spans="1:18">
      <c r="A58" s="51" t="s">
        <v>9</v>
      </c>
      <c r="B58" s="52" t="s">
        <v>10</v>
      </c>
      <c r="C58" s="52" t="s">
        <v>11</v>
      </c>
      <c r="D58" s="53" t="s">
        <v>12</v>
      </c>
      <c r="E58" s="61" t="s">
        <v>13</v>
      </c>
      <c r="F58" s="205" t="s">
        <v>14</v>
      </c>
    </row>
    <row r="59" spans="1:18" ht="15" thickBot="1">
      <c r="A59" s="54">
        <v>1</v>
      </c>
      <c r="B59" s="55">
        <v>2</v>
      </c>
      <c r="C59" s="55">
        <v>3</v>
      </c>
      <c r="D59" s="56">
        <v>4</v>
      </c>
      <c r="E59" s="62" t="s">
        <v>15</v>
      </c>
      <c r="F59" s="235"/>
    </row>
    <row r="60" spans="1:18" ht="15" thickBot="1">
      <c r="A60" s="107">
        <v>1</v>
      </c>
      <c r="B60" s="108" t="s">
        <v>88</v>
      </c>
      <c r="C60" s="104">
        <v>1</v>
      </c>
      <c r="D60" s="105">
        <v>0</v>
      </c>
      <c r="E60" s="111">
        <f>PRODUCT(C60,D60)</f>
        <v>0</v>
      </c>
      <c r="F60" s="138" t="s">
        <v>208</v>
      </c>
    </row>
    <row r="61" spans="1:18">
      <c r="A61" s="204" t="s">
        <v>29</v>
      </c>
      <c r="B61" s="204"/>
      <c r="C61" s="204"/>
      <c r="D61" s="204"/>
      <c r="E61" s="22">
        <f>SUM(E60)</f>
        <v>0</v>
      </c>
      <c r="F61" s="136"/>
    </row>
    <row r="62" spans="1:18">
      <c r="A62" s="200" t="s">
        <v>30</v>
      </c>
      <c r="B62" s="200"/>
      <c r="C62" s="200"/>
      <c r="D62" s="200"/>
      <c r="E62" s="14">
        <f>E61*0.23</f>
        <v>0</v>
      </c>
      <c r="F62" s="136"/>
    </row>
    <row r="63" spans="1:18">
      <c r="A63" s="200" t="s">
        <v>31</v>
      </c>
      <c r="B63" s="200"/>
      <c r="C63" s="200"/>
      <c r="D63" s="200"/>
      <c r="E63" s="14">
        <f>SUM(E61:E62)</f>
        <v>0</v>
      </c>
      <c r="F63" s="136"/>
    </row>
    <row r="64" spans="1:18">
      <c r="F64" s="136"/>
    </row>
    <row r="65" spans="1:6">
      <c r="F65" s="136"/>
    </row>
    <row r="66" spans="1:6">
      <c r="A66" s="15" t="s">
        <v>89</v>
      </c>
      <c r="F66" s="136"/>
    </row>
    <row r="67" spans="1:6" ht="15" thickBot="1">
      <c r="A67" s="232" t="s">
        <v>188</v>
      </c>
      <c r="B67" s="233"/>
      <c r="C67" s="233"/>
      <c r="D67" s="233"/>
      <c r="E67" s="234"/>
      <c r="F67" s="136"/>
    </row>
    <row r="68" spans="1:6">
      <c r="A68" s="51" t="s">
        <v>9</v>
      </c>
      <c r="B68" s="52" t="s">
        <v>10</v>
      </c>
      <c r="C68" s="52" t="s">
        <v>11</v>
      </c>
      <c r="D68" s="53" t="s">
        <v>12</v>
      </c>
      <c r="E68" s="52" t="s">
        <v>13</v>
      </c>
      <c r="F68" s="290" t="s">
        <v>14</v>
      </c>
    </row>
    <row r="69" spans="1:6" ht="15" thickBot="1">
      <c r="A69" s="348">
        <v>1</v>
      </c>
      <c r="B69" s="349">
        <v>2</v>
      </c>
      <c r="C69" s="349">
        <v>3</v>
      </c>
      <c r="D69" s="350">
        <v>4</v>
      </c>
      <c r="E69" s="349" t="s">
        <v>15</v>
      </c>
      <c r="F69" s="300"/>
    </row>
    <row r="70" spans="1:6" ht="27" customHeight="1">
      <c r="A70" s="44">
        <v>1</v>
      </c>
      <c r="B70" s="123" t="s">
        <v>90</v>
      </c>
      <c r="C70" s="31">
        <v>1</v>
      </c>
      <c r="D70" s="351">
        <v>0</v>
      </c>
      <c r="E70" s="47">
        <f>PRODUCT(C70,D70)</f>
        <v>0</v>
      </c>
      <c r="F70" s="339" t="s">
        <v>91</v>
      </c>
    </row>
    <row r="71" spans="1:6">
      <c r="A71" s="46">
        <v>2</v>
      </c>
      <c r="B71" s="19" t="s">
        <v>92</v>
      </c>
      <c r="C71" s="183">
        <v>1</v>
      </c>
      <c r="D71" s="93">
        <v>0</v>
      </c>
      <c r="E71" s="58">
        <f t="shared" ref="E71:E72" si="3">PRODUCT(C71,D71)</f>
        <v>0</v>
      </c>
      <c r="F71" s="340"/>
    </row>
    <row r="72" spans="1:6" ht="26.25" thickBot="1">
      <c r="A72" s="42">
        <v>3</v>
      </c>
      <c r="B72" s="352" t="s">
        <v>93</v>
      </c>
      <c r="C72" s="33">
        <v>2</v>
      </c>
      <c r="D72" s="353">
        <v>0</v>
      </c>
      <c r="E72" s="48">
        <f t="shared" si="3"/>
        <v>0</v>
      </c>
      <c r="F72" s="341"/>
    </row>
    <row r="73" spans="1:6">
      <c r="A73" s="208" t="s">
        <v>29</v>
      </c>
      <c r="B73" s="209"/>
      <c r="C73" s="209"/>
      <c r="D73" s="210"/>
      <c r="E73" s="22">
        <f>SUM(E70:E72)</f>
        <v>0</v>
      </c>
      <c r="F73" s="136"/>
    </row>
    <row r="74" spans="1:6">
      <c r="A74" s="192" t="s">
        <v>30</v>
      </c>
      <c r="B74" s="193"/>
      <c r="C74" s="193"/>
      <c r="D74" s="194"/>
      <c r="E74" s="14">
        <f>E73*0.23</f>
        <v>0</v>
      </c>
      <c r="F74" s="136"/>
    </row>
    <row r="75" spans="1:6">
      <c r="A75" s="192" t="s">
        <v>31</v>
      </c>
      <c r="B75" s="193"/>
      <c r="C75" s="193"/>
      <c r="D75" s="194"/>
      <c r="E75" s="14">
        <f>SUM(E73:E74)</f>
        <v>0</v>
      </c>
      <c r="F75" s="136"/>
    </row>
    <row r="76" spans="1:6">
      <c r="F76" s="136"/>
    </row>
    <row r="77" spans="1:6">
      <c r="F77" s="136"/>
    </row>
    <row r="78" spans="1:6">
      <c r="B78" s="259" t="s">
        <v>94</v>
      </c>
      <c r="C78" s="262" t="s">
        <v>53</v>
      </c>
      <c r="D78" s="263"/>
      <c r="E78" s="16">
        <f>E26+E43+E52+E61+E73</f>
        <v>0</v>
      </c>
      <c r="F78" s="136"/>
    </row>
    <row r="79" spans="1:6">
      <c r="B79" s="260"/>
      <c r="C79" s="262" t="s">
        <v>54</v>
      </c>
      <c r="D79" s="263"/>
      <c r="E79" s="16">
        <f>E78*0.23</f>
        <v>0</v>
      </c>
    </row>
    <row r="80" spans="1:6">
      <c r="B80" s="261"/>
      <c r="C80" s="262" t="s">
        <v>55</v>
      </c>
      <c r="D80" s="263"/>
      <c r="E80" s="16">
        <f>E28+E45+E54+E63+E75</f>
        <v>0</v>
      </c>
    </row>
    <row r="87" spans="1:6">
      <c r="A87" s="188" t="s">
        <v>95</v>
      </c>
      <c r="B87" s="188"/>
      <c r="C87" s="188"/>
    </row>
    <row r="88" spans="1:6">
      <c r="A88" s="10" t="s">
        <v>9</v>
      </c>
      <c r="B88" s="10" t="s">
        <v>57</v>
      </c>
      <c r="C88" s="10" t="s">
        <v>58</v>
      </c>
    </row>
    <row r="89" spans="1:6">
      <c r="A89" s="94">
        <v>1</v>
      </c>
      <c r="B89" s="18" t="s">
        <v>16</v>
      </c>
      <c r="C89" s="94">
        <v>1</v>
      </c>
      <c r="E89" s="15"/>
      <c r="F89" s="112"/>
    </row>
    <row r="90" spans="1:6">
      <c r="A90" s="94">
        <v>2</v>
      </c>
      <c r="B90" s="18" t="s">
        <v>20</v>
      </c>
      <c r="C90" s="94">
        <v>3</v>
      </c>
      <c r="E90" s="15"/>
      <c r="F90" s="112"/>
    </row>
    <row r="91" spans="1:6">
      <c r="A91" s="94">
        <v>3</v>
      </c>
      <c r="B91" s="18" t="s">
        <v>84</v>
      </c>
      <c r="C91" s="94">
        <v>3</v>
      </c>
      <c r="E91" s="15"/>
      <c r="F91" s="112"/>
    </row>
    <row r="92" spans="1:6">
      <c r="A92" s="94">
        <v>4</v>
      </c>
      <c r="B92" s="18" t="s">
        <v>85</v>
      </c>
      <c r="C92" s="94">
        <v>1</v>
      </c>
      <c r="E92" s="15"/>
      <c r="F92" s="112"/>
    </row>
    <row r="93" spans="1:6">
      <c r="A93" s="94">
        <v>5</v>
      </c>
      <c r="B93" s="102" t="s">
        <v>88</v>
      </c>
      <c r="C93" s="94">
        <v>1</v>
      </c>
      <c r="E93" s="69"/>
      <c r="F93" s="112"/>
    </row>
    <row r="94" spans="1:6">
      <c r="A94" s="96"/>
      <c r="E94" s="15"/>
      <c r="F94" s="112"/>
    </row>
    <row r="95" spans="1:6">
      <c r="E95" s="15"/>
      <c r="F95" s="112"/>
    </row>
    <row r="96" spans="1:6">
      <c r="A96" s="188" t="s">
        <v>96</v>
      </c>
      <c r="B96" s="188"/>
      <c r="C96" s="188"/>
      <c r="E96" s="15"/>
      <c r="F96" s="112"/>
    </row>
    <row r="97" spans="1:6">
      <c r="A97" s="10" t="s">
        <v>9</v>
      </c>
      <c r="B97" s="10" t="s">
        <v>57</v>
      </c>
      <c r="C97" s="10" t="s">
        <v>58</v>
      </c>
      <c r="E97" s="15"/>
      <c r="F97" s="112"/>
    </row>
    <row r="98" spans="1:6">
      <c r="A98" s="94">
        <v>1</v>
      </c>
      <c r="B98" s="19" t="s">
        <v>16</v>
      </c>
      <c r="C98" s="94">
        <v>15</v>
      </c>
    </row>
    <row r="99" spans="1:6">
      <c r="A99" s="94">
        <v>2</v>
      </c>
      <c r="B99" s="18" t="s">
        <v>18</v>
      </c>
      <c r="C99" s="94">
        <v>1</v>
      </c>
    </row>
    <row r="100" spans="1:6">
      <c r="A100" s="94">
        <v>3</v>
      </c>
      <c r="B100" s="18" t="s">
        <v>19</v>
      </c>
      <c r="C100" s="94">
        <v>1</v>
      </c>
    </row>
    <row r="101" spans="1:6">
      <c r="A101" s="94">
        <v>4</v>
      </c>
      <c r="B101" s="18" t="s">
        <v>20</v>
      </c>
      <c r="C101" s="1">
        <v>6</v>
      </c>
    </row>
    <row r="102" spans="1:6">
      <c r="A102" s="94">
        <v>5</v>
      </c>
      <c r="B102" s="18" t="s">
        <v>84</v>
      </c>
      <c r="C102" s="1">
        <v>1</v>
      </c>
    </row>
    <row r="103" spans="1:6" ht="25.5">
      <c r="A103" s="25">
        <v>6</v>
      </c>
      <c r="B103" s="35" t="s">
        <v>61</v>
      </c>
      <c r="C103" s="57">
        <v>1</v>
      </c>
    </row>
    <row r="105" spans="1:6">
      <c r="B105" s="7" t="s">
        <v>65</v>
      </c>
      <c r="D105" s="7" t="s">
        <v>66</v>
      </c>
    </row>
    <row r="106" spans="1:6">
      <c r="B106" s="7" t="s">
        <v>67</v>
      </c>
      <c r="D106" s="7" t="s">
        <v>68</v>
      </c>
    </row>
  </sheetData>
  <mergeCells count="39">
    <mergeCell ref="A57:E57"/>
    <mergeCell ref="F58:F59"/>
    <mergeCell ref="A61:D61"/>
    <mergeCell ref="A62:D62"/>
    <mergeCell ref="A63:D63"/>
    <mergeCell ref="A26:D26"/>
    <mergeCell ref="A9:E9"/>
    <mergeCell ref="A11:E12"/>
    <mergeCell ref="A14:E14"/>
    <mergeCell ref="F15:F16"/>
    <mergeCell ref="F21:F25"/>
    <mergeCell ref="F17:F20"/>
    <mergeCell ref="A43:D43"/>
    <mergeCell ref="A44:D44"/>
    <mergeCell ref="A45:D45"/>
    <mergeCell ref="A48:E48"/>
    <mergeCell ref="F49:F50"/>
    <mergeCell ref="A27:D27"/>
    <mergeCell ref="A28:D28"/>
    <mergeCell ref="A31:E31"/>
    <mergeCell ref="F32:F33"/>
    <mergeCell ref="F38:F42"/>
    <mergeCell ref="F34:F37"/>
    <mergeCell ref="R49:R50"/>
    <mergeCell ref="A87:C87"/>
    <mergeCell ref="A96:C96"/>
    <mergeCell ref="A67:E67"/>
    <mergeCell ref="A73:D73"/>
    <mergeCell ref="A74:D74"/>
    <mergeCell ref="A75:D75"/>
    <mergeCell ref="B78:B80"/>
    <mergeCell ref="C78:D78"/>
    <mergeCell ref="C79:D79"/>
    <mergeCell ref="C80:D80"/>
    <mergeCell ref="F68:F69"/>
    <mergeCell ref="F70:F72"/>
    <mergeCell ref="A54:D54"/>
    <mergeCell ref="A53:D53"/>
    <mergeCell ref="A52:D5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91"/>
  <sheetViews>
    <sheetView zoomScaleNormal="100" workbookViewId="0">
      <selection activeCell="C58" sqref="C58"/>
    </sheetView>
  </sheetViews>
  <sheetFormatPr defaultRowHeight="14.25"/>
  <cols>
    <col min="1" max="1" width="16" customWidth="1"/>
    <col min="2" max="2" width="26.375" customWidth="1"/>
    <col min="3" max="5" width="16" customWidth="1"/>
    <col min="6" max="6" width="20.375" customWidth="1"/>
  </cols>
  <sheetData>
    <row r="1" spans="1:6">
      <c r="A1" s="8" t="s">
        <v>0</v>
      </c>
      <c r="E1" s="8" t="s">
        <v>1</v>
      </c>
    </row>
    <row r="2" spans="1:6">
      <c r="E2" s="9"/>
    </row>
    <row r="3" spans="1:6">
      <c r="E3" s="9" t="s">
        <v>2</v>
      </c>
    </row>
    <row r="4" spans="1:6">
      <c r="E4" s="9" t="s">
        <v>3</v>
      </c>
    </row>
    <row r="5" spans="1:6">
      <c r="E5" s="9" t="s">
        <v>4</v>
      </c>
    </row>
    <row r="6" spans="1:6">
      <c r="E6" s="9" t="s">
        <v>5</v>
      </c>
    </row>
    <row r="8" spans="1:6" ht="3.75" customHeight="1"/>
    <row r="9" spans="1:6" ht="57.75" customHeight="1">
      <c r="A9" s="213" t="s">
        <v>202</v>
      </c>
      <c r="B9" s="213"/>
      <c r="C9" s="213"/>
      <c r="D9" s="213"/>
      <c r="E9" s="213"/>
    </row>
    <row r="11" spans="1:6">
      <c r="A11" s="214" t="s">
        <v>97</v>
      </c>
      <c r="B11" s="214"/>
      <c r="C11" s="214"/>
      <c r="D11" s="214"/>
      <c r="E11" s="214"/>
    </row>
    <row r="12" spans="1:6">
      <c r="A12" s="214"/>
      <c r="B12" s="214"/>
      <c r="C12" s="214"/>
      <c r="D12" s="214"/>
      <c r="E12" s="214"/>
    </row>
    <row r="13" spans="1:6">
      <c r="A13" s="116"/>
      <c r="B13" s="116"/>
      <c r="C13" s="116"/>
      <c r="D13" s="116"/>
      <c r="E13" s="116"/>
    </row>
    <row r="14" spans="1:6">
      <c r="A14" s="7" t="s">
        <v>7</v>
      </c>
    </row>
    <row r="15" spans="1:6" ht="15" thickBot="1">
      <c r="A15" s="240" t="s">
        <v>8</v>
      </c>
      <c r="B15" s="240"/>
      <c r="C15" s="240"/>
      <c r="D15" s="240"/>
      <c r="E15" s="240"/>
    </row>
    <row r="16" spans="1:6">
      <c r="A16" s="51" t="s">
        <v>9</v>
      </c>
      <c r="B16" s="52" t="s">
        <v>10</v>
      </c>
      <c r="C16" s="52" t="s">
        <v>11</v>
      </c>
      <c r="D16" s="53" t="s">
        <v>12</v>
      </c>
      <c r="E16" s="52" t="s">
        <v>13</v>
      </c>
      <c r="F16" s="290" t="s">
        <v>14</v>
      </c>
    </row>
    <row r="17" spans="1:18" ht="15" thickBot="1">
      <c r="A17" s="54">
        <v>1</v>
      </c>
      <c r="B17" s="55">
        <v>2</v>
      </c>
      <c r="C17" s="55">
        <v>3</v>
      </c>
      <c r="D17" s="56">
        <v>4</v>
      </c>
      <c r="E17" s="55" t="s">
        <v>15</v>
      </c>
      <c r="F17" s="300"/>
    </row>
    <row r="18" spans="1:18">
      <c r="A18" s="44">
        <v>1</v>
      </c>
      <c r="B18" s="45" t="s">
        <v>16</v>
      </c>
      <c r="C18" s="49">
        <v>6</v>
      </c>
      <c r="D18" s="32">
        <v>0</v>
      </c>
      <c r="E18" s="39">
        <v>0</v>
      </c>
      <c r="F18" s="330" t="s">
        <v>98</v>
      </c>
    </row>
    <row r="19" spans="1:18">
      <c r="A19" s="46">
        <v>2</v>
      </c>
      <c r="B19" s="18" t="s">
        <v>99</v>
      </c>
      <c r="C19" s="183">
        <v>1</v>
      </c>
      <c r="D19" s="11">
        <v>0</v>
      </c>
      <c r="E19" s="12">
        <f>PRODUCT(C19,D19)</f>
        <v>0</v>
      </c>
      <c r="F19" s="354"/>
    </row>
    <row r="20" spans="1:18">
      <c r="A20" s="46">
        <v>3</v>
      </c>
      <c r="B20" s="76" t="s">
        <v>18</v>
      </c>
      <c r="C20" s="57">
        <v>3</v>
      </c>
      <c r="D20" s="11">
        <v>0</v>
      </c>
      <c r="E20" s="12">
        <f>PRODUCT(C20,D20)</f>
        <v>0</v>
      </c>
      <c r="F20" s="354"/>
    </row>
    <row r="21" spans="1:18" ht="15" thickBot="1">
      <c r="A21" s="42">
        <v>4</v>
      </c>
      <c r="B21" s="37" t="s">
        <v>20</v>
      </c>
      <c r="C21" s="50">
        <v>5</v>
      </c>
      <c r="D21" s="34">
        <v>0</v>
      </c>
      <c r="E21" s="41">
        <f>PRODUCT(C21,D21)</f>
        <v>0</v>
      </c>
      <c r="F21" s="355"/>
    </row>
    <row r="22" spans="1:18" ht="21.75" customHeight="1">
      <c r="A22" s="44">
        <v>5</v>
      </c>
      <c r="B22" s="38" t="s">
        <v>16</v>
      </c>
      <c r="C22" s="49">
        <v>2</v>
      </c>
      <c r="D22" s="32">
        <v>0</v>
      </c>
      <c r="E22" s="39">
        <f>PRODUCT(C22,D22)</f>
        <v>0</v>
      </c>
      <c r="F22" s="330" t="s">
        <v>100</v>
      </c>
    </row>
    <row r="23" spans="1:18" ht="23.25" customHeight="1" thickBot="1">
      <c r="A23" s="42">
        <v>6</v>
      </c>
      <c r="B23" s="40" t="s">
        <v>20</v>
      </c>
      <c r="C23" s="50">
        <v>2</v>
      </c>
      <c r="D23" s="34">
        <v>0</v>
      </c>
      <c r="E23" s="41">
        <f>PRODUCT(C23,D23)</f>
        <v>0</v>
      </c>
      <c r="F23" s="356"/>
    </row>
    <row r="24" spans="1:18">
      <c r="A24" s="204" t="s">
        <v>29</v>
      </c>
      <c r="B24" s="204"/>
      <c r="C24" s="204"/>
      <c r="D24" s="204"/>
      <c r="E24" s="22">
        <f>SUM(E18:E23)</f>
        <v>0</v>
      </c>
    </row>
    <row r="25" spans="1:18">
      <c r="A25" s="200" t="s">
        <v>30</v>
      </c>
      <c r="B25" s="200"/>
      <c r="C25" s="200"/>
      <c r="D25" s="200"/>
      <c r="E25" s="14">
        <f>E24*0.23</f>
        <v>0</v>
      </c>
    </row>
    <row r="26" spans="1:18">
      <c r="A26" s="226" t="s">
        <v>31</v>
      </c>
      <c r="B26" s="226"/>
      <c r="C26" s="226"/>
      <c r="D26" s="226"/>
      <c r="E26" s="29">
        <f>SUM(E24:E25)</f>
        <v>0</v>
      </c>
    </row>
    <row r="27" spans="1:18">
      <c r="A27" s="27"/>
      <c r="B27" s="27"/>
      <c r="C27" s="27"/>
      <c r="D27" s="27"/>
      <c r="E27" s="28"/>
      <c r="F27" s="144"/>
    </row>
    <row r="28" spans="1:18">
      <c r="A28" s="145" t="s">
        <v>32</v>
      </c>
      <c r="B28" s="117"/>
      <c r="C28" s="117"/>
      <c r="D28" s="117"/>
      <c r="E28" s="118"/>
      <c r="F28" s="119"/>
    </row>
    <row r="29" spans="1:18" ht="15" thickBot="1">
      <c r="A29" s="240" t="s">
        <v>151</v>
      </c>
      <c r="B29" s="240"/>
      <c r="C29" s="240"/>
      <c r="D29" s="240"/>
      <c r="E29" s="240"/>
      <c r="F29" s="120"/>
      <c r="M29" s="153"/>
      <c r="N29" s="153"/>
      <c r="O29" s="153"/>
      <c r="P29" s="153"/>
      <c r="Q29" s="153"/>
      <c r="R29" s="120"/>
    </row>
    <row r="30" spans="1:18" ht="20.25" customHeight="1">
      <c r="A30" s="51" t="s">
        <v>9</v>
      </c>
      <c r="B30" s="52" t="s">
        <v>10</v>
      </c>
      <c r="C30" s="52" t="s">
        <v>11</v>
      </c>
      <c r="D30" s="52" t="s">
        <v>152</v>
      </c>
      <c r="E30" s="52" t="s">
        <v>13</v>
      </c>
      <c r="F30" s="301" t="s">
        <v>14</v>
      </c>
      <c r="M30" s="146"/>
      <c r="N30" s="146"/>
      <c r="O30" s="146"/>
      <c r="P30" s="147"/>
      <c r="Q30" s="146"/>
      <c r="R30" s="267"/>
    </row>
    <row r="31" spans="1:18" ht="15" thickBot="1">
      <c r="A31" s="54">
        <v>1</v>
      </c>
      <c r="B31" s="55">
        <v>2</v>
      </c>
      <c r="C31" s="55">
        <v>3</v>
      </c>
      <c r="D31" s="55">
        <v>4</v>
      </c>
      <c r="E31" s="55" t="s">
        <v>15</v>
      </c>
      <c r="F31" s="358"/>
      <c r="M31" s="146"/>
      <c r="N31" s="146"/>
      <c r="O31" s="146"/>
      <c r="P31" s="147"/>
      <c r="Q31" s="146"/>
      <c r="R31" s="267"/>
    </row>
    <row r="32" spans="1:18" ht="18" customHeight="1">
      <c r="A32" s="44">
        <v>1</v>
      </c>
      <c r="B32" s="45" t="s">
        <v>16</v>
      </c>
      <c r="C32" s="31">
        <v>2</v>
      </c>
      <c r="D32" s="32">
        <v>0</v>
      </c>
      <c r="E32" s="39">
        <f>PRODUCT(C32,D32)</f>
        <v>0</v>
      </c>
      <c r="F32" s="330" t="s">
        <v>98</v>
      </c>
      <c r="M32" s="112"/>
      <c r="N32" s="148"/>
      <c r="O32" s="112"/>
      <c r="P32" s="149"/>
      <c r="Q32" s="150"/>
      <c r="R32" s="151"/>
    </row>
    <row r="33" spans="1:18" ht="18" customHeight="1" thickBot="1">
      <c r="A33" s="42">
        <v>2</v>
      </c>
      <c r="B33" s="37" t="s">
        <v>20</v>
      </c>
      <c r="C33" s="33">
        <v>2</v>
      </c>
      <c r="D33" s="34">
        <v>0</v>
      </c>
      <c r="E33" s="41">
        <f>PRODUCT(C33,D33)</f>
        <v>0</v>
      </c>
      <c r="F33" s="355"/>
      <c r="M33" s="112"/>
      <c r="N33" s="148"/>
      <c r="O33" s="112"/>
      <c r="P33" s="149"/>
      <c r="Q33" s="150"/>
      <c r="R33" s="151"/>
    </row>
    <row r="34" spans="1:18" ht="33" customHeight="1" thickBot="1">
      <c r="A34" s="107">
        <v>3</v>
      </c>
      <c r="B34" s="121" t="s">
        <v>16</v>
      </c>
      <c r="C34" s="82">
        <v>2</v>
      </c>
      <c r="D34" s="105">
        <v>0</v>
      </c>
      <c r="E34" s="106">
        <f>PRODUCT(C34,D34)</f>
        <v>0</v>
      </c>
      <c r="F34" s="357" t="s">
        <v>100</v>
      </c>
      <c r="M34" s="112"/>
      <c r="N34" s="152"/>
      <c r="O34" s="112"/>
      <c r="P34" s="149"/>
      <c r="Q34" s="150"/>
      <c r="R34" s="151"/>
    </row>
    <row r="35" spans="1:18">
      <c r="A35" s="204" t="s">
        <v>29</v>
      </c>
      <c r="B35" s="204"/>
      <c r="C35" s="204"/>
      <c r="D35" s="204"/>
      <c r="E35" s="162">
        <f>SUM(E32:E34)</f>
        <v>0</v>
      </c>
      <c r="F35" s="120"/>
      <c r="M35" s="154"/>
      <c r="N35" s="154"/>
      <c r="O35" s="154"/>
      <c r="P35" s="154"/>
      <c r="Q35" s="150"/>
      <c r="R35" s="120"/>
    </row>
    <row r="36" spans="1:18">
      <c r="A36" s="200" t="s">
        <v>30</v>
      </c>
      <c r="B36" s="200"/>
      <c r="C36" s="200"/>
      <c r="D36" s="200"/>
      <c r="E36" s="163">
        <f>E35*0.23</f>
        <v>0</v>
      </c>
      <c r="F36" s="120"/>
      <c r="M36" s="154"/>
      <c r="N36" s="154"/>
      <c r="O36" s="154"/>
      <c r="P36" s="154"/>
      <c r="Q36" s="150"/>
      <c r="R36" s="120"/>
    </row>
    <row r="37" spans="1:18">
      <c r="A37" s="200" t="s">
        <v>31</v>
      </c>
      <c r="B37" s="200"/>
      <c r="C37" s="200"/>
      <c r="D37" s="200"/>
      <c r="E37" s="163">
        <f>SUM(E35:E36)</f>
        <v>0</v>
      </c>
      <c r="F37" s="120"/>
      <c r="M37" s="154"/>
      <c r="N37" s="154"/>
      <c r="O37" s="154"/>
      <c r="P37" s="154"/>
      <c r="Q37" s="150"/>
      <c r="R37" s="120"/>
    </row>
    <row r="38" spans="1:18">
      <c r="A38" s="15"/>
    </row>
    <row r="39" spans="1:18">
      <c r="A39" s="15" t="s">
        <v>35</v>
      </c>
    </row>
    <row r="40" spans="1:18" ht="15" thickBot="1">
      <c r="A40" s="235" t="s">
        <v>153</v>
      </c>
      <c r="B40" s="235"/>
      <c r="C40" s="235"/>
      <c r="D40" s="235"/>
      <c r="E40" s="235"/>
    </row>
    <row r="41" spans="1:18">
      <c r="A41" s="51" t="s">
        <v>9</v>
      </c>
      <c r="B41" s="52" t="s">
        <v>10</v>
      </c>
      <c r="C41" s="52" t="s">
        <v>11</v>
      </c>
      <c r="D41" s="53" t="s">
        <v>12</v>
      </c>
      <c r="E41" s="52" t="s">
        <v>13</v>
      </c>
      <c r="F41" s="301" t="s">
        <v>14</v>
      </c>
    </row>
    <row r="42" spans="1:18" ht="15" thickBot="1">
      <c r="A42" s="304">
        <v>1</v>
      </c>
      <c r="B42" s="184">
        <v>2</v>
      </c>
      <c r="C42" s="184">
        <v>3</v>
      </c>
      <c r="D42" s="100">
        <v>4</v>
      </c>
      <c r="E42" s="184" t="s">
        <v>15</v>
      </c>
      <c r="F42" s="333"/>
    </row>
    <row r="43" spans="1:18" ht="15.75" customHeight="1">
      <c r="A43" s="270">
        <v>1</v>
      </c>
      <c r="B43" s="268" t="s">
        <v>16</v>
      </c>
      <c r="C43" s="272">
        <v>12</v>
      </c>
      <c r="D43" s="274">
        <v>0</v>
      </c>
      <c r="E43" s="359">
        <f>PRODUCT(C43,D43)</f>
        <v>0</v>
      </c>
      <c r="F43" s="279" t="s">
        <v>98</v>
      </c>
    </row>
    <row r="44" spans="1:18" ht="17.25" customHeight="1" thickBot="1">
      <c r="A44" s="271"/>
      <c r="B44" s="269"/>
      <c r="C44" s="273"/>
      <c r="D44" s="275"/>
      <c r="E44" s="360"/>
      <c r="F44" s="358"/>
    </row>
    <row r="45" spans="1:18" ht="34.5" thickBot="1">
      <c r="A45" s="107">
        <v>3</v>
      </c>
      <c r="B45" s="121" t="s">
        <v>16</v>
      </c>
      <c r="C45" s="104">
        <v>9</v>
      </c>
      <c r="D45" s="105">
        <v>0</v>
      </c>
      <c r="E45" s="111">
        <f>PRODUCT(C45,D45)</f>
        <v>0</v>
      </c>
      <c r="F45" s="357" t="s">
        <v>100</v>
      </c>
    </row>
    <row r="46" spans="1:18">
      <c r="A46" s="204" t="s">
        <v>29</v>
      </c>
      <c r="B46" s="204"/>
      <c r="C46" s="204"/>
      <c r="D46" s="204"/>
      <c r="E46" s="22">
        <f>SUM(E43:E45)</f>
        <v>0</v>
      </c>
    </row>
    <row r="47" spans="1:18">
      <c r="A47" s="200" t="s">
        <v>30</v>
      </c>
      <c r="B47" s="200"/>
      <c r="C47" s="200"/>
      <c r="D47" s="200"/>
      <c r="E47" s="14">
        <f>E46*0.23</f>
        <v>0</v>
      </c>
    </row>
    <row r="48" spans="1:18">
      <c r="A48" s="200" t="s">
        <v>31</v>
      </c>
      <c r="B48" s="200"/>
      <c r="C48" s="200"/>
      <c r="D48" s="200"/>
      <c r="E48" s="14">
        <f>SUM(E46:E47)</f>
        <v>0</v>
      </c>
    </row>
    <row r="49" spans="1:5">
      <c r="A49" s="15"/>
    </row>
    <row r="52" spans="1:5">
      <c r="A52" s="15" t="s">
        <v>101</v>
      </c>
    </row>
    <row r="53" spans="1:5">
      <c r="A53" s="189" t="s">
        <v>149</v>
      </c>
      <c r="B53" s="190"/>
      <c r="C53" s="190"/>
      <c r="D53" s="190"/>
      <c r="E53" s="191"/>
    </row>
    <row r="54" spans="1:5">
      <c r="A54" s="97" t="s">
        <v>9</v>
      </c>
      <c r="B54" s="97" t="s">
        <v>10</v>
      </c>
      <c r="C54" s="97" t="s">
        <v>11</v>
      </c>
      <c r="D54" s="95" t="s">
        <v>12</v>
      </c>
      <c r="E54" s="97" t="s">
        <v>13</v>
      </c>
    </row>
    <row r="55" spans="1:5">
      <c r="A55" s="114">
        <v>1</v>
      </c>
      <c r="B55" s="114">
        <v>2</v>
      </c>
      <c r="C55" s="114">
        <v>3</v>
      </c>
      <c r="D55" s="115">
        <v>4</v>
      </c>
      <c r="E55" s="114" t="s">
        <v>15</v>
      </c>
    </row>
    <row r="56" spans="1:5">
      <c r="A56" s="90">
        <v>1</v>
      </c>
      <c r="B56" s="92" t="s">
        <v>46</v>
      </c>
      <c r="C56" s="1">
        <v>2</v>
      </c>
      <c r="D56" s="93">
        <v>0</v>
      </c>
      <c r="E56" s="12">
        <f>PRODUCT(C56,D56)</f>
        <v>0</v>
      </c>
    </row>
    <row r="57" spans="1:5" ht="25.5">
      <c r="A57" s="90">
        <v>2</v>
      </c>
      <c r="B57" s="92" t="s">
        <v>102</v>
      </c>
      <c r="C57" s="1">
        <v>2</v>
      </c>
      <c r="D57" s="93">
        <v>0</v>
      </c>
      <c r="E57" s="12">
        <f t="shared" ref="E57:E58" si="0">PRODUCT(C57,D57)</f>
        <v>0</v>
      </c>
    </row>
    <row r="58" spans="1:5" ht="38.25">
      <c r="A58" s="90">
        <v>3</v>
      </c>
      <c r="B58" s="92" t="s">
        <v>144</v>
      </c>
      <c r="C58" s="1">
        <v>2</v>
      </c>
      <c r="D58" s="93">
        <v>0</v>
      </c>
      <c r="E58" s="12">
        <f t="shared" si="0"/>
        <v>0</v>
      </c>
    </row>
    <row r="59" spans="1:5">
      <c r="A59" s="192" t="s">
        <v>29</v>
      </c>
      <c r="B59" s="193"/>
      <c r="C59" s="193"/>
      <c r="D59" s="194"/>
      <c r="E59" s="14">
        <f>SUM(E56:E58)</f>
        <v>0</v>
      </c>
    </row>
    <row r="60" spans="1:5">
      <c r="A60" s="192" t="s">
        <v>30</v>
      </c>
      <c r="B60" s="193"/>
      <c r="C60" s="193"/>
      <c r="D60" s="194"/>
      <c r="E60" s="14">
        <f>E59*0.23</f>
        <v>0</v>
      </c>
    </row>
    <row r="61" spans="1:5">
      <c r="A61" s="192" t="s">
        <v>31</v>
      </c>
      <c r="B61" s="193"/>
      <c r="C61" s="193"/>
      <c r="D61" s="194"/>
      <c r="E61" s="14">
        <f>SUM(E59:E60)</f>
        <v>0</v>
      </c>
    </row>
    <row r="64" spans="1:5">
      <c r="B64" s="195" t="s">
        <v>52</v>
      </c>
      <c r="C64" s="198" t="s">
        <v>53</v>
      </c>
      <c r="D64" s="199"/>
      <c r="E64" s="16">
        <f>SUM(E24,E35,E46,E59)</f>
        <v>0</v>
      </c>
    </row>
    <row r="65" spans="1:5">
      <c r="B65" s="196"/>
      <c r="C65" s="198" t="s">
        <v>54</v>
      </c>
      <c r="D65" s="199"/>
      <c r="E65" s="16">
        <f>E64*0.23</f>
        <v>0</v>
      </c>
    </row>
    <row r="66" spans="1:5">
      <c r="B66" s="197"/>
      <c r="C66" s="198" t="s">
        <v>55</v>
      </c>
      <c r="D66" s="199"/>
      <c r="E66" s="16">
        <f>SUM(E64:E65)</f>
        <v>0</v>
      </c>
    </row>
    <row r="75" spans="1:5">
      <c r="A75" s="188" t="s">
        <v>103</v>
      </c>
      <c r="B75" s="188"/>
      <c r="C75" s="188"/>
    </row>
    <row r="76" spans="1:5">
      <c r="A76" s="10" t="s">
        <v>9</v>
      </c>
      <c r="B76" s="10" t="s">
        <v>57</v>
      </c>
      <c r="C76" s="10" t="s">
        <v>58</v>
      </c>
    </row>
    <row r="77" spans="1:5">
      <c r="A77" s="94">
        <v>1</v>
      </c>
      <c r="B77" s="94" t="s">
        <v>16</v>
      </c>
      <c r="C77" s="25">
        <v>18</v>
      </c>
    </row>
    <row r="78" spans="1:5">
      <c r="A78" s="94">
        <v>2</v>
      </c>
      <c r="B78" s="94" t="s">
        <v>99</v>
      </c>
      <c r="C78" s="25">
        <v>1</v>
      </c>
    </row>
    <row r="79" spans="1:5">
      <c r="A79" s="94">
        <v>3</v>
      </c>
      <c r="B79" s="94" t="s">
        <v>18</v>
      </c>
      <c r="C79" s="25">
        <v>3</v>
      </c>
    </row>
    <row r="80" spans="1:5">
      <c r="A80" s="94">
        <v>4</v>
      </c>
      <c r="B80" s="94" t="s">
        <v>20</v>
      </c>
      <c r="C80" s="25">
        <v>5</v>
      </c>
    </row>
    <row r="81" spans="1:4">
      <c r="A81" s="96"/>
    </row>
    <row r="83" spans="1:4">
      <c r="A83" s="188" t="s">
        <v>104</v>
      </c>
      <c r="B83" s="188"/>
      <c r="C83" s="188"/>
    </row>
    <row r="84" spans="1:4">
      <c r="A84" s="10" t="s">
        <v>9</v>
      </c>
      <c r="B84" s="10" t="s">
        <v>57</v>
      </c>
      <c r="C84" s="10" t="s">
        <v>58</v>
      </c>
    </row>
    <row r="85" spans="1:4">
      <c r="A85" s="94">
        <v>1</v>
      </c>
      <c r="B85" s="94" t="s">
        <v>16</v>
      </c>
      <c r="C85" s="94">
        <v>11</v>
      </c>
    </row>
    <row r="86" spans="1:4">
      <c r="A86" s="94">
        <v>2</v>
      </c>
      <c r="B86" s="94" t="s">
        <v>20</v>
      </c>
      <c r="C86" s="25">
        <v>2</v>
      </c>
    </row>
    <row r="90" spans="1:4">
      <c r="B90" s="7" t="s">
        <v>65</v>
      </c>
      <c r="D90" s="7" t="s">
        <v>66</v>
      </c>
    </row>
    <row r="91" spans="1:4">
      <c r="B91" s="7" t="s">
        <v>67</v>
      </c>
      <c r="D91" s="7" t="s">
        <v>68</v>
      </c>
    </row>
  </sheetData>
  <mergeCells count="37">
    <mergeCell ref="A9:E9"/>
    <mergeCell ref="A11:E12"/>
    <mergeCell ref="A15:E15"/>
    <mergeCell ref="F16:F17"/>
    <mergeCell ref="F22:F23"/>
    <mergeCell ref="F18:F21"/>
    <mergeCell ref="F41:F42"/>
    <mergeCell ref="A29:E29"/>
    <mergeCell ref="F30:F31"/>
    <mergeCell ref="A35:D35"/>
    <mergeCell ref="A36:D36"/>
    <mergeCell ref="A37:D37"/>
    <mergeCell ref="F32:F33"/>
    <mergeCell ref="A43:A44"/>
    <mergeCell ref="C43:C44"/>
    <mergeCell ref="D43:D44"/>
    <mergeCell ref="E43:E44"/>
    <mergeCell ref="A24:D24"/>
    <mergeCell ref="A25:D25"/>
    <mergeCell ref="A26:D26"/>
    <mergeCell ref="A40:E40"/>
    <mergeCell ref="R30:R31"/>
    <mergeCell ref="A75:C75"/>
    <mergeCell ref="A83:C83"/>
    <mergeCell ref="A53:E53"/>
    <mergeCell ref="A59:D59"/>
    <mergeCell ref="A60:D60"/>
    <mergeCell ref="A61:D61"/>
    <mergeCell ref="B64:B66"/>
    <mergeCell ref="C64:D64"/>
    <mergeCell ref="C65:D65"/>
    <mergeCell ref="C66:D66"/>
    <mergeCell ref="A46:D46"/>
    <mergeCell ref="A47:D47"/>
    <mergeCell ref="A48:D48"/>
    <mergeCell ref="F43:F44"/>
    <mergeCell ref="B43:B4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49"/>
  <sheetViews>
    <sheetView topLeftCell="A5" workbookViewId="0">
      <selection activeCell="H21" sqref="H21"/>
    </sheetView>
  </sheetViews>
  <sheetFormatPr defaultRowHeight="14.25"/>
  <cols>
    <col min="1" max="1" width="16" customWidth="1"/>
    <col min="2" max="2" width="26.375" customWidth="1"/>
    <col min="3" max="5" width="16" customWidth="1"/>
    <col min="6" max="6" width="27.875" customWidth="1"/>
  </cols>
  <sheetData>
    <row r="1" spans="1:6">
      <c r="A1" s="8" t="s">
        <v>0</v>
      </c>
      <c r="B1" s="7"/>
      <c r="C1" s="7"/>
      <c r="D1" s="7"/>
      <c r="E1" s="8" t="s">
        <v>1</v>
      </c>
      <c r="F1" s="7"/>
    </row>
    <row r="2" spans="1:6">
      <c r="A2" s="7"/>
      <c r="B2" s="7"/>
      <c r="C2" s="7"/>
      <c r="D2" s="7"/>
      <c r="E2" s="9"/>
      <c r="F2" s="7"/>
    </row>
    <row r="3" spans="1:6">
      <c r="A3" s="7"/>
      <c r="B3" s="7"/>
      <c r="C3" s="7"/>
      <c r="D3" s="7"/>
      <c r="E3" s="9" t="s">
        <v>2</v>
      </c>
      <c r="F3" s="7"/>
    </row>
    <row r="4" spans="1:6">
      <c r="A4" s="7"/>
      <c r="B4" s="7"/>
      <c r="C4" s="7"/>
      <c r="D4" s="7"/>
      <c r="E4" s="9" t="s">
        <v>3</v>
      </c>
      <c r="F4" s="7"/>
    </row>
    <row r="5" spans="1:6">
      <c r="A5" s="7"/>
      <c r="B5" s="7"/>
      <c r="C5" s="7"/>
      <c r="D5" s="7"/>
      <c r="E5" s="9" t="s">
        <v>4</v>
      </c>
      <c r="F5" s="7"/>
    </row>
    <row r="6" spans="1:6">
      <c r="A6" s="7"/>
      <c r="B6" s="7"/>
      <c r="C6" s="7"/>
      <c r="D6" s="7"/>
      <c r="E6" s="9" t="s">
        <v>5</v>
      </c>
      <c r="F6" s="7"/>
    </row>
    <row r="7" spans="1:6">
      <c r="A7" s="7"/>
      <c r="B7" s="7"/>
      <c r="C7" s="7"/>
      <c r="D7" s="7"/>
      <c r="E7" s="7"/>
      <c r="F7" s="7"/>
    </row>
    <row r="8" spans="1:6" ht="6" customHeight="1">
      <c r="A8" s="7"/>
      <c r="B8" s="7"/>
      <c r="C8" s="7"/>
      <c r="D8" s="7"/>
      <c r="E8" s="7"/>
      <c r="F8" s="7"/>
    </row>
    <row r="9" spans="1:6" ht="56.25" customHeight="1">
      <c r="A9" s="213" t="s">
        <v>202</v>
      </c>
      <c r="B9" s="213"/>
      <c r="C9" s="213"/>
      <c r="D9" s="213"/>
      <c r="E9" s="213"/>
      <c r="F9" s="7"/>
    </row>
    <row r="10" spans="1:6">
      <c r="A10" s="7"/>
      <c r="B10" s="7"/>
      <c r="C10" s="7"/>
      <c r="D10" s="7"/>
      <c r="E10" s="7"/>
      <c r="F10" s="7"/>
    </row>
    <row r="11" spans="1:6">
      <c r="A11" s="247" t="s">
        <v>155</v>
      </c>
      <c r="B11" s="248"/>
      <c r="C11" s="248"/>
      <c r="D11" s="248"/>
      <c r="E11" s="249"/>
      <c r="F11" s="7"/>
    </row>
    <row r="12" spans="1:6">
      <c r="A12" s="250"/>
      <c r="B12" s="251"/>
      <c r="C12" s="251"/>
      <c r="D12" s="251"/>
      <c r="E12" s="252"/>
      <c r="F12" s="7"/>
    </row>
    <row r="13" spans="1:6">
      <c r="A13" s="116"/>
      <c r="B13" s="116"/>
      <c r="C13" s="116"/>
      <c r="D13" s="116"/>
      <c r="E13" s="116"/>
      <c r="F13" s="7"/>
    </row>
    <row r="14" spans="1:6">
      <c r="A14" s="7"/>
      <c r="B14" s="7"/>
      <c r="C14" s="7"/>
      <c r="D14" s="7"/>
      <c r="E14" s="7"/>
      <c r="F14" s="7"/>
    </row>
    <row r="15" spans="1:6" ht="15" thickBot="1">
      <c r="A15" s="327" t="s">
        <v>8</v>
      </c>
      <c r="B15" s="328"/>
      <c r="C15" s="328"/>
      <c r="D15" s="328"/>
      <c r="E15" s="329"/>
      <c r="F15" s="7"/>
    </row>
    <row r="16" spans="1:6">
      <c r="A16" s="51" t="s">
        <v>9</v>
      </c>
      <c r="B16" s="52" t="s">
        <v>10</v>
      </c>
      <c r="C16" s="52" t="s">
        <v>11</v>
      </c>
      <c r="D16" s="53" t="s">
        <v>12</v>
      </c>
      <c r="E16" s="52" t="s">
        <v>13</v>
      </c>
      <c r="F16" s="301" t="s">
        <v>14</v>
      </c>
    </row>
    <row r="17" spans="1:6" ht="15" thickBot="1">
      <c r="A17" s="54">
        <v>1</v>
      </c>
      <c r="B17" s="55">
        <v>2</v>
      </c>
      <c r="C17" s="55">
        <v>3</v>
      </c>
      <c r="D17" s="56">
        <v>4</v>
      </c>
      <c r="E17" s="55" t="s">
        <v>15</v>
      </c>
      <c r="F17" s="302"/>
    </row>
    <row r="18" spans="1:6" ht="15" customHeight="1">
      <c r="A18" s="44">
        <v>1</v>
      </c>
      <c r="B18" s="45" t="s">
        <v>16</v>
      </c>
      <c r="C18" s="31">
        <v>4</v>
      </c>
      <c r="D18" s="32">
        <v>0</v>
      </c>
      <c r="E18" s="39">
        <f>PRODUCT(C18,D18)</f>
        <v>0</v>
      </c>
      <c r="F18" s="330" t="s">
        <v>156</v>
      </c>
    </row>
    <row r="19" spans="1:6">
      <c r="A19" s="46">
        <v>2</v>
      </c>
      <c r="B19" s="18" t="s">
        <v>18</v>
      </c>
      <c r="C19" s="183">
        <v>4</v>
      </c>
      <c r="D19" s="11">
        <v>0</v>
      </c>
      <c r="E19" s="12">
        <f>PRODUCT(C19,D19)</f>
        <v>0</v>
      </c>
      <c r="F19" s="332"/>
    </row>
    <row r="20" spans="1:6" ht="15" thickBot="1">
      <c r="A20" s="42">
        <v>3</v>
      </c>
      <c r="B20" s="37" t="s">
        <v>76</v>
      </c>
      <c r="C20" s="33">
        <v>1</v>
      </c>
      <c r="D20" s="34">
        <v>0</v>
      </c>
      <c r="E20" s="41">
        <f>PRODUCT(C20,D20)</f>
        <v>0</v>
      </c>
      <c r="F20" s="331"/>
    </row>
    <row r="21" spans="1:6" ht="27" customHeight="1">
      <c r="A21" s="44">
        <v>4</v>
      </c>
      <c r="B21" s="123" t="s">
        <v>16</v>
      </c>
      <c r="C21" s="31">
        <v>3</v>
      </c>
      <c r="D21" s="32">
        <v>0</v>
      </c>
      <c r="E21" s="39">
        <f>PRODUCT(C21,D21)</f>
        <v>0</v>
      </c>
      <c r="F21" s="330" t="s">
        <v>157</v>
      </c>
    </row>
    <row r="22" spans="1:6">
      <c r="A22" s="46">
        <v>5</v>
      </c>
      <c r="B22" s="92" t="s">
        <v>18</v>
      </c>
      <c r="C22" s="183">
        <v>1</v>
      </c>
      <c r="D22" s="11">
        <v>0</v>
      </c>
      <c r="E22" s="12">
        <f>PRODUCT(C22,D22)</f>
        <v>0</v>
      </c>
      <c r="F22" s="332"/>
    </row>
    <row r="23" spans="1:6">
      <c r="A23" s="46">
        <v>6</v>
      </c>
      <c r="B23" s="92" t="s">
        <v>19</v>
      </c>
      <c r="C23" s="183">
        <v>1</v>
      </c>
      <c r="D23" s="11">
        <v>0</v>
      </c>
      <c r="E23" s="12">
        <f t="shared" ref="E23:E25" si="0">PRODUCT(C23,D23)</f>
        <v>0</v>
      </c>
      <c r="F23" s="332"/>
    </row>
    <row r="24" spans="1:6">
      <c r="A24" s="46">
        <v>7</v>
      </c>
      <c r="B24" s="92" t="s">
        <v>20</v>
      </c>
      <c r="C24" s="183">
        <v>4</v>
      </c>
      <c r="D24" s="11">
        <v>0</v>
      </c>
      <c r="E24" s="12">
        <f t="shared" si="0"/>
        <v>0</v>
      </c>
      <c r="F24" s="332"/>
    </row>
    <row r="25" spans="1:6" ht="15" thickBot="1">
      <c r="A25" s="42">
        <v>8</v>
      </c>
      <c r="B25" s="122" t="s">
        <v>158</v>
      </c>
      <c r="C25" s="33">
        <v>3</v>
      </c>
      <c r="D25" s="34">
        <v>0</v>
      </c>
      <c r="E25" s="41">
        <f t="shared" si="0"/>
        <v>0</v>
      </c>
      <c r="F25" s="331"/>
    </row>
    <row r="26" spans="1:6" ht="27" customHeight="1">
      <c r="A26" s="44">
        <v>9</v>
      </c>
      <c r="B26" s="123" t="s">
        <v>16</v>
      </c>
      <c r="C26" s="31">
        <v>5</v>
      </c>
      <c r="D26" s="32">
        <v>0</v>
      </c>
      <c r="E26" s="39">
        <f>PRODUCT(C26,D26)</f>
        <v>0</v>
      </c>
      <c r="F26" s="330" t="s">
        <v>159</v>
      </c>
    </row>
    <row r="27" spans="1:6">
      <c r="A27" s="46">
        <v>10</v>
      </c>
      <c r="B27" s="92" t="s">
        <v>18</v>
      </c>
      <c r="C27" s="183">
        <v>4</v>
      </c>
      <c r="D27" s="11">
        <v>0</v>
      </c>
      <c r="E27" s="12">
        <f>PRODUCT(C27,D27)</f>
        <v>0</v>
      </c>
      <c r="F27" s="332"/>
    </row>
    <row r="28" spans="1:6">
      <c r="A28" s="46">
        <v>11</v>
      </c>
      <c r="B28" s="92" t="s">
        <v>20</v>
      </c>
      <c r="C28" s="183">
        <v>3</v>
      </c>
      <c r="D28" s="11">
        <v>0</v>
      </c>
      <c r="E28" s="12">
        <f t="shared" ref="E28:E30" si="1">PRODUCT(C28,D28)</f>
        <v>0</v>
      </c>
      <c r="F28" s="332"/>
    </row>
    <row r="29" spans="1:6">
      <c r="A29" s="46">
        <v>12</v>
      </c>
      <c r="B29" s="92" t="s">
        <v>158</v>
      </c>
      <c r="C29" s="183">
        <v>1</v>
      </c>
      <c r="D29" s="11">
        <v>0</v>
      </c>
      <c r="E29" s="12">
        <f t="shared" si="1"/>
        <v>0</v>
      </c>
      <c r="F29" s="332"/>
    </row>
    <row r="30" spans="1:6" ht="15" thickBot="1">
      <c r="A30" s="42">
        <v>13</v>
      </c>
      <c r="B30" s="122" t="s">
        <v>160</v>
      </c>
      <c r="C30" s="33">
        <v>1</v>
      </c>
      <c r="D30" s="34">
        <v>0</v>
      </c>
      <c r="E30" s="41">
        <f t="shared" si="1"/>
        <v>0</v>
      </c>
      <c r="F30" s="331"/>
    </row>
    <row r="31" spans="1:6" ht="27" customHeight="1">
      <c r="A31" s="44">
        <v>14</v>
      </c>
      <c r="B31" s="123" t="s">
        <v>16</v>
      </c>
      <c r="C31" s="31">
        <v>2</v>
      </c>
      <c r="D31" s="32">
        <v>0</v>
      </c>
      <c r="E31" s="39">
        <f>PRODUCT(C31,D31)</f>
        <v>0</v>
      </c>
      <c r="F31" s="330" t="s">
        <v>161</v>
      </c>
    </row>
    <row r="32" spans="1:6">
      <c r="A32" s="46">
        <v>15</v>
      </c>
      <c r="B32" s="92" t="s">
        <v>18</v>
      </c>
      <c r="C32" s="183">
        <v>4</v>
      </c>
      <c r="D32" s="11">
        <v>0</v>
      </c>
      <c r="E32" s="12">
        <f>PRODUCT(C32,D32)</f>
        <v>0</v>
      </c>
      <c r="F32" s="332"/>
    </row>
    <row r="33" spans="1:6" ht="15" thickBot="1">
      <c r="A33" s="42">
        <v>16</v>
      </c>
      <c r="B33" s="122" t="s">
        <v>158</v>
      </c>
      <c r="C33" s="33">
        <v>2</v>
      </c>
      <c r="D33" s="34">
        <v>0</v>
      </c>
      <c r="E33" s="41">
        <f>PRODUCT(C33,D33)</f>
        <v>0</v>
      </c>
      <c r="F33" s="331"/>
    </row>
    <row r="34" spans="1:6" ht="27" customHeight="1">
      <c r="A34" s="44">
        <v>17</v>
      </c>
      <c r="B34" s="123" t="s">
        <v>16</v>
      </c>
      <c r="C34" s="31">
        <v>10</v>
      </c>
      <c r="D34" s="32">
        <v>0</v>
      </c>
      <c r="E34" s="39">
        <f>PRODUCT(C34,D34)</f>
        <v>0</v>
      </c>
      <c r="F34" s="330" t="s">
        <v>162</v>
      </c>
    </row>
    <row r="35" spans="1:6" ht="102">
      <c r="A35" s="73">
        <v>18</v>
      </c>
      <c r="B35" s="35" t="s">
        <v>163</v>
      </c>
      <c r="C35" s="57">
        <v>3</v>
      </c>
      <c r="D35" s="11">
        <v>0</v>
      </c>
      <c r="E35" s="12">
        <f>PRODUCT(C35,D35)</f>
        <v>0</v>
      </c>
      <c r="F35" s="332"/>
    </row>
    <row r="36" spans="1:6">
      <c r="A36" s="46">
        <v>19</v>
      </c>
      <c r="B36" s="92" t="s">
        <v>164</v>
      </c>
      <c r="C36" s="183">
        <v>1</v>
      </c>
      <c r="D36" s="11">
        <v>0</v>
      </c>
      <c r="E36" s="12">
        <f t="shared" ref="E36" si="2">PRODUCT(C36,D36)</f>
        <v>0</v>
      </c>
      <c r="F36" s="332"/>
    </row>
    <row r="37" spans="1:6">
      <c r="A37" s="46">
        <v>20</v>
      </c>
      <c r="B37" s="92" t="s">
        <v>158</v>
      </c>
      <c r="C37" s="183">
        <v>6</v>
      </c>
      <c r="D37" s="11">
        <v>0</v>
      </c>
      <c r="E37" s="12">
        <f>PRODUCT(C37,D37)</f>
        <v>0</v>
      </c>
      <c r="F37" s="332"/>
    </row>
    <row r="38" spans="1:6" ht="15" thickBot="1">
      <c r="A38" s="42">
        <v>21</v>
      </c>
      <c r="B38" s="122" t="s">
        <v>22</v>
      </c>
      <c r="C38" s="33">
        <v>8</v>
      </c>
      <c r="D38" s="34">
        <v>0</v>
      </c>
      <c r="E38" s="41">
        <f>PRODUCT(C38,D38)</f>
        <v>0</v>
      </c>
      <c r="F38" s="331"/>
    </row>
    <row r="39" spans="1:6">
      <c r="A39" s="208" t="s">
        <v>29</v>
      </c>
      <c r="B39" s="209"/>
      <c r="C39" s="209"/>
      <c r="D39" s="210"/>
      <c r="E39" s="22">
        <f>SUM(E18:E38)</f>
        <v>0</v>
      </c>
      <c r="F39" s="173"/>
    </row>
    <row r="40" spans="1:6">
      <c r="A40" s="192" t="s">
        <v>30</v>
      </c>
      <c r="B40" s="193"/>
      <c r="C40" s="193"/>
      <c r="D40" s="194"/>
      <c r="E40" s="14">
        <f>E39*0.23</f>
        <v>0</v>
      </c>
      <c r="F40" s="173"/>
    </row>
    <row r="41" spans="1:6">
      <c r="A41" s="192" t="s">
        <v>31</v>
      </c>
      <c r="B41" s="193"/>
      <c r="C41" s="193"/>
      <c r="D41" s="194"/>
      <c r="E41" s="14">
        <f>SUM(E39:E40)</f>
        <v>0</v>
      </c>
      <c r="F41" s="173"/>
    </row>
    <row r="42" spans="1:6">
      <c r="A42" s="15"/>
      <c r="B42" s="7"/>
      <c r="C42" s="7"/>
      <c r="D42" s="7"/>
      <c r="E42" s="7"/>
      <c r="F42" s="173"/>
    </row>
    <row r="43" spans="1:6">
      <c r="A43" s="15" t="s">
        <v>32</v>
      </c>
      <c r="B43" s="7"/>
      <c r="C43" s="7"/>
      <c r="D43" s="7"/>
      <c r="E43" s="7"/>
      <c r="F43" s="173"/>
    </row>
    <row r="44" spans="1:6">
      <c r="A44" s="254" t="s">
        <v>75</v>
      </c>
      <c r="B44" s="255"/>
      <c r="C44" s="255"/>
      <c r="D44" s="255"/>
      <c r="E44" s="256"/>
      <c r="F44" s="173"/>
    </row>
    <row r="45" spans="1:6">
      <c r="A45" s="97" t="s">
        <v>9</v>
      </c>
      <c r="B45" s="97" t="s">
        <v>10</v>
      </c>
      <c r="C45" s="97" t="s">
        <v>11</v>
      </c>
      <c r="D45" s="95" t="s">
        <v>12</v>
      </c>
      <c r="E45" s="97" t="s">
        <v>13</v>
      </c>
      <c r="F45" s="282" t="s">
        <v>14</v>
      </c>
    </row>
    <row r="46" spans="1:6" ht="15" thickBot="1">
      <c r="A46" s="5">
        <v>1</v>
      </c>
      <c r="B46" s="5">
        <v>2</v>
      </c>
      <c r="C46" s="5">
        <v>3</v>
      </c>
      <c r="D46" s="100">
        <v>4</v>
      </c>
      <c r="E46" s="5" t="s">
        <v>15</v>
      </c>
      <c r="F46" s="283"/>
    </row>
    <row r="47" spans="1:6" ht="15" customHeight="1">
      <c r="A47" s="44">
        <v>1</v>
      </c>
      <c r="B47" s="45" t="s">
        <v>16</v>
      </c>
      <c r="C47" s="31">
        <v>4</v>
      </c>
      <c r="D47" s="32">
        <v>0</v>
      </c>
      <c r="E47" s="39">
        <f>PRODUCT(C47,D47)</f>
        <v>0</v>
      </c>
      <c r="F47" s="279" t="s">
        <v>156</v>
      </c>
    </row>
    <row r="48" spans="1:6">
      <c r="A48" s="46">
        <v>2</v>
      </c>
      <c r="B48" s="18" t="s">
        <v>18</v>
      </c>
      <c r="C48" s="1">
        <v>4</v>
      </c>
      <c r="D48" s="11">
        <v>0</v>
      </c>
      <c r="E48" s="12">
        <f>PRODUCT(C48,D48)</f>
        <v>0</v>
      </c>
      <c r="F48" s="280"/>
    </row>
    <row r="49" spans="1:6" ht="15" thickBot="1">
      <c r="A49" s="42">
        <v>3</v>
      </c>
      <c r="B49" s="37" t="s">
        <v>76</v>
      </c>
      <c r="C49" s="33">
        <v>1</v>
      </c>
      <c r="D49" s="34">
        <v>0</v>
      </c>
      <c r="E49" s="12">
        <f>PRODUCT(C49,D49)</f>
        <v>0</v>
      </c>
      <c r="F49" s="281"/>
    </row>
    <row r="50" spans="1:6" ht="27" customHeight="1">
      <c r="A50" s="165">
        <v>3</v>
      </c>
      <c r="B50" s="168" t="s">
        <v>16</v>
      </c>
      <c r="C50" s="30">
        <v>3</v>
      </c>
      <c r="D50" s="13">
        <v>0</v>
      </c>
      <c r="E50" s="47">
        <f>PRODUCT(C50,D50)</f>
        <v>0</v>
      </c>
      <c r="F50" s="279" t="s">
        <v>165</v>
      </c>
    </row>
    <row r="51" spans="1:6">
      <c r="A51" s="90">
        <v>4</v>
      </c>
      <c r="B51" s="92" t="s">
        <v>166</v>
      </c>
      <c r="C51" s="1">
        <v>3</v>
      </c>
      <c r="D51" s="11">
        <v>0</v>
      </c>
      <c r="E51" s="58">
        <f>PRODUCT(C51,D51)</f>
        <v>0</v>
      </c>
      <c r="F51" s="280"/>
    </row>
    <row r="52" spans="1:6">
      <c r="A52" s="90">
        <v>5</v>
      </c>
      <c r="B52" s="92" t="s">
        <v>18</v>
      </c>
      <c r="C52" s="1">
        <v>1</v>
      </c>
      <c r="D52" s="11">
        <v>0</v>
      </c>
      <c r="E52" s="58">
        <f t="shared" ref="E52:E66" si="3">PRODUCT(C52,D52)</f>
        <v>0</v>
      </c>
      <c r="F52" s="280"/>
    </row>
    <row r="53" spans="1:6">
      <c r="A53" s="165">
        <v>6</v>
      </c>
      <c r="B53" s="92" t="s">
        <v>19</v>
      </c>
      <c r="C53" s="1">
        <v>1</v>
      </c>
      <c r="D53" s="11">
        <v>0</v>
      </c>
      <c r="E53" s="58">
        <f t="shared" si="3"/>
        <v>0</v>
      </c>
      <c r="F53" s="280"/>
    </row>
    <row r="54" spans="1:6" ht="15" thickBot="1">
      <c r="A54" s="166">
        <v>7</v>
      </c>
      <c r="B54" s="122" t="s">
        <v>20</v>
      </c>
      <c r="C54" s="33">
        <v>4</v>
      </c>
      <c r="D54" s="34">
        <v>0</v>
      </c>
      <c r="E54" s="58">
        <f t="shared" si="3"/>
        <v>0</v>
      </c>
      <c r="F54" s="281"/>
    </row>
    <row r="55" spans="1:6" ht="27" customHeight="1">
      <c r="A55" s="99">
        <v>8</v>
      </c>
      <c r="B55" s="123" t="s">
        <v>16</v>
      </c>
      <c r="C55" s="31">
        <v>0</v>
      </c>
      <c r="D55" s="32">
        <v>0</v>
      </c>
      <c r="E55" s="47">
        <f t="shared" si="3"/>
        <v>0</v>
      </c>
      <c r="F55" s="279" t="s">
        <v>167</v>
      </c>
    </row>
    <row r="56" spans="1:6">
      <c r="A56" s="46">
        <v>9</v>
      </c>
      <c r="B56" s="92" t="s">
        <v>99</v>
      </c>
      <c r="C56" s="1">
        <v>0</v>
      </c>
      <c r="D56" s="11">
        <v>0</v>
      </c>
      <c r="E56" s="58">
        <f t="shared" si="3"/>
        <v>0</v>
      </c>
      <c r="F56" s="280"/>
    </row>
    <row r="57" spans="1:6">
      <c r="A57" s="46">
        <v>10</v>
      </c>
      <c r="B57" s="92" t="s">
        <v>18</v>
      </c>
      <c r="C57" s="1">
        <v>0</v>
      </c>
      <c r="D57" s="11">
        <v>0</v>
      </c>
      <c r="E57" s="58">
        <f t="shared" si="3"/>
        <v>0</v>
      </c>
      <c r="F57" s="280"/>
    </row>
    <row r="58" spans="1:6" ht="15" thickBot="1">
      <c r="A58" s="42">
        <v>11</v>
      </c>
      <c r="B58" s="122" t="s">
        <v>20</v>
      </c>
      <c r="C58" s="33">
        <v>0</v>
      </c>
      <c r="D58" s="34">
        <v>0</v>
      </c>
      <c r="E58" s="48">
        <f t="shared" si="3"/>
        <v>0</v>
      </c>
      <c r="F58" s="281"/>
    </row>
    <row r="59" spans="1:6" ht="27" customHeight="1">
      <c r="A59" s="44">
        <v>13</v>
      </c>
      <c r="B59" s="123" t="s">
        <v>16</v>
      </c>
      <c r="C59" s="31">
        <v>2</v>
      </c>
      <c r="D59" s="32">
        <v>0</v>
      </c>
      <c r="E59" s="47">
        <f t="shared" si="3"/>
        <v>0</v>
      </c>
      <c r="F59" s="279" t="s">
        <v>161</v>
      </c>
    </row>
    <row r="60" spans="1:6">
      <c r="A60" s="46">
        <v>14</v>
      </c>
      <c r="B60" s="92" t="s">
        <v>99</v>
      </c>
      <c r="C60" s="1">
        <v>4</v>
      </c>
      <c r="D60" s="11">
        <v>0</v>
      </c>
      <c r="E60" s="58">
        <f t="shared" si="3"/>
        <v>0</v>
      </c>
      <c r="F60" s="280"/>
    </row>
    <row r="61" spans="1:6" ht="15" thickBot="1">
      <c r="A61" s="126">
        <v>15</v>
      </c>
      <c r="B61" s="169" t="s">
        <v>18</v>
      </c>
      <c r="C61" s="21">
        <v>2</v>
      </c>
      <c r="D61" s="23">
        <v>0</v>
      </c>
      <c r="E61" s="167">
        <f t="shared" si="3"/>
        <v>0</v>
      </c>
      <c r="F61" s="281"/>
    </row>
    <row r="62" spans="1:6" ht="27" customHeight="1">
      <c r="A62" s="44">
        <v>16</v>
      </c>
      <c r="B62" s="123" t="s">
        <v>16</v>
      </c>
      <c r="C62" s="31">
        <v>10</v>
      </c>
      <c r="D62" s="32">
        <v>0</v>
      </c>
      <c r="E62" s="39">
        <f t="shared" si="3"/>
        <v>0</v>
      </c>
      <c r="F62" s="279" t="s">
        <v>162</v>
      </c>
    </row>
    <row r="63" spans="1:6" ht="52.5" customHeight="1">
      <c r="A63" s="46">
        <v>17</v>
      </c>
      <c r="B63" s="103" t="s">
        <v>168</v>
      </c>
      <c r="C63" s="1">
        <v>3</v>
      </c>
      <c r="D63" s="11">
        <v>0</v>
      </c>
      <c r="E63" s="12">
        <f t="shared" si="3"/>
        <v>0</v>
      </c>
      <c r="F63" s="280"/>
    </row>
    <row r="64" spans="1:6">
      <c r="A64" s="46">
        <v>18</v>
      </c>
      <c r="B64" s="92" t="s">
        <v>164</v>
      </c>
      <c r="C64" s="1">
        <v>1</v>
      </c>
      <c r="D64" s="11">
        <v>0</v>
      </c>
      <c r="E64" s="12">
        <f t="shared" si="3"/>
        <v>0</v>
      </c>
      <c r="F64" s="280"/>
    </row>
    <row r="65" spans="1:6">
      <c r="A65" s="46">
        <v>19</v>
      </c>
      <c r="B65" s="169" t="s">
        <v>158</v>
      </c>
      <c r="C65" s="1">
        <v>6</v>
      </c>
      <c r="D65" s="11">
        <v>0</v>
      </c>
      <c r="E65" s="12">
        <f t="shared" si="3"/>
        <v>0</v>
      </c>
      <c r="F65" s="280"/>
    </row>
    <row r="66" spans="1:6" ht="15" thickBot="1">
      <c r="A66" s="42">
        <v>20</v>
      </c>
      <c r="B66" s="122" t="s">
        <v>22</v>
      </c>
      <c r="C66" s="33">
        <v>8</v>
      </c>
      <c r="D66" s="34">
        <v>0</v>
      </c>
      <c r="E66" s="41">
        <f t="shared" si="3"/>
        <v>0</v>
      </c>
      <c r="F66" s="281"/>
    </row>
    <row r="67" spans="1:6">
      <c r="A67" s="276" t="s">
        <v>29</v>
      </c>
      <c r="B67" s="277"/>
      <c r="C67" s="277"/>
      <c r="D67" s="278"/>
      <c r="E67" s="22">
        <f>SUM(E47:E66)</f>
        <v>0</v>
      </c>
      <c r="F67" s="170"/>
    </row>
    <row r="68" spans="1:6">
      <c r="A68" s="192" t="s">
        <v>30</v>
      </c>
      <c r="B68" s="193"/>
      <c r="C68" s="193"/>
      <c r="D68" s="194"/>
      <c r="E68" s="14">
        <f>E67*0.23</f>
        <v>0</v>
      </c>
      <c r="F68" s="7"/>
    </row>
    <row r="69" spans="1:6">
      <c r="A69" s="192" t="s">
        <v>31</v>
      </c>
      <c r="B69" s="193"/>
      <c r="C69" s="193"/>
      <c r="D69" s="194"/>
      <c r="E69" s="14">
        <f>SUM(E67:E68)</f>
        <v>0</v>
      </c>
      <c r="F69" s="7"/>
    </row>
    <row r="70" spans="1:6">
      <c r="A70" s="15"/>
      <c r="B70" s="7"/>
      <c r="C70" s="7"/>
      <c r="D70" s="7"/>
      <c r="E70" s="7"/>
      <c r="F70" s="7"/>
    </row>
    <row r="71" spans="1:6">
      <c r="A71" s="15"/>
      <c r="B71" s="7"/>
      <c r="C71" s="7"/>
      <c r="D71" s="7"/>
      <c r="E71" s="7"/>
      <c r="F71" s="7"/>
    </row>
    <row r="72" spans="1:6">
      <c r="A72" s="15" t="s">
        <v>35</v>
      </c>
      <c r="F72" s="136"/>
    </row>
    <row r="73" spans="1:6">
      <c r="A73" s="264" t="s">
        <v>146</v>
      </c>
      <c r="B73" s="265"/>
      <c r="C73" s="265"/>
      <c r="D73" s="265"/>
      <c r="E73" s="266"/>
      <c r="F73" s="137"/>
    </row>
    <row r="74" spans="1:6">
      <c r="A74" s="97" t="s">
        <v>9</v>
      </c>
      <c r="B74" s="97" t="s">
        <v>10</v>
      </c>
      <c r="C74" s="97" t="s">
        <v>11</v>
      </c>
      <c r="D74" s="95" t="s">
        <v>12</v>
      </c>
      <c r="E74" s="97" t="s">
        <v>13</v>
      </c>
      <c r="F74" s="205" t="s">
        <v>14</v>
      </c>
    </row>
    <row r="75" spans="1:6" ht="15" thickBot="1">
      <c r="A75" s="3">
        <v>1</v>
      </c>
      <c r="B75" s="3">
        <v>2</v>
      </c>
      <c r="C75" s="3">
        <v>3</v>
      </c>
      <c r="D75" s="43">
        <v>4</v>
      </c>
      <c r="E75" s="3" t="s">
        <v>15</v>
      </c>
      <c r="F75" s="235"/>
    </row>
    <row r="76" spans="1:6" ht="40.5" customHeight="1" thickBot="1">
      <c r="A76" s="107">
        <v>1</v>
      </c>
      <c r="B76" s="108" t="s">
        <v>203</v>
      </c>
      <c r="C76" s="104">
        <v>2</v>
      </c>
      <c r="D76" s="105">
        <v>0</v>
      </c>
      <c r="E76" s="106">
        <f>PRODUCT(C76,D76)</f>
        <v>0</v>
      </c>
      <c r="F76" s="178" t="s">
        <v>162</v>
      </c>
    </row>
    <row r="77" spans="1:6" ht="15" customHeight="1">
      <c r="A77" s="204" t="s">
        <v>29</v>
      </c>
      <c r="B77" s="204"/>
      <c r="C77" s="204"/>
      <c r="D77" s="204"/>
      <c r="E77" s="22">
        <f>SUM(E76)</f>
        <v>0</v>
      </c>
      <c r="F77" s="139"/>
    </row>
    <row r="78" spans="1:6">
      <c r="A78" s="208" t="s">
        <v>30</v>
      </c>
      <c r="B78" s="209"/>
      <c r="C78" s="209"/>
      <c r="D78" s="210"/>
      <c r="E78" s="22">
        <f>E77*0.23</f>
        <v>0</v>
      </c>
      <c r="F78" s="136"/>
    </row>
    <row r="79" spans="1:6">
      <c r="A79" s="200" t="s">
        <v>31</v>
      </c>
      <c r="B79" s="200"/>
      <c r="C79" s="200"/>
      <c r="D79" s="200"/>
      <c r="E79" s="14">
        <f>SUM(E77:E78)</f>
        <v>0</v>
      </c>
      <c r="F79" s="136"/>
    </row>
    <row r="80" spans="1:6">
      <c r="A80" s="15"/>
      <c r="B80" s="7"/>
      <c r="C80" s="7"/>
      <c r="D80" s="7"/>
      <c r="E80" s="7"/>
      <c r="F80" s="7"/>
    </row>
    <row r="81" spans="1:6">
      <c r="A81" s="7"/>
      <c r="B81" s="7"/>
      <c r="C81" s="7"/>
      <c r="D81" s="7"/>
      <c r="E81" s="7"/>
      <c r="F81" s="7"/>
    </row>
    <row r="82" spans="1:6">
      <c r="A82" s="15" t="s">
        <v>45</v>
      </c>
      <c r="B82" s="7"/>
      <c r="C82" s="7"/>
      <c r="D82" s="7"/>
      <c r="E82" s="7"/>
      <c r="F82" s="7"/>
    </row>
    <row r="83" spans="1:6">
      <c r="A83" s="189" t="s">
        <v>149</v>
      </c>
      <c r="B83" s="190"/>
      <c r="C83" s="190"/>
      <c r="D83" s="190"/>
      <c r="E83" s="191"/>
      <c r="F83" s="7"/>
    </row>
    <row r="84" spans="1:6">
      <c r="A84" s="97" t="s">
        <v>9</v>
      </c>
      <c r="B84" s="97" t="s">
        <v>10</v>
      </c>
      <c r="C84" s="97" t="s">
        <v>11</v>
      </c>
      <c r="D84" s="95" t="s">
        <v>12</v>
      </c>
      <c r="E84" s="97" t="s">
        <v>13</v>
      </c>
      <c r="F84" s="7"/>
    </row>
    <row r="85" spans="1:6">
      <c r="A85" s="97">
        <v>1</v>
      </c>
      <c r="B85" s="97">
        <v>2</v>
      </c>
      <c r="C85" s="97">
        <v>3</v>
      </c>
      <c r="D85" s="95">
        <v>4</v>
      </c>
      <c r="E85" s="97" t="s">
        <v>15</v>
      </c>
      <c r="F85" s="7"/>
    </row>
    <row r="86" spans="1:6" ht="56.25" customHeight="1">
      <c r="A86" s="90">
        <v>1</v>
      </c>
      <c r="B86" s="35" t="s">
        <v>168</v>
      </c>
      <c r="C86" s="1">
        <v>3</v>
      </c>
      <c r="D86" s="93">
        <v>0</v>
      </c>
      <c r="E86" s="12">
        <f>PRODUCT(C86,D86)</f>
        <v>0</v>
      </c>
      <c r="F86" s="7"/>
    </row>
    <row r="87" spans="1:6" ht="56.25" customHeight="1">
      <c r="A87" s="90">
        <v>2</v>
      </c>
      <c r="B87" s="35" t="s">
        <v>144</v>
      </c>
      <c r="C87" s="1">
        <v>2</v>
      </c>
      <c r="D87" s="93">
        <v>0</v>
      </c>
      <c r="E87" s="12">
        <f>PRODUCT(C87,D87)</f>
        <v>0</v>
      </c>
      <c r="F87" s="7"/>
    </row>
    <row r="88" spans="1:6">
      <c r="A88" s="192" t="s">
        <v>29</v>
      </c>
      <c r="B88" s="193"/>
      <c r="C88" s="193"/>
      <c r="D88" s="194"/>
      <c r="E88" s="14">
        <f>SUM(E86:E87)</f>
        <v>0</v>
      </c>
      <c r="F88" s="7"/>
    </row>
    <row r="89" spans="1:6">
      <c r="A89" s="192" t="s">
        <v>30</v>
      </c>
      <c r="B89" s="193"/>
      <c r="C89" s="193"/>
      <c r="D89" s="194"/>
      <c r="E89" s="14">
        <f>E88*0.23</f>
        <v>0</v>
      </c>
      <c r="F89" s="7"/>
    </row>
    <row r="90" spans="1:6">
      <c r="A90" s="192" t="s">
        <v>31</v>
      </c>
      <c r="B90" s="193"/>
      <c r="C90" s="193"/>
      <c r="D90" s="194"/>
      <c r="E90" s="14">
        <f>SUM(E88:E89)</f>
        <v>0</v>
      </c>
      <c r="F90" s="7"/>
    </row>
    <row r="91" spans="1:6">
      <c r="A91" s="7"/>
      <c r="B91" s="7"/>
      <c r="C91" s="7"/>
      <c r="D91" s="7"/>
      <c r="E91" s="7"/>
      <c r="F91" s="7"/>
    </row>
    <row r="92" spans="1:6">
      <c r="A92" s="7"/>
      <c r="B92" s="7"/>
      <c r="C92" s="7"/>
      <c r="D92" s="7"/>
      <c r="E92" s="7"/>
      <c r="F92" s="7"/>
    </row>
    <row r="93" spans="1:6">
      <c r="A93" s="7"/>
      <c r="B93" s="195" t="s">
        <v>52</v>
      </c>
      <c r="C93" s="198" t="s">
        <v>53</v>
      </c>
      <c r="D93" s="199"/>
      <c r="E93" s="16">
        <f>SUM(E39,E67,E77,E88)</f>
        <v>0</v>
      </c>
      <c r="F93" s="7"/>
    </row>
    <row r="94" spans="1:6">
      <c r="A94" s="7"/>
      <c r="B94" s="196"/>
      <c r="C94" s="198" t="s">
        <v>54</v>
      </c>
      <c r="D94" s="199"/>
      <c r="E94" s="16">
        <f>E93*0.23</f>
        <v>0</v>
      </c>
      <c r="F94" s="7"/>
    </row>
    <row r="95" spans="1:6">
      <c r="A95" s="7"/>
      <c r="B95" s="197"/>
      <c r="C95" s="198" t="s">
        <v>55</v>
      </c>
      <c r="D95" s="199"/>
      <c r="E95" s="16">
        <f>SUM(E41,E69,E79,E90)</f>
        <v>0</v>
      </c>
      <c r="F95" s="7"/>
    </row>
    <row r="96" spans="1:6">
      <c r="A96" s="7"/>
      <c r="B96" s="7"/>
      <c r="C96" s="7"/>
      <c r="D96" s="7"/>
      <c r="E96" s="7"/>
      <c r="F96" s="7"/>
    </row>
    <row r="97" spans="1:6">
      <c r="A97" s="7"/>
      <c r="B97" s="7"/>
      <c r="C97" s="7"/>
      <c r="D97" s="7"/>
      <c r="E97" s="7"/>
      <c r="F97" s="7"/>
    </row>
    <row r="103" spans="1:6">
      <c r="A103" s="7"/>
      <c r="D103" s="7"/>
    </row>
    <row r="104" spans="1:6">
      <c r="A104" s="244" t="s">
        <v>169</v>
      </c>
      <c r="B104" s="245"/>
      <c r="C104" s="246"/>
      <c r="D104" s="7"/>
    </row>
    <row r="105" spans="1:6">
      <c r="A105" s="10" t="s">
        <v>9</v>
      </c>
      <c r="B105" s="10" t="s">
        <v>57</v>
      </c>
      <c r="C105" s="10" t="s">
        <v>58</v>
      </c>
      <c r="D105" s="7"/>
    </row>
    <row r="106" spans="1:6">
      <c r="A106" s="94">
        <v>1</v>
      </c>
      <c r="B106" s="94" t="s">
        <v>16</v>
      </c>
      <c r="C106" s="94">
        <v>4</v>
      </c>
      <c r="D106" s="7"/>
    </row>
    <row r="107" spans="1:6">
      <c r="A107" s="94">
        <v>2</v>
      </c>
      <c r="B107" s="94" t="s">
        <v>18</v>
      </c>
      <c r="C107" s="94">
        <v>4</v>
      </c>
      <c r="D107" s="7"/>
    </row>
    <row r="108" spans="1:6">
      <c r="A108" s="94">
        <v>3</v>
      </c>
      <c r="B108" s="94" t="s">
        <v>76</v>
      </c>
      <c r="C108" s="94">
        <v>1</v>
      </c>
      <c r="D108" s="7"/>
    </row>
    <row r="109" spans="1:6">
      <c r="A109" s="96"/>
      <c r="D109" s="7"/>
    </row>
    <row r="110" spans="1:6">
      <c r="A110" s="7"/>
      <c r="D110" s="7"/>
    </row>
    <row r="111" spans="1:6">
      <c r="A111" s="244" t="s">
        <v>170</v>
      </c>
      <c r="B111" s="245"/>
      <c r="C111" s="246"/>
      <c r="D111" s="7"/>
    </row>
    <row r="112" spans="1:6">
      <c r="A112" s="10" t="s">
        <v>9</v>
      </c>
      <c r="B112" s="10" t="s">
        <v>57</v>
      </c>
      <c r="C112" s="10" t="s">
        <v>58</v>
      </c>
      <c r="D112" s="7"/>
    </row>
    <row r="113" spans="1:4">
      <c r="A113" s="94">
        <v>1</v>
      </c>
      <c r="B113" s="94" t="s">
        <v>16</v>
      </c>
      <c r="C113" s="94">
        <v>3</v>
      </c>
      <c r="D113" s="7"/>
    </row>
    <row r="114" spans="1:4">
      <c r="A114" s="94">
        <v>2</v>
      </c>
      <c r="B114" s="94" t="s">
        <v>166</v>
      </c>
      <c r="C114" s="94">
        <v>3</v>
      </c>
      <c r="D114" s="7"/>
    </row>
    <row r="115" spans="1:4">
      <c r="A115" s="94">
        <v>3</v>
      </c>
      <c r="B115" s="94" t="s">
        <v>18</v>
      </c>
      <c r="C115" s="94">
        <v>1</v>
      </c>
      <c r="D115" s="7"/>
    </row>
    <row r="116" spans="1:4">
      <c r="A116" s="94">
        <v>4</v>
      </c>
      <c r="B116" s="94" t="s">
        <v>19</v>
      </c>
      <c r="C116" s="1">
        <v>1</v>
      </c>
      <c r="D116" s="7"/>
    </row>
    <row r="117" spans="1:4">
      <c r="A117" s="94">
        <v>5</v>
      </c>
      <c r="B117" s="94" t="s">
        <v>20</v>
      </c>
      <c r="C117" s="1">
        <v>4</v>
      </c>
      <c r="D117" s="7"/>
    </row>
    <row r="118" spans="1:4">
      <c r="A118" s="7"/>
      <c r="B118" s="7"/>
      <c r="C118" s="7"/>
      <c r="D118" s="7"/>
    </row>
    <row r="119" spans="1:4">
      <c r="A119" s="7"/>
      <c r="B119" s="7"/>
      <c r="C119" s="7"/>
      <c r="D119" s="7"/>
    </row>
    <row r="120" spans="1:4">
      <c r="A120" s="7"/>
      <c r="B120" s="7"/>
      <c r="C120" s="7"/>
      <c r="D120" s="7"/>
    </row>
    <row r="121" spans="1:4">
      <c r="A121" s="284" t="s">
        <v>171</v>
      </c>
      <c r="B121" s="285"/>
      <c r="C121" s="286"/>
      <c r="D121" s="7"/>
    </row>
    <row r="122" spans="1:4">
      <c r="A122" s="10" t="s">
        <v>9</v>
      </c>
      <c r="B122" s="10" t="s">
        <v>57</v>
      </c>
      <c r="C122" s="10" t="s">
        <v>58</v>
      </c>
      <c r="D122" s="7"/>
    </row>
    <row r="123" spans="1:4">
      <c r="A123" s="94">
        <v>1</v>
      </c>
      <c r="B123" s="94" t="s">
        <v>16</v>
      </c>
      <c r="C123" s="94">
        <v>5</v>
      </c>
      <c r="D123" s="7"/>
    </row>
    <row r="124" spans="1:4">
      <c r="A124" s="94">
        <v>2</v>
      </c>
      <c r="B124" s="94" t="s">
        <v>166</v>
      </c>
      <c r="C124" s="94">
        <v>1</v>
      </c>
      <c r="D124" s="7"/>
    </row>
    <row r="125" spans="1:4">
      <c r="A125" s="94">
        <v>3</v>
      </c>
      <c r="B125" s="94" t="s">
        <v>18</v>
      </c>
      <c r="C125" s="94">
        <v>4</v>
      </c>
      <c r="D125" s="7"/>
    </row>
    <row r="126" spans="1:4">
      <c r="A126" s="94">
        <v>4</v>
      </c>
      <c r="B126" s="94" t="s">
        <v>20</v>
      </c>
      <c r="C126" s="1">
        <v>3</v>
      </c>
      <c r="D126" s="7"/>
    </row>
    <row r="127" spans="1:4">
      <c r="A127" s="94">
        <v>5</v>
      </c>
      <c r="B127" s="94" t="s">
        <v>160</v>
      </c>
      <c r="C127" s="1">
        <v>1</v>
      </c>
      <c r="D127" s="7"/>
    </row>
    <row r="128" spans="1:4">
      <c r="A128" s="7"/>
      <c r="B128" s="7"/>
      <c r="C128" s="7"/>
      <c r="D128" s="7"/>
    </row>
    <row r="129" spans="1:4">
      <c r="A129" s="7"/>
      <c r="B129" s="7"/>
      <c r="C129" s="7"/>
      <c r="D129" s="7"/>
    </row>
    <row r="130" spans="1:4">
      <c r="A130" s="7"/>
      <c r="B130" s="7"/>
      <c r="C130" s="7"/>
      <c r="D130" s="7"/>
    </row>
    <row r="131" spans="1:4">
      <c r="A131" s="223" t="s">
        <v>172</v>
      </c>
      <c r="B131" s="224"/>
      <c r="C131" s="225"/>
      <c r="D131" s="7"/>
    </row>
    <row r="132" spans="1:4">
      <c r="A132" s="10" t="s">
        <v>9</v>
      </c>
      <c r="B132" s="10" t="s">
        <v>57</v>
      </c>
      <c r="C132" s="10" t="s">
        <v>58</v>
      </c>
      <c r="D132" s="7"/>
    </row>
    <row r="133" spans="1:4">
      <c r="A133" s="94">
        <v>1</v>
      </c>
      <c r="B133" s="94" t="s">
        <v>16</v>
      </c>
      <c r="C133" s="94">
        <v>2</v>
      </c>
      <c r="D133" s="7"/>
    </row>
    <row r="134" spans="1:4">
      <c r="A134" s="94">
        <v>2</v>
      </c>
      <c r="B134" s="94" t="s">
        <v>166</v>
      </c>
      <c r="C134" s="94">
        <v>2</v>
      </c>
      <c r="D134" s="7"/>
    </row>
    <row r="135" spans="1:4">
      <c r="A135" s="94">
        <v>3</v>
      </c>
      <c r="B135" s="94" t="s">
        <v>18</v>
      </c>
      <c r="C135" s="94">
        <v>4</v>
      </c>
      <c r="D135" s="7"/>
    </row>
    <row r="136" spans="1:4">
      <c r="A136" s="7"/>
      <c r="B136" s="7"/>
      <c r="C136" s="7"/>
      <c r="D136" s="7"/>
    </row>
    <row r="137" spans="1:4">
      <c r="A137" s="7"/>
      <c r="B137" s="7"/>
      <c r="C137" s="7"/>
      <c r="D137" s="7"/>
    </row>
    <row r="138" spans="1:4">
      <c r="A138" s="7"/>
      <c r="B138" s="7"/>
      <c r="C138" s="7"/>
      <c r="D138" s="7"/>
    </row>
    <row r="139" spans="1:4">
      <c r="A139" s="244" t="s">
        <v>173</v>
      </c>
      <c r="B139" s="245"/>
      <c r="C139" s="246"/>
      <c r="D139" s="7"/>
    </row>
    <row r="140" spans="1:4">
      <c r="A140" s="10" t="s">
        <v>9</v>
      </c>
      <c r="B140" s="10" t="s">
        <v>57</v>
      </c>
      <c r="C140" s="10" t="s">
        <v>58</v>
      </c>
      <c r="D140" s="7"/>
    </row>
    <row r="141" spans="1:4">
      <c r="A141" s="94">
        <v>1</v>
      </c>
      <c r="B141" s="94" t="s">
        <v>16</v>
      </c>
      <c r="C141" s="94">
        <v>10</v>
      </c>
      <c r="D141" s="7"/>
    </row>
    <row r="142" spans="1:4">
      <c r="A142" s="94">
        <v>2</v>
      </c>
      <c r="B142" s="94" t="s">
        <v>166</v>
      </c>
      <c r="C142" s="94">
        <v>6</v>
      </c>
      <c r="D142" s="7"/>
    </row>
    <row r="143" spans="1:4">
      <c r="A143" s="94">
        <v>3</v>
      </c>
      <c r="B143" s="94" t="s">
        <v>164</v>
      </c>
      <c r="C143" s="94">
        <v>1</v>
      </c>
      <c r="D143" s="7"/>
    </row>
    <row r="144" spans="1:4">
      <c r="A144" s="94">
        <v>4</v>
      </c>
      <c r="B144" s="94" t="s">
        <v>160</v>
      </c>
      <c r="C144" s="1">
        <v>8</v>
      </c>
      <c r="D144" s="7"/>
    </row>
    <row r="145" spans="1:4">
      <c r="A145" s="7"/>
      <c r="B145" s="7"/>
      <c r="C145" s="7"/>
      <c r="D145" s="7"/>
    </row>
    <row r="146" spans="1:4">
      <c r="A146" s="7"/>
      <c r="B146" s="7"/>
      <c r="C146" s="7"/>
      <c r="D146" s="7"/>
    </row>
    <row r="147" spans="1:4">
      <c r="A147" s="7"/>
      <c r="B147" s="7" t="s">
        <v>65</v>
      </c>
      <c r="C147" s="7"/>
      <c r="D147" s="7" t="s">
        <v>66</v>
      </c>
    </row>
    <row r="148" spans="1:4">
      <c r="A148" s="7"/>
      <c r="B148" s="7" t="s">
        <v>67</v>
      </c>
      <c r="C148" s="7"/>
      <c r="D148" s="7" t="s">
        <v>68</v>
      </c>
    </row>
    <row r="149" spans="1:4">
      <c r="A149" s="7"/>
      <c r="B149" s="7"/>
      <c r="C149" s="7"/>
      <c r="D149" s="7"/>
    </row>
  </sheetData>
  <mergeCells count="40">
    <mergeCell ref="F74:F75"/>
    <mergeCell ref="A77:D77"/>
    <mergeCell ref="C94:D94"/>
    <mergeCell ref="A69:D69"/>
    <mergeCell ref="C95:D95"/>
    <mergeCell ref="A67:D67"/>
    <mergeCell ref="A68:D68"/>
    <mergeCell ref="A73:E73"/>
    <mergeCell ref="A78:D78"/>
    <mergeCell ref="A79:D79"/>
    <mergeCell ref="A9:E9"/>
    <mergeCell ref="A11:E12"/>
    <mergeCell ref="A15:E15"/>
    <mergeCell ref="F18:F20"/>
    <mergeCell ref="A139:C139"/>
    <mergeCell ref="F55:F58"/>
    <mergeCell ref="A104:C104"/>
    <mergeCell ref="A111:C111"/>
    <mergeCell ref="A121:C121"/>
    <mergeCell ref="A131:C131"/>
    <mergeCell ref="A83:E83"/>
    <mergeCell ref="A88:D88"/>
    <mergeCell ref="A89:D89"/>
    <mergeCell ref="A90:D90"/>
    <mergeCell ref="B93:B95"/>
    <mergeCell ref="C93:D93"/>
    <mergeCell ref="F59:F61"/>
    <mergeCell ref="F62:F66"/>
    <mergeCell ref="F31:F33"/>
    <mergeCell ref="F34:F38"/>
    <mergeCell ref="F16:F17"/>
    <mergeCell ref="F45:F46"/>
    <mergeCell ref="F47:F49"/>
    <mergeCell ref="F50:F54"/>
    <mergeCell ref="A39:D39"/>
    <mergeCell ref="A40:D40"/>
    <mergeCell ref="A41:D41"/>
    <mergeCell ref="A44:E44"/>
    <mergeCell ref="F21:F25"/>
    <mergeCell ref="F26:F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Oszacowana wartość zamówienia</vt:lpstr>
      <vt:lpstr>Zadanie 1 - OS</vt:lpstr>
      <vt:lpstr>Zadanie 2 - Odział i WT-LD</vt:lpstr>
      <vt:lpstr>Zadanie 3 - REJON KOSZALIN</vt:lpstr>
      <vt:lpstr>Zadanie 4 - REJON LIPIANY</vt:lpstr>
      <vt:lpstr>Zadanie 5 - REJON NOWOGARD</vt:lpstr>
      <vt:lpstr>Zadanie 6 -  REJON STARGARD</vt:lpstr>
      <vt:lpstr>Zadanie 7 - REJON SZCZECIN</vt:lpstr>
      <vt:lpstr>ZADANIE 8 - REJON SZCZECINEK</vt:lpstr>
      <vt:lpstr>Zadanie 9 - REJON WAŁCZ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Lech Elwira</dc:creator>
  <cp:lastModifiedBy>Kaliś Jacek</cp:lastModifiedBy>
  <dcterms:created xsi:type="dcterms:W3CDTF">2025-08-06T07:49:16Z</dcterms:created>
  <dcterms:modified xsi:type="dcterms:W3CDTF">2025-09-05T06:49:59Z</dcterms:modified>
</cp:coreProperties>
</file>