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bookViews>
    <workbookView xWindow="-110" yWindow="-110" windowWidth="30940" windowHeight="16780"/>
  </bookViews>
  <sheets>
    <sheet name="LISTA PODSTAWOWA" sheetId="1" r:id="rId1"/>
  </sheets>
  <definedNames>
    <definedName name="_xlnm._FilterDatabase" localSheetId="0" hidden="1">'LISTA PODSTAWOWA'!$A$15:$R$99</definedName>
    <definedName name="_xlnm.Print_Area" localSheetId="0">'LISTA PODSTAWOWA'!$A$1:$K$108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9" i="1" l="1"/>
  <c r="G99" i="1"/>
  <c r="E53" i="1" l="1"/>
  <c r="E99" i="1" s="1"/>
  <c r="F99" i="1" l="1"/>
  <c r="H23" i="1"/>
  <c r="H22" i="1"/>
  <c r="H70" i="1"/>
  <c r="H68" i="1"/>
  <c r="H64" i="1"/>
  <c r="H99" i="1" l="1"/>
  <c r="K62" i="1"/>
  <c r="K27" i="1" l="1"/>
  <c r="K20" i="1"/>
  <c r="K74" i="1"/>
  <c r="K46" i="1"/>
  <c r="K43" i="1"/>
  <c r="K42" i="1"/>
  <c r="K37" i="1"/>
  <c r="K17" i="1"/>
  <c r="K99" i="1" l="1"/>
  <c r="M99" i="1"/>
</calcChain>
</file>

<file path=xl/sharedStrings.xml><?xml version="1.0" encoding="utf-8"?>
<sst xmlns="http://schemas.openxmlformats.org/spreadsheetml/2006/main" count="495" uniqueCount="168">
  <si>
    <t>ZATWIERDZAM</t>
  </si>
  <si>
    <t>Lp.</t>
  </si>
  <si>
    <t>Gmina, powiat, samorząd województwa</t>
  </si>
  <si>
    <t>RAZEM</t>
  </si>
  <si>
    <t>…………………………………………………………….</t>
  </si>
  <si>
    <t>Podpis Wojewody lub osoby upoważnionej do złożenia wniosku</t>
  </si>
  <si>
    <t>Termin zakończenia przedsięwzięcia</t>
  </si>
  <si>
    <t>Wykaz przedsięwzięć załączony do wniosku Wojewody o przekazanie środków finansowych z Funduszu Solidarności Unii Europejskiej (FSUE)</t>
  </si>
  <si>
    <t>Nazwa przedsięwzięcia</t>
  </si>
  <si>
    <t>Całkowita kwota przedsięwzięcia planowanego do realizacji w ramach FSUE (zł)</t>
  </si>
  <si>
    <t>inne planowane środki (zł)</t>
  </si>
  <si>
    <t>Planowane środki własne jst  (zł)</t>
  </si>
  <si>
    <t>Przedsięwzięcia do dofinansowania ze środków FSUE</t>
  </si>
  <si>
    <r>
      <rPr>
        <b/>
        <sz val="10"/>
        <rFont val="Calibri"/>
        <family val="2"/>
        <charset val="238"/>
        <scheme val="minor"/>
      </rPr>
      <t xml:space="preserve">Załącznik nr 2 </t>
    </r>
    <r>
      <rPr>
        <sz val="10"/>
        <rFont val="Calibri"/>
        <family val="2"/>
        <charset val="238"/>
        <scheme val="minor"/>
      </rPr>
      <t>do "Zasad wykorzystania przez jednostki samorządu terytorialnego środków z Funduszu Solidarności Unii Europejskiej przyznanych na podstawie decyzji wykonawczej Komisji z dnia 28.10.2025 r. przyznającej wkład finansowy z Funduszu Solidarności Unii Europejskiej na finansowanie działań nadzwyczajnych i działań służących odbudowie po powodziach w Polsce we wrześniu 2024 r.".</t>
    </r>
  </si>
  <si>
    <t>WOJEWÓDZTWO OPOLSKIE</t>
  </si>
  <si>
    <t>rodaj listy</t>
  </si>
  <si>
    <t>Gmina Głubczyce</t>
  </si>
  <si>
    <t xml:space="preserve">Odbudowa ujęcia wody w miejscowości Klisino </t>
  </si>
  <si>
    <t>LP</t>
  </si>
  <si>
    <t>Odbudowa ujęcia wody przy ul. Mickiewicza i ul. Powstańców Śląskich w Głubczycach</t>
  </si>
  <si>
    <t>Gmina Brzeg</t>
  </si>
  <si>
    <t>Remont drogi gminnej ulicy Cegielnianej w Brzegu</t>
  </si>
  <si>
    <t>ID</t>
  </si>
  <si>
    <t>LR</t>
  </si>
  <si>
    <r>
      <t>LR</t>
    </r>
    <r>
      <rPr>
        <sz val="10"/>
        <color rgb="FFFF0000"/>
        <rFont val="Calibri"/>
        <family val="2"/>
        <charset val="238"/>
        <scheme val="minor"/>
      </rPr>
      <t>*</t>
    </r>
  </si>
  <si>
    <t>Remont ścieżki w Parku Nad Fosą w Brzegu</t>
  </si>
  <si>
    <t>Remont ścieżki w Parku Nad Odrą w Brzegu</t>
  </si>
  <si>
    <t>priorytet</t>
  </si>
  <si>
    <t>c</t>
  </si>
  <si>
    <t>a</t>
  </si>
  <si>
    <t>b</t>
  </si>
  <si>
    <t>Remont placu zabaw przy ul. Oławskiej w Brzegu dz. nr 156/7</t>
  </si>
  <si>
    <t>Gmina Lewin Brzeski</t>
  </si>
  <si>
    <t>Remont budynku Urzędu Miejskiego Rynek 26 w Lewinie Brzeskim</t>
  </si>
  <si>
    <t>Remont Rybaczówki w Lewinie Brzeskim</t>
  </si>
  <si>
    <t>Remont ul. Kwiatowej w Lewinie Brzeskim</t>
  </si>
  <si>
    <t>Remont ul. Piasta Kołodzieja w Lewinie Brzeskim, działka nr 1384/2</t>
  </si>
  <si>
    <t>Remont ul. Partyzantów w Lewinie Brzeskim</t>
  </si>
  <si>
    <t>Remont ul. Zamkowej w Skorogoszczy</t>
  </si>
  <si>
    <t>Remont drogi do Rasek</t>
  </si>
  <si>
    <t>Remont ul. Węgierskiej w Lewinie Brzeskim</t>
  </si>
  <si>
    <t>Remont ul. Fabrycznej w Lewinie Brzeskim</t>
  </si>
  <si>
    <t>Gmina Prudnik</t>
  </si>
  <si>
    <t>Remont i czyszczenie studni na ujęciu wody i sytemu uzdatniania wody przy ul. Poniatowskiego 1 w Prudniku</t>
  </si>
  <si>
    <t>LP-N</t>
  </si>
  <si>
    <t>Remont i czyszczenie kanalizacji sanitarnej na terenie miejscowości Łąka Prudnicka</t>
  </si>
  <si>
    <t xml:space="preserve"> Remont i czyszczenie kanalizacji sanitarnej na terenie miejscowości Szybowice</t>
  </si>
  <si>
    <t xml:space="preserve"> Remont i czyszczenie kanalizacji sanitarnej na terenie miejscowości Niemysłowice </t>
  </si>
  <si>
    <t>Remont odcinka chodnika drogi gminnej nr G106449 ul. Wiejskiej w Łowkowicach</t>
  </si>
  <si>
    <t>c/b</t>
  </si>
  <si>
    <t>do AAB - zmiana tytułu (błędna nazwa ulicy), skonsultować priorytet</t>
  </si>
  <si>
    <t>Gmina Strzeleczki</t>
  </si>
  <si>
    <t>Powiat Brzeski</t>
  </si>
  <si>
    <t>Odbudowa mostu na drodze powiatowej 1505 O w m. Osiek Grodkowski (Struga Grodkowska)</t>
  </si>
  <si>
    <t>a/b</t>
  </si>
  <si>
    <t>Remont mostu na rz. Nysa Kłodzka w m. Lewin Brzeski w biegu DP 1508 O</t>
  </si>
  <si>
    <t>Remont mostu na rz. Kościelna w ciągu DP 1193 O ul. Wrocławskiej w Brzegu</t>
  </si>
  <si>
    <t>Gmina Głuchołazy</t>
  </si>
  <si>
    <t>Remont drogi ul. Ligonia w Głuchołazach, działka nr 582/1</t>
  </si>
  <si>
    <t>Remont ul. Karola Miarki w Głuchołazach</t>
  </si>
  <si>
    <t>Remont drogi gminnej w Bodzanowie w Gminie Głuchołazy</t>
  </si>
  <si>
    <t>Remont drogi publicznej przy ul. Aptecznej w Głuchołazach</t>
  </si>
  <si>
    <t>Remont kanalizacji sanitarnej na terenie miasta Głuchołazy</t>
  </si>
  <si>
    <t>do konsultacji z AAB: remont czy odbudowa !</t>
  </si>
  <si>
    <t>Remont drogi ul. Opolska w Głuchołazach, działka nr 618/1</t>
  </si>
  <si>
    <t>Remont Miejsko-Gminnej Biblioteki Publicznej w Głuchołazach</t>
  </si>
  <si>
    <t>Remont świetlicy wiejskiej w Markowicach</t>
  </si>
  <si>
    <t>Remont Budynku Urzędu Miejskiego w Gminie Głuchołazy</t>
  </si>
  <si>
    <t>Odbudowa drogi ul. Konopnickiej w Głuchołazach</t>
  </si>
  <si>
    <t xml:space="preserve"> Odbudowa cieku wodnego w miejscowości Jarnołtówek - dz. nr 581
i 582</t>
  </si>
  <si>
    <t xml:space="preserve">kwota z dosłanego kosztorysu </t>
  </si>
  <si>
    <t>N</t>
  </si>
  <si>
    <t>T</t>
  </si>
  <si>
    <t>kosztorys</t>
  </si>
  <si>
    <t>w aplikacji</t>
  </si>
  <si>
    <t>brak, kwota z PKW</t>
  </si>
  <si>
    <t>ulepszenia w aplikacji T/N</t>
  </si>
  <si>
    <t>w aplikacji, ale dali nowy</t>
  </si>
  <si>
    <t>Gmina Nysa</t>
  </si>
  <si>
    <t>ofertowy</t>
  </si>
  <si>
    <t>Remont boiska sportowego w Białej Nyskiej</t>
  </si>
  <si>
    <t>kosztorys w aplikacji</t>
  </si>
  <si>
    <t>brak PKW w aplikacji</t>
  </si>
  <si>
    <t>Remont boiska sportowego w Konradowej</t>
  </si>
  <si>
    <t>Remont placu zabaw przy Przedszkolu nr 1 w Nysie</t>
  </si>
  <si>
    <t>Remont placu zabaw przy Przedszkolu nr 6 w Nysie</t>
  </si>
  <si>
    <t>Remont boiska sportowego przy Szkole Podstawowej nr 10 w Nysie</t>
  </si>
  <si>
    <t>Remont placu sportowego przy Szkole Podstawowej nr 1 w Nysie</t>
  </si>
  <si>
    <t>Remont sensorycznego placu zabaw w Przedszkolu nr 5 w Nysie</t>
  </si>
  <si>
    <t>Remont po powodzi boiska wielofunkcyjnego przy Szkole Podstawowej nr 5 w Nysie , ul. Chodowieckiego 7</t>
  </si>
  <si>
    <t>Remont placu zabaw w Białej Nyskiej</t>
  </si>
  <si>
    <t>Remont placu zabaw w Przełęku</t>
  </si>
  <si>
    <t>nowy inwestorski</t>
  </si>
  <si>
    <t>do konsultacji z AAB, do wgrania nowy kosztorys inwestorski</t>
  </si>
  <si>
    <t>do wgrania nowy kosztorys inwestorski</t>
  </si>
  <si>
    <t>AAB: złe kwoty w aplikacji i pKW</t>
  </si>
  <si>
    <t>kwota z aplikacji</t>
  </si>
  <si>
    <t>kwota z aplikacju</t>
  </si>
  <si>
    <t>Remont budynku MGDK Rynek 14 w Lewinie Brzeskim</t>
  </si>
  <si>
    <t>grosze w kosztorysie</t>
  </si>
  <si>
    <t>AAB: korekta kwoty w aplikacji, kwota brutto 342 985,50</t>
  </si>
  <si>
    <t>kosztorys w aplikacji  z groszami</t>
  </si>
  <si>
    <t>Gmina Paczków</t>
  </si>
  <si>
    <t>Remont Kanału Młynówki</t>
  </si>
  <si>
    <t>Odbudowa drogi w Dziewiętlicach</t>
  </si>
  <si>
    <t>nowy ofertowy</t>
  </si>
  <si>
    <t>AAB: w aplikacji zmienić kwoty i dodac kosztorys ofertowy</t>
  </si>
  <si>
    <t>Remont ul. Spacerowej w Paczkowie</t>
  </si>
  <si>
    <t>Odbudowa drogi w Gościcach przy nr 77</t>
  </si>
  <si>
    <t>Remont drogi w Trzeboszowicach na Ratnowice</t>
  </si>
  <si>
    <t>Odbudowa kładki dla pieszych na rzece Biała Woda w Kamienicy przy nr 10a</t>
  </si>
  <si>
    <t>Odbudowa kładki dla pieszych na rzece Biała Woda w Kamienicy przy nr 33</t>
  </si>
  <si>
    <t>AAB: w aplikacji zmienić kwoty i dodac kosztorys, priorytet</t>
  </si>
  <si>
    <t>nowy kosztorys</t>
  </si>
  <si>
    <t>Remont ul. Mostowej w Paczkowie</t>
  </si>
  <si>
    <t>Odbudowa kładki w Trzeboszowicach przy blokach</t>
  </si>
  <si>
    <t>Odbudowa kładki w Trzeboszowicach przy nr 100</t>
  </si>
  <si>
    <t>błędna kwota we wniosku</t>
  </si>
  <si>
    <t>Odbudowa kładki w Trzeboszowicach przy nr 72</t>
  </si>
  <si>
    <t>do konsultacji z AAB/MT: remont czy odbudowa !</t>
  </si>
  <si>
    <t>dali nowy</t>
  </si>
  <si>
    <t>zmienić kwoty w aplikacji i didać kosztorysy</t>
  </si>
  <si>
    <t>Remont kolektora ściekowego i studni kolektora w Głuchołazach</t>
  </si>
  <si>
    <t>podsuma na JST</t>
  </si>
  <si>
    <t>Odbudowa wodociągu na Osiedlu Koszyka w Głuchołazach</t>
  </si>
  <si>
    <t>załączyć kosztorysy, zmienić kwotę</t>
  </si>
  <si>
    <t>dodać kosztorys do apki</t>
  </si>
  <si>
    <t>Remont i czyszczenie kanalizacji sanitarnej na terenie miejscowości Moszczanka</t>
  </si>
  <si>
    <t>Remont ul. Góry Św. Anny w Głuchołazach</t>
  </si>
  <si>
    <t>kwota z alikacji</t>
  </si>
  <si>
    <t>Remont drogi gminnej 107113 O w Bodzanowie w Gminie Głuchołazy</t>
  </si>
  <si>
    <t>Nazwa i numer rachunku bankowego, utworzonego przez Wojewodę, na który należy przekazać wkład FSUE - NBP  64 1010 1401 0006 9313 9130 4000</t>
  </si>
  <si>
    <t xml:space="preserve">    </t>
  </si>
  <si>
    <t>Odbudowa obiektu oczyszczalni ścieków w miejscowości Głubczyce wraz z infrastrukturą towarzyszącą, systemem monitorującym i zasilaniem rezerwowym</t>
  </si>
  <si>
    <t>Przebudowa drogi gminnej ulicy Błonie w Brzegu</t>
  </si>
  <si>
    <t>Odbudowa kolektora deszczowego 400 wraz z urządzeniami przeciwpowodziowymi ul. Oławska i ul. Prochowa w Brzegu</t>
  </si>
  <si>
    <t>Odbudowa kolektora deszczowego 1000 wraz z urządzeniami przeciwpowodziowymi ul. Oławska i ul. Wrocławska w Brzegu</t>
  </si>
  <si>
    <t>Odbudowa muru oporowego wraz z nasypem i fragmentem miejsca parkingowego w Nysie</t>
  </si>
  <si>
    <t>Remont drogi nr 107173 O- działki nr 486, 516, 517 i 628 w Jarnołtówku</t>
  </si>
  <si>
    <t>Odbudowa kładki przy szkole ul. Bielawska w Nysie</t>
  </si>
  <si>
    <t>Sporządziła: Katarzyna Juszczak</t>
  </si>
  <si>
    <t>/podpisano elektronicznie/</t>
  </si>
  <si>
    <t>Gmina Zdzieszowice</t>
  </si>
  <si>
    <t>Gmina Skoroszyce</t>
  </si>
  <si>
    <t>Remont przepustu w Brzezinach pod drogą gminną przy posesji 52a</t>
  </si>
  <si>
    <t>Remont przepustu przy ul. Powstańców Śląskich w Sidzinie</t>
  </si>
  <si>
    <t>Remont przepustu przy ul. Leśnej w Sidzinie</t>
  </si>
  <si>
    <t>Województwo Opolskie</t>
  </si>
  <si>
    <t>Gmina Kamiennik</t>
  </si>
  <si>
    <t>Gmina Branice</t>
  </si>
  <si>
    <t>Remont drogi gminnej w miejscowości Wiechowice</t>
  </si>
  <si>
    <t xml:space="preserve">Odbudowa placu zabaw oraz boisk w miejscowości Wiechowice </t>
  </si>
  <si>
    <t xml:space="preserve">Odbudowa ogrodzenia ujęcia wody w Branicach </t>
  </si>
  <si>
    <t>Gmina Grodków</t>
  </si>
  <si>
    <t>Remont płyty boiska wielofunkcyjnego</t>
  </si>
  <si>
    <t>Wnioskowane środki rezerwy celowej budżetu państwa przeznaczonej na przeciwdziałanie i usuwanie skutków klęsk żywiołowych 
(zł)</t>
  </si>
  <si>
    <t>Wnioskowana kwota do sfinansowania w ramach Funduszu Solidarności 
(zł)</t>
  </si>
  <si>
    <t>Remont budynku świetlicy wiejskiej w Szklarach</t>
  </si>
  <si>
    <t>Remont budynku Urzędu Gminy Kamiennik</t>
  </si>
  <si>
    <t>Remont skrzyżowania drogi wojewódzkiej nr 411 ul. Jagiellońskiej z ul. Asnyka w miejscowości Nysa</t>
  </si>
  <si>
    <t>Remont drogi gminnej ul. Lesiany w Januszkowicach droga wewnętrzna (kolor różowy)</t>
  </si>
  <si>
    <t>Remont drogi gminnej ul. Lesiany w Januszkowicach droga publiczna (kolor błękitny)</t>
  </si>
  <si>
    <t>Remont drogi gminnej ul. Lesiany w Januszkowicach droga wewnętrzna (kolor szary)</t>
  </si>
  <si>
    <t>Remont zalanego mieszkania gminnego na parterze, Głębocko 15</t>
  </si>
  <si>
    <t>z up. Ministra Spraw Wewnętrznych i Administracji</t>
  </si>
  <si>
    <t>Magdalena Roguska</t>
  </si>
  <si>
    <t>(-)</t>
  </si>
  <si>
    <t>Sekretarz Stanu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</si>
</sst>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\ _z_ł_-;\-* #,##0\ _z_ł_-;_-* &quot;-&quot;??\ _z_ł_-;_-@_-"/>
    <numFmt numFmtId="165" formatCode="#,##0.00\ &quot;zł&quot;"/>
  </numFmts>
  <fonts count="4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4" fontId="36" fillId="0" borderId="0" applyFont="0" applyFill="0" applyBorder="0" applyAlignment="0" applyProtection="0"/>
  </cellStyleXfs>
  <cellXfs count="141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19" fillId="0" borderId="0" xfId="0" applyFont="1"/>
    <xf numFmtId="0" fontId="23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3" fillId="0" borderId="0" xfId="0" applyNumberFormat="1" applyFont="1" applyBorder="1" applyAlignment="1">
      <alignment horizontal="center" vertical="center" wrapText="1"/>
    </xf>
    <xf numFmtId="4" fontId="23" fillId="0" borderId="14" xfId="0" applyNumberFormat="1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3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/>
    <xf numFmtId="4" fontId="23" fillId="0" borderId="0" xfId="0" applyNumberFormat="1" applyFont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0" xfId="0" applyFont="1" applyBorder="1" applyAlignment="1">
      <alignment horizontal="center" vertical="center"/>
    </xf>
    <xf numFmtId="4" fontId="27" fillId="0" borderId="0" xfId="0" applyNumberFormat="1" applyFont="1" applyBorder="1" applyAlignment="1">
      <alignment horizontal="center" vertical="center" wrapText="1"/>
    </xf>
    <xf numFmtId="14" fontId="27" fillId="0" borderId="0" xfId="0" applyNumberFormat="1" applyFont="1" applyBorder="1" applyAlignment="1">
      <alignment horizontal="center" vertical="center" wrapText="1"/>
    </xf>
    <xf numFmtId="0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14" fontId="15" fillId="0" borderId="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4" fontId="19" fillId="0" borderId="0" xfId="0" applyNumberFormat="1" applyFont="1" applyBorder="1"/>
    <xf numFmtId="0" fontId="2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164" fontId="28" fillId="0" borderId="0" xfId="0" applyNumberFormat="1" applyFont="1" applyBorder="1"/>
    <xf numFmtId="14" fontId="27" fillId="33" borderId="0" xfId="0" applyNumberFormat="1" applyFont="1" applyFill="1" applyBorder="1" applyAlignment="1">
      <alignment horizontal="center" vertical="center" wrapText="1"/>
    </xf>
    <xf numFmtId="4" fontId="23" fillId="33" borderId="0" xfId="0" applyNumberFormat="1" applyFont="1" applyFill="1" applyBorder="1" applyAlignment="1">
      <alignment horizontal="center" vertical="center" wrapText="1"/>
    </xf>
    <xf numFmtId="14" fontId="23" fillId="33" borderId="0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/>
    </xf>
    <xf numFmtId="0" fontId="23" fillId="0" borderId="14" xfId="0" applyNumberFormat="1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14" fontId="23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/>
    <xf numFmtId="0" fontId="20" fillId="0" borderId="0" xfId="0" applyFont="1" applyBorder="1"/>
    <xf numFmtId="0" fontId="19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0" fillId="0" borderId="0" xfId="0" applyFont="1" applyBorder="1" applyAlignment="1">
      <alignment horizontal="left" wrapText="1"/>
    </xf>
    <xf numFmtId="0" fontId="31" fillId="0" borderId="0" xfId="0" applyNumberFormat="1" applyFont="1" applyBorder="1" applyAlignment="1">
      <alignment horizontal="right" vertical="center" wrapText="1"/>
    </xf>
    <xf numFmtId="4" fontId="31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Fill="1" applyAlignment="1">
      <alignment wrapText="1"/>
    </xf>
    <xf numFmtId="4" fontId="32" fillId="0" borderId="0" xfId="0" applyNumberFormat="1" applyFont="1"/>
    <xf numFmtId="4" fontId="33" fillId="0" borderId="0" xfId="0" applyNumberFormat="1" applyFont="1" applyAlignment="1">
      <alignment horizontal="center" wrapText="1"/>
    </xf>
    <xf numFmtId="4" fontId="33" fillId="0" borderId="0" xfId="0" applyNumberFormat="1" applyFont="1" applyAlignment="1">
      <alignment wrapText="1"/>
    </xf>
    <xf numFmtId="4" fontId="33" fillId="0" borderId="0" xfId="0" applyNumberFormat="1" applyFont="1" applyBorder="1" applyAlignment="1">
      <alignment horizontal="center" vertical="center"/>
    </xf>
    <xf numFmtId="4" fontId="32" fillId="0" borderId="0" xfId="0" applyNumberFormat="1" applyFont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horizontal="left" wrapText="1"/>
    </xf>
    <xf numFmtId="4" fontId="23" fillId="0" borderId="17" xfId="0" applyNumberFormat="1" applyFont="1" applyFill="1" applyBorder="1" applyAlignment="1">
      <alignment horizontal="center" vertical="center" wrapText="1"/>
    </xf>
    <xf numFmtId="4" fontId="32" fillId="34" borderId="0" xfId="0" applyNumberFormat="1" applyFont="1" applyFill="1" applyBorder="1" applyAlignment="1">
      <alignment horizontal="center" vertical="center" wrapText="1"/>
    </xf>
    <xf numFmtId="14" fontId="30" fillId="0" borderId="0" xfId="0" applyNumberFormat="1" applyFont="1" applyFill="1" applyBorder="1" applyAlignment="1">
      <alignment horizontal="center" vertical="center" wrapText="1"/>
    </xf>
    <xf numFmtId="0" fontId="26" fillId="33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" fontId="33" fillId="34" borderId="0" xfId="0" applyNumberFormat="1" applyFont="1" applyFill="1" applyBorder="1"/>
    <xf numFmtId="0" fontId="23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4" fontId="23" fillId="0" borderId="17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4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4" fontId="33" fillId="0" borderId="0" xfId="0" applyNumberFormat="1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64" fontId="19" fillId="0" borderId="0" xfId="0" applyNumberFormat="1" applyFont="1" applyFill="1" applyBorder="1"/>
    <xf numFmtId="4" fontId="33" fillId="0" borderId="0" xfId="0" applyNumberFormat="1" applyFont="1" applyFill="1" applyBorder="1"/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4" fontId="23" fillId="0" borderId="14" xfId="0" applyNumberFormat="1" applyFont="1" applyBorder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3" fillId="0" borderId="14" xfId="0" applyFont="1" applyBorder="1"/>
    <xf numFmtId="4" fontId="21" fillId="0" borderId="14" xfId="0" applyNumberFormat="1" applyFont="1" applyFill="1" applyBorder="1" applyAlignment="1">
      <alignment horizontal="center"/>
    </xf>
    <xf numFmtId="0" fontId="23" fillId="0" borderId="16" xfId="0" applyNumberFormat="1" applyFont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4" fontId="23" fillId="0" borderId="16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/>
    </xf>
    <xf numFmtId="164" fontId="21" fillId="0" borderId="16" xfId="0" applyNumberFormat="1" applyFont="1" applyBorder="1"/>
    <xf numFmtId="0" fontId="21" fillId="0" borderId="0" xfId="0" applyFont="1" applyAlignment="1">
      <alignment wrapText="1"/>
    </xf>
    <xf numFmtId="0" fontId="23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3" fillId="0" borderId="0" xfId="0" applyNumberFormat="1" applyFont="1" applyBorder="1" applyAlignment="1">
      <alignment horizontal="left" vertical="center" wrapText="1"/>
    </xf>
    <xf numFmtId="0" fontId="21" fillId="0" borderId="0" xfId="0" applyFont="1" applyFill="1" applyAlignment="1"/>
    <xf numFmtId="0" fontId="21" fillId="0" borderId="0" xfId="0" applyFont="1" applyBorder="1" applyAlignment="1">
      <alignment horizontal="right"/>
    </xf>
    <xf numFmtId="4" fontId="19" fillId="0" borderId="0" xfId="0" applyNumberFormat="1" applyFont="1" applyBorder="1" applyAlignment="1">
      <alignment horizontal="center"/>
    </xf>
    <xf numFmtId="4" fontId="35" fillId="0" borderId="0" xfId="0" applyNumberFormat="1" applyFont="1" applyBorder="1" applyAlignment="1">
      <alignment horizontal="center"/>
    </xf>
    <xf numFmtId="3" fontId="26" fillId="0" borderId="0" xfId="0" applyNumberFormat="1" applyFont="1"/>
    <xf numFmtId="0" fontId="37" fillId="0" borderId="0" xfId="0" applyFont="1" applyAlignment="1">
      <alignment horizontal="right"/>
    </xf>
    <xf numFmtId="4" fontId="38" fillId="0" borderId="0" xfId="0" applyNumberFormat="1" applyFont="1" applyBorder="1" applyAlignment="1">
      <alignment horizontal="center"/>
    </xf>
    <xf numFmtId="14" fontId="23" fillId="0" borderId="16" xfId="0" applyNumberFormat="1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165" fontId="39" fillId="0" borderId="14" xfId="42" applyNumberFormat="1" applyFont="1" applyFill="1" applyBorder="1" applyAlignment="1">
      <alignment horizontal="center" vertical="center" wrapText="1"/>
    </xf>
    <xf numFmtId="4" fontId="39" fillId="0" borderId="14" xfId="0" applyNumberFormat="1" applyFont="1" applyFill="1" applyBorder="1" applyAlignment="1">
      <alignment horizontal="center" vertical="center" wrapText="1"/>
    </xf>
    <xf numFmtId="14" fontId="39" fillId="0" borderId="16" xfId="0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34" fillId="0" borderId="14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3" fillId="0" borderId="0" xfId="0" applyNumberFormat="1" applyFont="1" applyBorder="1" applyAlignment="1">
      <alignment horizontal="left" vertical="center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Walutowy 2" xfId="42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464820</xdr:colOff>
      <xdr:row>100</xdr:row>
      <xdr:rowOff>85090</xdr:rowOff>
    </xdr:from>
    <xdr:to>
      <xdr:col>19</xdr:col>
      <xdr:colOff>571499</xdr:colOff>
      <xdr:row>104</xdr:row>
      <xdr:rowOff>222253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40CE08EC-3C02-D0DE-0E5D-EF78FC50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237" y="32385423"/>
          <a:ext cx="5599430" cy="93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abSelected="1" view="pageBreakPreview" zoomScale="110" zoomScaleNormal="90" zoomScaleSheetLayoutView="110" workbookViewId="0">
      <selection activeCell="S99" sqref="S99"/>
    </sheetView>
  </sheetViews>
  <sheetFormatPr defaultColWidth="8.6328125" defaultRowHeight="18.5" x14ac:dyDescent="0.45"/>
  <cols>
    <col min="1" max="1" width="4.90625" style="1" customWidth="1"/>
    <col min="2" max="2" width="24.54296875" style="1" customWidth="1"/>
    <col min="3" max="3" width="10.08984375" style="1" customWidth="1"/>
    <col min="4" max="4" width="76.36328125" style="1" customWidth="1"/>
    <col min="5" max="5" width="18.6328125" style="1" customWidth="1"/>
    <col min="6" max="6" width="20.54296875" style="1" customWidth="1"/>
    <col min="7" max="7" width="19.6328125" style="1" customWidth="1"/>
    <col min="8" max="9" width="18.6328125" style="1" customWidth="1"/>
    <col min="10" max="10" width="16.453125" style="1" customWidth="1"/>
    <col min="11" max="11" width="18.453125" style="58" hidden="1" customWidth="1"/>
    <col min="12" max="12" width="7" style="23" hidden="1" customWidth="1"/>
    <col min="13" max="13" width="16" style="48" hidden="1" customWidth="1"/>
    <col min="14" max="14" width="11.08984375" style="1" hidden="1" customWidth="1"/>
    <col min="15" max="15" width="9" style="11" hidden="1" customWidth="1"/>
    <col min="16" max="16" width="8.6328125" style="32" hidden="1" customWidth="1"/>
    <col min="17" max="17" width="8.6328125" style="11" hidden="1" customWidth="1"/>
    <col min="18" max="18" width="34.453125" style="54" hidden="1" customWidth="1"/>
    <col min="19" max="19" width="8.6328125" style="1" customWidth="1"/>
    <col min="20" max="16384" width="8.6328125" style="1"/>
  </cols>
  <sheetData>
    <row r="1" spans="1:17" ht="12" customHeight="1" x14ac:dyDescent="0.45">
      <c r="B1" s="1" t="s">
        <v>132</v>
      </c>
    </row>
    <row r="2" spans="1:17" ht="12" customHeight="1" x14ac:dyDescent="0.45">
      <c r="B2" s="129" t="s">
        <v>0</v>
      </c>
      <c r="C2" s="129"/>
    </row>
    <row r="3" spans="1:17" ht="12" customHeight="1" x14ac:dyDescent="0.45">
      <c r="B3" s="128"/>
      <c r="C3" s="128"/>
    </row>
    <row r="4" spans="1:17" ht="12" customHeight="1" x14ac:dyDescent="0.45">
      <c r="B4" s="109" t="s">
        <v>164</v>
      </c>
      <c r="C4" s="128"/>
    </row>
    <row r="5" spans="1:17" ht="12" customHeight="1" x14ac:dyDescent="0.45">
      <c r="B5" s="109"/>
      <c r="C5" s="128"/>
    </row>
    <row r="6" spans="1:17" ht="12" customHeight="1" x14ac:dyDescent="0.45">
      <c r="B6" s="130" t="s">
        <v>165</v>
      </c>
      <c r="C6" s="130"/>
    </row>
    <row r="7" spans="1:17" ht="12" customHeight="1" x14ac:dyDescent="0.45">
      <c r="B7" s="130" t="s">
        <v>166</v>
      </c>
      <c r="C7" s="130"/>
    </row>
    <row r="8" spans="1:17" ht="12" customHeight="1" x14ac:dyDescent="0.45">
      <c r="B8" s="130" t="s">
        <v>167</v>
      </c>
      <c r="C8" s="130"/>
    </row>
    <row r="9" spans="1:17" ht="12" customHeight="1" x14ac:dyDescent="0.45">
      <c r="B9" s="131" t="s">
        <v>141</v>
      </c>
      <c r="C9" s="131"/>
    </row>
    <row r="10" spans="1:17" ht="44.25" customHeight="1" x14ac:dyDescent="0.45">
      <c r="A10" s="133" t="s">
        <v>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59"/>
      <c r="L10" s="24"/>
      <c r="M10" s="49"/>
      <c r="N10" s="14"/>
    </row>
    <row r="11" spans="1:17" x14ac:dyDescent="0.45">
      <c r="I11" s="113"/>
    </row>
    <row r="12" spans="1:17" ht="15" customHeight="1" x14ac:dyDescent="0.45">
      <c r="A12" s="134" t="s">
        <v>14</v>
      </c>
      <c r="B12" s="134"/>
      <c r="C12" s="105"/>
      <c r="D12" s="2"/>
      <c r="E12" s="2"/>
      <c r="F12" s="2"/>
      <c r="G12" s="2"/>
      <c r="H12" s="2"/>
      <c r="I12" s="2"/>
      <c r="J12" s="3"/>
      <c r="K12" s="60"/>
      <c r="L12" s="25"/>
      <c r="M12" s="50"/>
      <c r="N12" s="15"/>
    </row>
    <row r="13" spans="1:17" ht="16.5" customHeight="1" thickBot="1" x14ac:dyDescent="0.5">
      <c r="A13" s="4" t="s">
        <v>131</v>
      </c>
      <c r="J13" s="3"/>
      <c r="K13" s="60"/>
      <c r="L13" s="25"/>
      <c r="M13" s="50"/>
      <c r="N13" s="15"/>
    </row>
    <row r="14" spans="1:17" ht="16.5" customHeight="1" thickBot="1" x14ac:dyDescent="0.35">
      <c r="A14" s="135" t="s">
        <v>12</v>
      </c>
      <c r="B14" s="136"/>
      <c r="C14" s="136"/>
      <c r="D14" s="136"/>
      <c r="E14" s="136"/>
      <c r="F14" s="136"/>
      <c r="G14" s="136"/>
      <c r="H14" s="136"/>
      <c r="I14" s="136"/>
      <c r="J14" s="137"/>
      <c r="K14" s="61"/>
      <c r="L14" s="26"/>
      <c r="M14" s="17"/>
      <c r="N14" s="17"/>
    </row>
    <row r="15" spans="1:17" ht="116.5" thickBot="1" x14ac:dyDescent="0.35">
      <c r="A15" s="84" t="s">
        <v>1</v>
      </c>
      <c r="B15" s="84" t="s">
        <v>2</v>
      </c>
      <c r="C15" s="85" t="s">
        <v>22</v>
      </c>
      <c r="D15" s="85" t="s">
        <v>8</v>
      </c>
      <c r="E15" s="85" t="s">
        <v>9</v>
      </c>
      <c r="F15" s="86" t="s">
        <v>156</v>
      </c>
      <c r="G15" s="84" t="s">
        <v>155</v>
      </c>
      <c r="H15" s="84" t="s">
        <v>11</v>
      </c>
      <c r="I15" s="84" t="s">
        <v>10</v>
      </c>
      <c r="J15" s="87" t="s">
        <v>6</v>
      </c>
      <c r="K15" s="66" t="s">
        <v>123</v>
      </c>
      <c r="L15" s="27" t="s">
        <v>73</v>
      </c>
      <c r="M15" s="18" t="s">
        <v>70</v>
      </c>
      <c r="N15" s="18" t="s">
        <v>76</v>
      </c>
      <c r="O15" s="10" t="s">
        <v>15</v>
      </c>
      <c r="P15" s="33" t="s">
        <v>22</v>
      </c>
      <c r="Q15" s="74" t="s">
        <v>27</v>
      </c>
    </row>
    <row r="16" spans="1:17" ht="19" thickBot="1" x14ac:dyDescent="0.35">
      <c r="A16" s="101">
        <v>1</v>
      </c>
      <c r="B16" s="101">
        <v>2</v>
      </c>
      <c r="C16" s="101"/>
      <c r="D16" s="101">
        <v>3</v>
      </c>
      <c r="E16" s="101">
        <v>4</v>
      </c>
      <c r="F16" s="102">
        <v>5</v>
      </c>
      <c r="G16" s="88">
        <v>6</v>
      </c>
      <c r="H16" s="88">
        <v>7</v>
      </c>
      <c r="I16" s="88">
        <v>8</v>
      </c>
      <c r="J16" s="89">
        <v>9</v>
      </c>
      <c r="K16" s="62"/>
      <c r="L16" s="29"/>
      <c r="M16" s="19"/>
      <c r="N16" s="19"/>
      <c r="P16" s="11"/>
    </row>
    <row r="17" spans="1:18" ht="42" x14ac:dyDescent="0.3">
      <c r="A17" s="98">
        <v>1</v>
      </c>
      <c r="B17" s="99" t="s">
        <v>16</v>
      </c>
      <c r="C17" s="99">
        <v>9499</v>
      </c>
      <c r="D17" s="98" t="s">
        <v>17</v>
      </c>
      <c r="E17" s="100">
        <v>1104323.06</v>
      </c>
      <c r="F17" s="100">
        <v>1104323.06</v>
      </c>
      <c r="G17" s="65">
        <v>0</v>
      </c>
      <c r="H17" s="65">
        <v>0</v>
      </c>
      <c r="I17" s="65">
        <v>0</v>
      </c>
      <c r="J17" s="75">
        <v>46532</v>
      </c>
      <c r="K17" s="66">
        <f>SUM(F17:F19)</f>
        <v>9846453.8000000007</v>
      </c>
      <c r="L17" s="28" t="s">
        <v>77</v>
      </c>
      <c r="M17" s="22">
        <v>503714.06</v>
      </c>
      <c r="N17" s="20" t="s">
        <v>71</v>
      </c>
      <c r="O17" s="11" t="s">
        <v>18</v>
      </c>
      <c r="P17" s="11">
        <v>9499</v>
      </c>
      <c r="Q17" s="11" t="s">
        <v>29</v>
      </c>
      <c r="R17" s="54" t="s">
        <v>125</v>
      </c>
    </row>
    <row r="18" spans="1:18" ht="42" x14ac:dyDescent="0.3">
      <c r="A18" s="98">
        <v>2</v>
      </c>
      <c r="B18" s="42" t="s">
        <v>16</v>
      </c>
      <c r="C18" s="42">
        <v>9506</v>
      </c>
      <c r="D18" s="5" t="s">
        <v>19</v>
      </c>
      <c r="E18" s="12">
        <v>4067263.74</v>
      </c>
      <c r="F18" s="12">
        <v>4067263.74</v>
      </c>
      <c r="G18" s="12">
        <v>0</v>
      </c>
      <c r="H18" s="12">
        <v>0</v>
      </c>
      <c r="I18" s="12">
        <v>0</v>
      </c>
      <c r="J18" s="76">
        <v>46532</v>
      </c>
      <c r="K18" s="62"/>
      <c r="L18" s="28" t="s">
        <v>77</v>
      </c>
      <c r="M18" s="22">
        <v>1740272.01</v>
      </c>
      <c r="N18" s="20" t="s">
        <v>71</v>
      </c>
      <c r="O18" s="11" t="s">
        <v>18</v>
      </c>
      <c r="P18" s="11">
        <v>9506</v>
      </c>
      <c r="Q18" s="11" t="s">
        <v>29</v>
      </c>
      <c r="R18" s="54" t="s">
        <v>125</v>
      </c>
    </row>
    <row r="19" spans="1:18" ht="29" x14ac:dyDescent="0.3">
      <c r="A19" s="98">
        <v>3</v>
      </c>
      <c r="B19" s="42" t="s">
        <v>16</v>
      </c>
      <c r="C19" s="42">
        <v>9539</v>
      </c>
      <c r="D19" s="5" t="s">
        <v>133</v>
      </c>
      <c r="E19" s="8">
        <v>4674867</v>
      </c>
      <c r="F19" s="12">
        <v>4674867</v>
      </c>
      <c r="G19" s="8">
        <v>0</v>
      </c>
      <c r="H19" s="8">
        <v>0</v>
      </c>
      <c r="I19" s="8">
        <v>0</v>
      </c>
      <c r="J19" s="76">
        <v>46532</v>
      </c>
      <c r="K19" s="62"/>
      <c r="L19" s="28"/>
      <c r="M19" s="22">
        <v>3457185.6</v>
      </c>
      <c r="N19" s="20" t="s">
        <v>71</v>
      </c>
      <c r="O19" s="11" t="s">
        <v>18</v>
      </c>
      <c r="P19" s="11">
        <v>9539</v>
      </c>
      <c r="Q19" s="11" t="s">
        <v>29</v>
      </c>
      <c r="R19" s="54" t="s">
        <v>125</v>
      </c>
    </row>
    <row r="20" spans="1:18" x14ac:dyDescent="0.3">
      <c r="A20" s="98">
        <v>4</v>
      </c>
      <c r="B20" s="5" t="s">
        <v>20</v>
      </c>
      <c r="C20" s="5">
        <v>163</v>
      </c>
      <c r="D20" s="5" t="s">
        <v>21</v>
      </c>
      <c r="E20" s="8">
        <v>2017625</v>
      </c>
      <c r="F20" s="12">
        <v>2017625</v>
      </c>
      <c r="G20" s="8">
        <v>0</v>
      </c>
      <c r="H20" s="8">
        <v>0</v>
      </c>
      <c r="I20" s="8">
        <v>0</v>
      </c>
      <c r="J20" s="76">
        <v>46532</v>
      </c>
      <c r="K20" s="66">
        <f>SUM(F20:F26)</f>
        <v>7983062.3099999996</v>
      </c>
      <c r="L20" s="28" t="s">
        <v>74</v>
      </c>
      <c r="M20" s="22"/>
      <c r="N20" s="20" t="s">
        <v>71</v>
      </c>
      <c r="O20" s="11" t="s">
        <v>18</v>
      </c>
      <c r="P20" s="32">
        <v>163</v>
      </c>
      <c r="Q20" s="11" t="s">
        <v>30</v>
      </c>
    </row>
    <row r="21" spans="1:18" x14ac:dyDescent="0.3">
      <c r="A21" s="98">
        <v>5</v>
      </c>
      <c r="B21" s="5" t="s">
        <v>20</v>
      </c>
      <c r="C21" s="5">
        <v>126</v>
      </c>
      <c r="D21" s="5" t="s">
        <v>134</v>
      </c>
      <c r="E21" s="8">
        <v>3865977</v>
      </c>
      <c r="F21" s="12">
        <v>3265977</v>
      </c>
      <c r="G21" s="8">
        <v>0</v>
      </c>
      <c r="H21" s="8">
        <v>600000</v>
      </c>
      <c r="I21" s="8">
        <v>0</v>
      </c>
      <c r="J21" s="76">
        <v>46507</v>
      </c>
      <c r="K21" s="62"/>
      <c r="L21" s="28" t="s">
        <v>74</v>
      </c>
      <c r="M21" s="22"/>
      <c r="N21" s="20" t="s">
        <v>71</v>
      </c>
      <c r="O21" s="11" t="s">
        <v>23</v>
      </c>
      <c r="P21" s="32">
        <v>126</v>
      </c>
      <c r="Q21" s="11" t="s">
        <v>30</v>
      </c>
    </row>
    <row r="22" spans="1:18" s="47" customFormat="1" x14ac:dyDescent="0.3">
      <c r="A22" s="99">
        <v>6</v>
      </c>
      <c r="B22" s="42" t="s">
        <v>20</v>
      </c>
      <c r="C22" s="42">
        <v>118</v>
      </c>
      <c r="D22" s="124" t="s">
        <v>25</v>
      </c>
      <c r="E22" s="12">
        <v>429599.95</v>
      </c>
      <c r="F22" s="12">
        <v>301433.18</v>
      </c>
      <c r="G22" s="12">
        <v>0</v>
      </c>
      <c r="H22" s="12">
        <f>E22-F22</f>
        <v>128166.77000000002</v>
      </c>
      <c r="I22" s="12">
        <v>0</v>
      </c>
      <c r="J22" s="77">
        <v>46418</v>
      </c>
      <c r="K22" s="62"/>
      <c r="L22" s="28" t="s">
        <v>120</v>
      </c>
      <c r="M22" s="22">
        <v>425816.73</v>
      </c>
      <c r="N22" s="20" t="s">
        <v>71</v>
      </c>
      <c r="O22" s="11" t="s">
        <v>23</v>
      </c>
      <c r="P22" s="32">
        <v>118</v>
      </c>
      <c r="Q22" s="11" t="s">
        <v>28</v>
      </c>
      <c r="R22" s="54" t="s">
        <v>121</v>
      </c>
    </row>
    <row r="23" spans="1:18" s="47" customFormat="1" x14ac:dyDescent="0.3">
      <c r="A23" s="99">
        <v>7</v>
      </c>
      <c r="B23" s="42" t="s">
        <v>20</v>
      </c>
      <c r="C23" s="42">
        <v>119</v>
      </c>
      <c r="D23" s="124" t="s">
        <v>26</v>
      </c>
      <c r="E23" s="12">
        <v>64970.51</v>
      </c>
      <c r="F23" s="12">
        <v>39757.129999999997</v>
      </c>
      <c r="G23" s="12">
        <v>0</v>
      </c>
      <c r="H23" s="12">
        <f>E23-F23</f>
        <v>25213.380000000005</v>
      </c>
      <c r="I23" s="12">
        <v>0</v>
      </c>
      <c r="J23" s="77">
        <v>46356</v>
      </c>
      <c r="K23" s="62"/>
      <c r="L23" s="28" t="s">
        <v>120</v>
      </c>
      <c r="M23" s="22">
        <v>58474.1</v>
      </c>
      <c r="N23" s="20" t="s">
        <v>71</v>
      </c>
      <c r="O23" s="11" t="s">
        <v>23</v>
      </c>
      <c r="P23" s="32">
        <v>119</v>
      </c>
      <c r="Q23" s="11" t="s">
        <v>28</v>
      </c>
      <c r="R23" s="54" t="s">
        <v>121</v>
      </c>
    </row>
    <row r="24" spans="1:18" ht="29" x14ac:dyDescent="0.3">
      <c r="A24" s="98">
        <v>8</v>
      </c>
      <c r="B24" s="5" t="s">
        <v>20</v>
      </c>
      <c r="C24" s="5">
        <v>201</v>
      </c>
      <c r="D24" s="91" t="s">
        <v>135</v>
      </c>
      <c r="E24" s="8">
        <v>876606</v>
      </c>
      <c r="F24" s="12">
        <v>501606</v>
      </c>
      <c r="G24" s="8">
        <v>0</v>
      </c>
      <c r="H24" s="8">
        <v>375000</v>
      </c>
      <c r="I24" s="8">
        <v>0</v>
      </c>
      <c r="J24" s="76">
        <v>46507</v>
      </c>
      <c r="K24" s="62"/>
      <c r="L24" s="28" t="s">
        <v>113</v>
      </c>
      <c r="M24" s="22"/>
      <c r="N24" s="20" t="s">
        <v>72</v>
      </c>
      <c r="O24" s="11" t="s">
        <v>23</v>
      </c>
      <c r="P24" s="32">
        <v>201</v>
      </c>
      <c r="Q24" s="11" t="s">
        <v>29</v>
      </c>
    </row>
    <row r="25" spans="1:18" ht="29" x14ac:dyDescent="0.3">
      <c r="A25" s="98">
        <v>9</v>
      </c>
      <c r="B25" s="5" t="s">
        <v>20</v>
      </c>
      <c r="C25" s="5">
        <v>210</v>
      </c>
      <c r="D25" s="92" t="s">
        <v>136</v>
      </c>
      <c r="E25" s="93">
        <v>2217664</v>
      </c>
      <c r="F25" s="94">
        <v>1767664</v>
      </c>
      <c r="G25" s="8">
        <v>0</v>
      </c>
      <c r="H25" s="8">
        <v>450000</v>
      </c>
      <c r="I25" s="8">
        <v>0</v>
      </c>
      <c r="J25" s="76">
        <v>46507</v>
      </c>
      <c r="K25" s="62"/>
      <c r="L25" s="28" t="s">
        <v>74</v>
      </c>
      <c r="M25" s="22"/>
      <c r="N25" s="20" t="s">
        <v>72</v>
      </c>
      <c r="O25" s="11" t="s">
        <v>23</v>
      </c>
      <c r="P25" s="32">
        <v>210</v>
      </c>
      <c r="Q25" s="11" t="s">
        <v>29</v>
      </c>
    </row>
    <row r="26" spans="1:18" ht="31.5" x14ac:dyDescent="0.3">
      <c r="A26" s="98">
        <v>10</v>
      </c>
      <c r="B26" s="5" t="s">
        <v>20</v>
      </c>
      <c r="C26" s="5">
        <v>183</v>
      </c>
      <c r="D26" s="90" t="s">
        <v>31</v>
      </c>
      <c r="E26" s="8">
        <v>99000</v>
      </c>
      <c r="F26" s="12">
        <v>89000</v>
      </c>
      <c r="G26" s="8">
        <v>0</v>
      </c>
      <c r="H26" s="8">
        <v>10000</v>
      </c>
      <c r="I26" s="8">
        <v>0</v>
      </c>
      <c r="J26" s="76">
        <v>46477</v>
      </c>
      <c r="K26" s="62"/>
      <c r="L26" s="28" t="s">
        <v>75</v>
      </c>
      <c r="M26" s="22"/>
      <c r="N26" s="31" t="s">
        <v>71</v>
      </c>
      <c r="O26" s="11" t="s">
        <v>24</v>
      </c>
      <c r="P26" s="32">
        <v>183</v>
      </c>
      <c r="Q26" s="11" t="s">
        <v>28</v>
      </c>
    </row>
    <row r="27" spans="1:18" ht="26" x14ac:dyDescent="0.3">
      <c r="A27" s="98">
        <v>11</v>
      </c>
      <c r="B27" s="5" t="s">
        <v>32</v>
      </c>
      <c r="C27" s="5">
        <v>492</v>
      </c>
      <c r="D27" s="5" t="s">
        <v>98</v>
      </c>
      <c r="E27" s="8">
        <v>342986</v>
      </c>
      <c r="F27" s="12">
        <v>342986</v>
      </c>
      <c r="G27" s="8">
        <v>0</v>
      </c>
      <c r="H27" s="8">
        <v>0</v>
      </c>
      <c r="I27" s="8">
        <v>0</v>
      </c>
      <c r="J27" s="76">
        <v>46507</v>
      </c>
      <c r="K27" s="66">
        <f>SUM(F27:F36)</f>
        <v>6602384</v>
      </c>
      <c r="L27" s="28" t="s">
        <v>96</v>
      </c>
      <c r="M27" s="22">
        <v>342986</v>
      </c>
      <c r="N27" s="20" t="s">
        <v>71</v>
      </c>
      <c r="O27" s="11" t="s">
        <v>18</v>
      </c>
      <c r="P27" s="11">
        <v>492</v>
      </c>
      <c r="Q27" s="11" t="s">
        <v>28</v>
      </c>
      <c r="R27" s="54" t="s">
        <v>100</v>
      </c>
    </row>
    <row r="28" spans="1:18" ht="21" x14ac:dyDescent="0.3">
      <c r="A28" s="98">
        <v>12</v>
      </c>
      <c r="B28" s="5" t="s">
        <v>32</v>
      </c>
      <c r="C28" s="5">
        <v>1743</v>
      </c>
      <c r="D28" s="5" t="s">
        <v>33</v>
      </c>
      <c r="E28" s="8">
        <v>511663</v>
      </c>
      <c r="F28" s="12">
        <v>511663</v>
      </c>
      <c r="G28" s="8">
        <v>0</v>
      </c>
      <c r="H28" s="8">
        <v>0</v>
      </c>
      <c r="I28" s="8">
        <v>0</v>
      </c>
      <c r="J28" s="76">
        <v>46371</v>
      </c>
      <c r="K28" s="62"/>
      <c r="L28" s="28" t="s">
        <v>96</v>
      </c>
      <c r="M28" s="22">
        <v>511663</v>
      </c>
      <c r="N28" s="20" t="s">
        <v>71</v>
      </c>
      <c r="O28" s="11" t="s">
        <v>18</v>
      </c>
      <c r="P28" s="11">
        <v>1743</v>
      </c>
      <c r="Q28" s="11" t="s">
        <v>29</v>
      </c>
    </row>
    <row r="29" spans="1:18" ht="21" x14ac:dyDescent="0.3">
      <c r="A29" s="98">
        <v>13</v>
      </c>
      <c r="B29" s="5" t="s">
        <v>32</v>
      </c>
      <c r="C29" s="5">
        <v>3393</v>
      </c>
      <c r="D29" s="5" t="s">
        <v>34</v>
      </c>
      <c r="E29" s="8">
        <v>231363</v>
      </c>
      <c r="F29" s="12">
        <v>231363</v>
      </c>
      <c r="G29" s="8">
        <v>0</v>
      </c>
      <c r="H29" s="8">
        <v>0</v>
      </c>
      <c r="I29" s="8">
        <v>0</v>
      </c>
      <c r="J29" s="76">
        <v>46264</v>
      </c>
      <c r="K29" s="62"/>
      <c r="L29" s="28" t="s">
        <v>97</v>
      </c>
      <c r="M29" s="22">
        <v>231363</v>
      </c>
      <c r="N29" s="20" t="s">
        <v>71</v>
      </c>
      <c r="O29" s="11" t="s">
        <v>18</v>
      </c>
      <c r="P29" s="11">
        <v>3393</v>
      </c>
      <c r="Q29" s="11" t="s">
        <v>30</v>
      </c>
    </row>
    <row r="30" spans="1:18" ht="21" x14ac:dyDescent="0.3">
      <c r="A30" s="98">
        <v>14</v>
      </c>
      <c r="B30" s="5" t="s">
        <v>32</v>
      </c>
      <c r="C30" s="5">
        <v>9259</v>
      </c>
      <c r="D30" s="5" t="s">
        <v>35</v>
      </c>
      <c r="E30" s="12">
        <v>51365</v>
      </c>
      <c r="F30" s="12">
        <v>51365</v>
      </c>
      <c r="G30" s="8">
        <v>0</v>
      </c>
      <c r="H30" s="8">
        <v>0</v>
      </c>
      <c r="I30" s="8">
        <v>0</v>
      </c>
      <c r="J30" s="76">
        <v>46507</v>
      </c>
      <c r="K30" s="62"/>
      <c r="L30" s="28" t="s">
        <v>96</v>
      </c>
      <c r="M30" s="22">
        <v>51365</v>
      </c>
      <c r="N30" s="20" t="s">
        <v>71</v>
      </c>
      <c r="O30" s="11" t="s">
        <v>18</v>
      </c>
      <c r="P30" s="11">
        <v>9259</v>
      </c>
      <c r="Q30" s="11" t="s">
        <v>30</v>
      </c>
    </row>
    <row r="31" spans="1:18" ht="21" x14ac:dyDescent="0.3">
      <c r="A31" s="98">
        <v>15</v>
      </c>
      <c r="B31" s="5" t="s">
        <v>32</v>
      </c>
      <c r="C31" s="5">
        <v>9260</v>
      </c>
      <c r="D31" s="5" t="s">
        <v>36</v>
      </c>
      <c r="E31" s="8">
        <v>655681</v>
      </c>
      <c r="F31" s="12">
        <v>655681</v>
      </c>
      <c r="G31" s="8">
        <v>0</v>
      </c>
      <c r="H31" s="8">
        <v>0</v>
      </c>
      <c r="I31" s="8">
        <v>0</v>
      </c>
      <c r="J31" s="76">
        <v>46507</v>
      </c>
      <c r="K31" s="62"/>
      <c r="L31" s="28" t="s">
        <v>81</v>
      </c>
      <c r="M31" s="22">
        <v>655681</v>
      </c>
      <c r="N31" s="20" t="s">
        <v>71</v>
      </c>
      <c r="O31" s="11" t="s">
        <v>18</v>
      </c>
      <c r="P31" s="11">
        <v>9260</v>
      </c>
      <c r="Q31" s="11" t="s">
        <v>30</v>
      </c>
    </row>
    <row r="32" spans="1:18" ht="21" x14ac:dyDescent="0.3">
      <c r="A32" s="98">
        <v>16</v>
      </c>
      <c r="B32" s="5" t="s">
        <v>32</v>
      </c>
      <c r="C32" s="5">
        <v>9269</v>
      </c>
      <c r="D32" s="5" t="s">
        <v>41</v>
      </c>
      <c r="E32" s="8">
        <v>2382326</v>
      </c>
      <c r="F32" s="12">
        <v>2382326</v>
      </c>
      <c r="G32" s="8">
        <v>0</v>
      </c>
      <c r="H32" s="8">
        <v>0</v>
      </c>
      <c r="I32" s="8">
        <v>0</v>
      </c>
      <c r="J32" s="76">
        <v>46507</v>
      </c>
      <c r="K32" s="62"/>
      <c r="L32" s="28" t="s">
        <v>81</v>
      </c>
      <c r="M32" s="22">
        <v>2382326.3199999998</v>
      </c>
      <c r="N32" s="20" t="s">
        <v>71</v>
      </c>
      <c r="O32" s="11" t="s">
        <v>18</v>
      </c>
      <c r="P32" s="11">
        <v>9269</v>
      </c>
      <c r="Q32" s="11" t="s">
        <v>30</v>
      </c>
      <c r="R32" s="54" t="s">
        <v>101</v>
      </c>
    </row>
    <row r="33" spans="1:18" ht="21" x14ac:dyDescent="0.3">
      <c r="A33" s="98">
        <v>17</v>
      </c>
      <c r="B33" s="5" t="s">
        <v>32</v>
      </c>
      <c r="C33" s="5">
        <v>9275</v>
      </c>
      <c r="D33" s="5" t="s">
        <v>37</v>
      </c>
      <c r="E33" s="8">
        <v>614591</v>
      </c>
      <c r="F33" s="12">
        <v>614591</v>
      </c>
      <c r="G33" s="8">
        <v>0</v>
      </c>
      <c r="H33" s="8">
        <v>0</v>
      </c>
      <c r="I33" s="8">
        <v>0</v>
      </c>
      <c r="J33" s="76">
        <v>46507</v>
      </c>
      <c r="K33" s="62"/>
      <c r="L33" s="28" t="s">
        <v>81</v>
      </c>
      <c r="M33" s="22">
        <v>614591</v>
      </c>
      <c r="N33" s="20" t="s">
        <v>71</v>
      </c>
      <c r="O33" s="11" t="s">
        <v>18</v>
      </c>
      <c r="P33" s="11">
        <v>9275</v>
      </c>
      <c r="Q33" s="11" t="s">
        <v>30</v>
      </c>
      <c r="R33" s="54" t="s">
        <v>99</v>
      </c>
    </row>
    <row r="34" spans="1:18" ht="21" x14ac:dyDescent="0.3">
      <c r="A34" s="98">
        <v>18</v>
      </c>
      <c r="B34" s="5" t="s">
        <v>32</v>
      </c>
      <c r="C34" s="5">
        <v>9276</v>
      </c>
      <c r="D34" s="5" t="s">
        <v>38</v>
      </c>
      <c r="E34" s="8">
        <v>647914</v>
      </c>
      <c r="F34" s="12">
        <v>647914</v>
      </c>
      <c r="G34" s="8">
        <v>0</v>
      </c>
      <c r="H34" s="8">
        <v>0</v>
      </c>
      <c r="I34" s="8">
        <v>0</v>
      </c>
      <c r="J34" s="76">
        <v>46507</v>
      </c>
      <c r="K34" s="62"/>
      <c r="L34" s="28" t="s">
        <v>96</v>
      </c>
      <c r="M34" s="22">
        <v>151142</v>
      </c>
      <c r="N34" s="20" t="s">
        <v>71</v>
      </c>
      <c r="O34" s="11" t="s">
        <v>18</v>
      </c>
      <c r="P34" s="11">
        <v>9276</v>
      </c>
      <c r="Q34" s="11" t="s">
        <v>30</v>
      </c>
      <c r="R34" s="54" t="s">
        <v>126</v>
      </c>
    </row>
    <row r="35" spans="1:18" ht="21" x14ac:dyDescent="0.3">
      <c r="A35" s="98">
        <v>19</v>
      </c>
      <c r="B35" s="5" t="s">
        <v>32</v>
      </c>
      <c r="C35" s="5">
        <v>9277</v>
      </c>
      <c r="D35" s="5" t="s">
        <v>39</v>
      </c>
      <c r="E35" s="8">
        <v>812192</v>
      </c>
      <c r="F35" s="12">
        <v>812192</v>
      </c>
      <c r="G35" s="8">
        <v>0</v>
      </c>
      <c r="H35" s="8">
        <v>0</v>
      </c>
      <c r="I35" s="8">
        <v>0</v>
      </c>
      <c r="J35" s="76">
        <v>46507</v>
      </c>
      <c r="K35" s="62"/>
      <c r="L35" s="28" t="s">
        <v>96</v>
      </c>
      <c r="M35" s="22">
        <v>812191.89</v>
      </c>
      <c r="N35" s="20" t="s">
        <v>71</v>
      </c>
      <c r="O35" s="11" t="s">
        <v>18</v>
      </c>
      <c r="P35" s="11">
        <v>9277</v>
      </c>
      <c r="Q35" s="11" t="s">
        <v>30</v>
      </c>
      <c r="R35" s="54" t="s">
        <v>126</v>
      </c>
    </row>
    <row r="36" spans="1:18" ht="21" x14ac:dyDescent="0.3">
      <c r="A36" s="98">
        <v>20</v>
      </c>
      <c r="B36" s="5" t="s">
        <v>32</v>
      </c>
      <c r="C36" s="5">
        <v>9300</v>
      </c>
      <c r="D36" s="5" t="s">
        <v>40</v>
      </c>
      <c r="E36" s="8">
        <v>352303</v>
      </c>
      <c r="F36" s="12">
        <v>352303</v>
      </c>
      <c r="G36" s="8">
        <v>0</v>
      </c>
      <c r="H36" s="8">
        <v>0</v>
      </c>
      <c r="I36" s="8">
        <v>0</v>
      </c>
      <c r="J36" s="76">
        <v>46507</v>
      </c>
      <c r="K36" s="62"/>
      <c r="L36" s="28" t="s">
        <v>81</v>
      </c>
      <c r="M36" s="22">
        <v>352302.87</v>
      </c>
      <c r="N36" s="20" t="s">
        <v>71</v>
      </c>
      <c r="O36" s="11" t="s">
        <v>18</v>
      </c>
      <c r="P36" s="11">
        <v>9300</v>
      </c>
      <c r="Q36" s="11" t="s">
        <v>30</v>
      </c>
    </row>
    <row r="37" spans="1:18" ht="21" x14ac:dyDescent="0.3">
      <c r="A37" s="98">
        <v>21</v>
      </c>
      <c r="B37" s="5" t="s">
        <v>42</v>
      </c>
      <c r="C37" s="5">
        <v>7372</v>
      </c>
      <c r="D37" s="5" t="s">
        <v>127</v>
      </c>
      <c r="E37" s="8">
        <v>208116</v>
      </c>
      <c r="F37" s="12">
        <v>208116</v>
      </c>
      <c r="G37" s="8">
        <v>0</v>
      </c>
      <c r="H37" s="8">
        <v>0</v>
      </c>
      <c r="I37" s="8">
        <v>0</v>
      </c>
      <c r="J37" s="76">
        <v>46507</v>
      </c>
      <c r="K37" s="66">
        <f>SUM(F37:F41)</f>
        <v>2194689</v>
      </c>
      <c r="L37" s="28" t="s">
        <v>81</v>
      </c>
      <c r="M37" s="22">
        <v>208116</v>
      </c>
      <c r="N37" s="20" t="s">
        <v>71</v>
      </c>
      <c r="O37" s="11" t="s">
        <v>18</v>
      </c>
      <c r="P37" s="11">
        <v>7372</v>
      </c>
      <c r="Q37" s="11" t="s">
        <v>29</v>
      </c>
    </row>
    <row r="38" spans="1:18" ht="29" x14ac:dyDescent="0.3">
      <c r="A38" s="98">
        <v>22</v>
      </c>
      <c r="B38" s="5" t="s">
        <v>42</v>
      </c>
      <c r="C38" s="5">
        <v>9258</v>
      </c>
      <c r="D38" s="5" t="s">
        <v>43</v>
      </c>
      <c r="E38" s="8">
        <v>1627905</v>
      </c>
      <c r="F38" s="12">
        <v>1627905</v>
      </c>
      <c r="G38" s="8">
        <v>0</v>
      </c>
      <c r="H38" s="8">
        <v>0</v>
      </c>
      <c r="I38" s="8">
        <v>0</v>
      </c>
      <c r="J38" s="76">
        <v>46507</v>
      </c>
      <c r="K38" s="62"/>
      <c r="L38" s="28" t="s">
        <v>81</v>
      </c>
      <c r="M38" s="22">
        <v>1627905</v>
      </c>
      <c r="N38" s="20" t="s">
        <v>71</v>
      </c>
      <c r="O38" s="11" t="s">
        <v>44</v>
      </c>
      <c r="P38" s="11">
        <v>9258</v>
      </c>
      <c r="Q38" s="11" t="s">
        <v>29</v>
      </c>
    </row>
    <row r="39" spans="1:18" ht="21" x14ac:dyDescent="0.3">
      <c r="A39" s="98">
        <v>23</v>
      </c>
      <c r="B39" s="5" t="s">
        <v>42</v>
      </c>
      <c r="C39" s="5">
        <v>7375</v>
      </c>
      <c r="D39" s="95" t="s">
        <v>45</v>
      </c>
      <c r="E39" s="8">
        <v>146124</v>
      </c>
      <c r="F39" s="12">
        <v>146124</v>
      </c>
      <c r="G39" s="8">
        <v>0</v>
      </c>
      <c r="H39" s="8">
        <v>0</v>
      </c>
      <c r="I39" s="8">
        <v>0</v>
      </c>
      <c r="J39" s="76">
        <v>46507</v>
      </c>
      <c r="K39" s="62"/>
      <c r="L39" s="28" t="s">
        <v>81</v>
      </c>
      <c r="M39" s="22">
        <v>146124</v>
      </c>
      <c r="N39" s="20" t="s">
        <v>71</v>
      </c>
      <c r="O39" s="11" t="s">
        <v>23</v>
      </c>
      <c r="P39" s="11">
        <v>7375</v>
      </c>
      <c r="Q39" s="11" t="s">
        <v>29</v>
      </c>
    </row>
    <row r="40" spans="1:18" ht="21" x14ac:dyDescent="0.3">
      <c r="A40" s="98">
        <v>24</v>
      </c>
      <c r="B40" s="5" t="s">
        <v>42</v>
      </c>
      <c r="C40" s="5">
        <v>7378</v>
      </c>
      <c r="D40" s="5" t="s">
        <v>46</v>
      </c>
      <c r="E40" s="8">
        <v>132840</v>
      </c>
      <c r="F40" s="12">
        <v>132840</v>
      </c>
      <c r="G40" s="8">
        <v>0</v>
      </c>
      <c r="H40" s="8">
        <v>0</v>
      </c>
      <c r="I40" s="8">
        <v>0</v>
      </c>
      <c r="J40" s="76">
        <v>46507</v>
      </c>
      <c r="K40" s="62"/>
      <c r="L40" s="28" t="s">
        <v>81</v>
      </c>
      <c r="M40" s="22">
        <v>132840</v>
      </c>
      <c r="N40" s="20" t="s">
        <v>71</v>
      </c>
      <c r="O40" s="11" t="s">
        <v>23</v>
      </c>
      <c r="P40" s="11">
        <v>7378</v>
      </c>
      <c r="Q40" s="11" t="s">
        <v>29</v>
      </c>
      <c r="R40" s="55" t="s">
        <v>95</v>
      </c>
    </row>
    <row r="41" spans="1:18" ht="21" x14ac:dyDescent="0.3">
      <c r="A41" s="98">
        <v>25</v>
      </c>
      <c r="B41" s="5" t="s">
        <v>42</v>
      </c>
      <c r="C41" s="5">
        <v>7380</v>
      </c>
      <c r="D41" s="5" t="s">
        <v>47</v>
      </c>
      <c r="E41" s="8">
        <v>79704</v>
      </c>
      <c r="F41" s="12">
        <v>79704</v>
      </c>
      <c r="G41" s="8">
        <v>0</v>
      </c>
      <c r="H41" s="8">
        <v>0</v>
      </c>
      <c r="I41" s="8">
        <v>0</v>
      </c>
      <c r="J41" s="76">
        <v>46507</v>
      </c>
      <c r="K41" s="62"/>
      <c r="L41" s="28" t="s">
        <v>81</v>
      </c>
      <c r="M41" s="22">
        <v>79704</v>
      </c>
      <c r="N41" s="20" t="s">
        <v>71</v>
      </c>
      <c r="O41" s="11" t="s">
        <v>23</v>
      </c>
      <c r="P41" s="11">
        <v>7380</v>
      </c>
      <c r="Q41" s="11" t="s">
        <v>29</v>
      </c>
    </row>
    <row r="42" spans="1:18" ht="26" x14ac:dyDescent="0.3">
      <c r="A42" s="98">
        <v>26</v>
      </c>
      <c r="B42" s="5" t="s">
        <v>51</v>
      </c>
      <c r="C42" s="5">
        <v>9316</v>
      </c>
      <c r="D42" s="5" t="s">
        <v>48</v>
      </c>
      <c r="E42" s="8">
        <v>28750</v>
      </c>
      <c r="F42" s="12">
        <v>23750</v>
      </c>
      <c r="G42" s="8">
        <v>0</v>
      </c>
      <c r="H42" s="8">
        <v>5000</v>
      </c>
      <c r="I42" s="8">
        <v>0</v>
      </c>
      <c r="J42" s="77">
        <v>45995</v>
      </c>
      <c r="K42" s="66">
        <f>F42</f>
        <v>23750</v>
      </c>
      <c r="L42" s="28" t="s">
        <v>79</v>
      </c>
      <c r="M42" s="22">
        <v>28750</v>
      </c>
      <c r="N42" s="20" t="s">
        <v>71</v>
      </c>
      <c r="O42" s="11" t="s">
        <v>18</v>
      </c>
      <c r="P42" s="11">
        <v>9316</v>
      </c>
      <c r="Q42" s="11" t="s">
        <v>49</v>
      </c>
      <c r="R42" s="54" t="s">
        <v>50</v>
      </c>
    </row>
    <row r="43" spans="1:18" s="47" customFormat="1" ht="31.5" x14ac:dyDescent="0.3">
      <c r="A43" s="99">
        <v>27</v>
      </c>
      <c r="B43" s="42" t="s">
        <v>52</v>
      </c>
      <c r="C43" s="42">
        <v>550</v>
      </c>
      <c r="D43" s="42" t="s">
        <v>53</v>
      </c>
      <c r="E43" s="12">
        <v>1174697.1000000001</v>
      </c>
      <c r="F43" s="12">
        <v>1174697.1000000001</v>
      </c>
      <c r="G43" s="12">
        <v>0</v>
      </c>
      <c r="H43" s="12">
        <v>0</v>
      </c>
      <c r="I43" s="12">
        <v>0</v>
      </c>
      <c r="J43" s="77">
        <v>46387</v>
      </c>
      <c r="K43" s="66">
        <f>SUM(F43:F45)</f>
        <v>8057549.1699999999</v>
      </c>
      <c r="L43" s="28" t="s">
        <v>92</v>
      </c>
      <c r="M43" s="22">
        <v>1039827.1</v>
      </c>
      <c r="N43" s="20" t="s">
        <v>71</v>
      </c>
      <c r="O43" s="11" t="s">
        <v>18</v>
      </c>
      <c r="P43" s="11">
        <v>550</v>
      </c>
      <c r="Q43" s="11" t="s">
        <v>54</v>
      </c>
      <c r="R43" s="54" t="s">
        <v>93</v>
      </c>
    </row>
    <row r="44" spans="1:18" s="47" customFormat="1" ht="31.5" x14ac:dyDescent="0.3">
      <c r="A44" s="99">
        <v>28</v>
      </c>
      <c r="B44" s="42" t="s">
        <v>52</v>
      </c>
      <c r="C44" s="42">
        <v>763</v>
      </c>
      <c r="D44" s="42" t="s">
        <v>55</v>
      </c>
      <c r="E44" s="12">
        <v>5319952.07</v>
      </c>
      <c r="F44" s="12">
        <v>5319952.07</v>
      </c>
      <c r="G44" s="12">
        <v>0</v>
      </c>
      <c r="H44" s="12">
        <v>0</v>
      </c>
      <c r="I44" s="12">
        <v>0</v>
      </c>
      <c r="J44" s="77">
        <v>46507</v>
      </c>
      <c r="K44" s="62"/>
      <c r="L44" s="28" t="s">
        <v>92</v>
      </c>
      <c r="M44" s="22">
        <v>5004652.07</v>
      </c>
      <c r="N44" s="20" t="s">
        <v>72</v>
      </c>
      <c r="O44" s="11" t="s">
        <v>23</v>
      </c>
      <c r="P44" s="11">
        <v>763</v>
      </c>
      <c r="Q44" s="11" t="s">
        <v>29</v>
      </c>
      <c r="R44" s="56" t="s">
        <v>94</v>
      </c>
    </row>
    <row r="45" spans="1:18" s="47" customFormat="1" ht="31.5" x14ac:dyDescent="0.3">
      <c r="A45" s="99">
        <v>29</v>
      </c>
      <c r="B45" s="42" t="s">
        <v>52</v>
      </c>
      <c r="C45" s="42">
        <v>549</v>
      </c>
      <c r="D45" s="42" t="s">
        <v>56</v>
      </c>
      <c r="E45" s="12">
        <v>1562900</v>
      </c>
      <c r="F45" s="12">
        <v>1562900</v>
      </c>
      <c r="G45" s="12">
        <v>0</v>
      </c>
      <c r="H45" s="12">
        <v>0</v>
      </c>
      <c r="I45" s="12">
        <v>0</v>
      </c>
      <c r="J45" s="77">
        <v>46356</v>
      </c>
      <c r="K45" s="62"/>
      <c r="L45" s="28" t="s">
        <v>92</v>
      </c>
      <c r="M45" s="22">
        <v>1363000</v>
      </c>
      <c r="N45" s="20" t="s">
        <v>72</v>
      </c>
      <c r="O45" s="11" t="s">
        <v>23</v>
      </c>
      <c r="P45" s="11">
        <v>549</v>
      </c>
      <c r="Q45" s="11" t="s">
        <v>29</v>
      </c>
      <c r="R45" s="54"/>
    </row>
    <row r="46" spans="1:18" s="47" customFormat="1" ht="21" x14ac:dyDescent="0.3">
      <c r="A46" s="99">
        <v>30</v>
      </c>
      <c r="B46" s="42" t="s">
        <v>57</v>
      </c>
      <c r="C46" s="42">
        <v>2414</v>
      </c>
      <c r="D46" s="42" t="s">
        <v>61</v>
      </c>
      <c r="E46" s="12">
        <v>246374</v>
      </c>
      <c r="F46" s="12">
        <v>246374</v>
      </c>
      <c r="G46" s="12">
        <v>0</v>
      </c>
      <c r="H46" s="12">
        <v>0</v>
      </c>
      <c r="I46" s="12">
        <v>0</v>
      </c>
      <c r="J46" s="77">
        <v>46507</v>
      </c>
      <c r="K46" s="66">
        <f>SUM(F46:F61)</f>
        <v>28757110.229999997</v>
      </c>
      <c r="L46" s="28" t="s">
        <v>81</v>
      </c>
      <c r="M46" s="22"/>
      <c r="N46" s="20" t="s">
        <v>71</v>
      </c>
      <c r="O46" s="11" t="s">
        <v>18</v>
      </c>
      <c r="P46" s="11">
        <v>2414</v>
      </c>
      <c r="Q46" s="11" t="s">
        <v>29</v>
      </c>
      <c r="R46" s="54"/>
    </row>
    <row r="47" spans="1:18" s="47" customFormat="1" ht="21" x14ac:dyDescent="0.3">
      <c r="A47" s="99">
        <v>31</v>
      </c>
      <c r="B47" s="42" t="s">
        <v>57</v>
      </c>
      <c r="C47" s="42">
        <v>9542</v>
      </c>
      <c r="D47" s="42" t="s">
        <v>62</v>
      </c>
      <c r="E47" s="12">
        <v>7675200</v>
      </c>
      <c r="F47" s="12">
        <v>7675200</v>
      </c>
      <c r="G47" s="12">
        <v>0</v>
      </c>
      <c r="H47" s="12">
        <v>0</v>
      </c>
      <c r="I47" s="12">
        <v>0</v>
      </c>
      <c r="J47" s="77">
        <v>46387</v>
      </c>
      <c r="K47" s="62"/>
      <c r="L47" s="28" t="s">
        <v>96</v>
      </c>
      <c r="M47" s="22"/>
      <c r="N47" s="20" t="s">
        <v>71</v>
      </c>
      <c r="O47" s="11" t="s">
        <v>18</v>
      </c>
      <c r="P47" s="11">
        <v>9542</v>
      </c>
      <c r="Q47" s="11" t="s">
        <v>29</v>
      </c>
      <c r="R47" s="54"/>
    </row>
    <row r="48" spans="1:18" s="47" customFormat="1" ht="26" x14ac:dyDescent="0.3">
      <c r="A48" s="99">
        <v>32</v>
      </c>
      <c r="B48" s="42" t="s">
        <v>57</v>
      </c>
      <c r="C48" s="42">
        <v>3428</v>
      </c>
      <c r="D48" s="42" t="s">
        <v>60</v>
      </c>
      <c r="E48" s="12">
        <v>1884925</v>
      </c>
      <c r="F48" s="12">
        <v>1884925</v>
      </c>
      <c r="G48" s="12">
        <v>0</v>
      </c>
      <c r="H48" s="12">
        <v>0</v>
      </c>
      <c r="I48" s="12">
        <v>0</v>
      </c>
      <c r="J48" s="77">
        <v>46507</v>
      </c>
      <c r="K48" s="62"/>
      <c r="L48" s="28" t="s">
        <v>113</v>
      </c>
      <c r="M48" s="22"/>
      <c r="N48" s="20" t="s">
        <v>72</v>
      </c>
      <c r="O48" s="11" t="s">
        <v>23</v>
      </c>
      <c r="P48" s="11">
        <v>3428</v>
      </c>
      <c r="Q48" s="11" t="s">
        <v>30</v>
      </c>
      <c r="R48" s="54" t="s">
        <v>119</v>
      </c>
    </row>
    <row r="49" spans="1:18" s="47" customFormat="1" ht="21" x14ac:dyDescent="0.3">
      <c r="A49" s="99">
        <v>33</v>
      </c>
      <c r="B49" s="42" t="s">
        <v>57</v>
      </c>
      <c r="C49" s="42">
        <v>2287</v>
      </c>
      <c r="D49" s="42" t="s">
        <v>58</v>
      </c>
      <c r="E49" s="12">
        <v>593208.09</v>
      </c>
      <c r="F49" s="12">
        <v>593208.09</v>
      </c>
      <c r="G49" s="12">
        <v>0</v>
      </c>
      <c r="H49" s="12">
        <v>0</v>
      </c>
      <c r="I49" s="12">
        <v>0</v>
      </c>
      <c r="J49" s="77">
        <v>46507</v>
      </c>
      <c r="K49" s="62"/>
      <c r="L49" s="28" t="s">
        <v>113</v>
      </c>
      <c r="M49" s="22"/>
      <c r="N49" s="20" t="s">
        <v>71</v>
      </c>
      <c r="O49" s="11" t="s">
        <v>23</v>
      </c>
      <c r="P49" s="11">
        <v>2287</v>
      </c>
      <c r="Q49" s="11" t="s">
        <v>30</v>
      </c>
      <c r="R49" s="54"/>
    </row>
    <row r="50" spans="1:18" s="47" customFormat="1" ht="21" x14ac:dyDescent="0.3">
      <c r="A50" s="99">
        <v>34</v>
      </c>
      <c r="B50" s="42" t="s">
        <v>57</v>
      </c>
      <c r="C50" s="42">
        <v>1163</v>
      </c>
      <c r="D50" s="42" t="s">
        <v>59</v>
      </c>
      <c r="E50" s="12">
        <v>73375.649999999994</v>
      </c>
      <c r="F50" s="12">
        <v>73375.649999999994</v>
      </c>
      <c r="G50" s="12">
        <v>0</v>
      </c>
      <c r="H50" s="12">
        <v>0</v>
      </c>
      <c r="I50" s="12">
        <v>0</v>
      </c>
      <c r="J50" s="77">
        <v>46507</v>
      </c>
      <c r="K50" s="63"/>
      <c r="L50" s="38" t="s">
        <v>113</v>
      </c>
      <c r="M50" s="39"/>
      <c r="N50" s="40" t="s">
        <v>72</v>
      </c>
      <c r="O50" s="41" t="s">
        <v>23</v>
      </c>
      <c r="P50" s="41">
        <v>1163</v>
      </c>
      <c r="Q50" s="41" t="s">
        <v>30</v>
      </c>
      <c r="R50" s="68"/>
    </row>
    <row r="51" spans="1:18" s="47" customFormat="1" ht="26" x14ac:dyDescent="0.3">
      <c r="A51" s="99">
        <v>35</v>
      </c>
      <c r="B51" s="42" t="s">
        <v>57</v>
      </c>
      <c r="C51" s="42">
        <v>2413</v>
      </c>
      <c r="D51" s="42" t="s">
        <v>130</v>
      </c>
      <c r="E51" s="12">
        <v>1765665</v>
      </c>
      <c r="F51" s="12">
        <v>1765665</v>
      </c>
      <c r="G51" s="12">
        <v>0</v>
      </c>
      <c r="H51" s="12">
        <v>0</v>
      </c>
      <c r="I51" s="12">
        <v>0</v>
      </c>
      <c r="J51" s="77">
        <v>46507</v>
      </c>
      <c r="K51" s="63"/>
      <c r="L51" s="28" t="s">
        <v>96</v>
      </c>
      <c r="M51" s="22"/>
      <c r="N51" s="20" t="s">
        <v>71</v>
      </c>
      <c r="O51" s="11" t="s">
        <v>23</v>
      </c>
      <c r="P51" s="11">
        <v>2413</v>
      </c>
      <c r="Q51" s="11" t="s">
        <v>29</v>
      </c>
      <c r="R51" s="54" t="s">
        <v>63</v>
      </c>
    </row>
    <row r="52" spans="1:18" s="47" customFormat="1" ht="21" x14ac:dyDescent="0.3">
      <c r="A52" s="99">
        <v>36</v>
      </c>
      <c r="B52" s="42" t="s">
        <v>57</v>
      </c>
      <c r="C52" s="42">
        <v>1190</v>
      </c>
      <c r="D52" s="42" t="s">
        <v>128</v>
      </c>
      <c r="E52" s="12">
        <v>209687.94</v>
      </c>
      <c r="F52" s="12">
        <v>209687.94</v>
      </c>
      <c r="G52" s="12">
        <v>0</v>
      </c>
      <c r="H52" s="12">
        <v>0</v>
      </c>
      <c r="I52" s="12">
        <v>0</v>
      </c>
      <c r="J52" s="77">
        <v>46507</v>
      </c>
      <c r="K52" s="63"/>
      <c r="L52" s="38" t="s">
        <v>113</v>
      </c>
      <c r="M52" s="39"/>
      <c r="N52" s="40" t="s">
        <v>72</v>
      </c>
      <c r="O52" s="41" t="s">
        <v>23</v>
      </c>
      <c r="P52" s="41">
        <v>1190</v>
      </c>
      <c r="Q52" s="41" t="s">
        <v>30</v>
      </c>
      <c r="R52" s="68"/>
    </row>
    <row r="53" spans="1:18" s="47" customFormat="1" ht="21" x14ac:dyDescent="0.3">
      <c r="A53" s="99">
        <v>37</v>
      </c>
      <c r="B53" s="42" t="s">
        <v>57</v>
      </c>
      <c r="C53" s="42">
        <v>2300</v>
      </c>
      <c r="D53" s="42" t="s">
        <v>64</v>
      </c>
      <c r="E53" s="12">
        <f>F53+H53</f>
        <v>705777.1</v>
      </c>
      <c r="F53" s="12">
        <v>694259.1</v>
      </c>
      <c r="G53" s="12">
        <v>0</v>
      </c>
      <c r="H53" s="12">
        <v>11518</v>
      </c>
      <c r="I53" s="12">
        <v>0</v>
      </c>
      <c r="J53" s="77">
        <v>46507</v>
      </c>
      <c r="K53" s="63"/>
      <c r="L53" s="38" t="s">
        <v>96</v>
      </c>
      <c r="M53" s="39"/>
      <c r="N53" s="40" t="s">
        <v>71</v>
      </c>
      <c r="O53" s="41" t="s">
        <v>23</v>
      </c>
      <c r="P53" s="41">
        <v>2300</v>
      </c>
      <c r="Q53" s="41" t="s">
        <v>30</v>
      </c>
      <c r="R53" s="68"/>
    </row>
    <row r="54" spans="1:18" s="47" customFormat="1" ht="21" x14ac:dyDescent="0.3">
      <c r="A54" s="99">
        <v>38</v>
      </c>
      <c r="B54" s="42" t="s">
        <v>57</v>
      </c>
      <c r="C54" s="42">
        <v>1170</v>
      </c>
      <c r="D54" s="124" t="s">
        <v>138</v>
      </c>
      <c r="E54" s="12">
        <v>393600</v>
      </c>
      <c r="F54" s="12">
        <v>393600</v>
      </c>
      <c r="G54" s="12">
        <v>0</v>
      </c>
      <c r="H54" s="12">
        <v>0</v>
      </c>
      <c r="I54" s="12">
        <v>0</v>
      </c>
      <c r="J54" s="77">
        <v>46507</v>
      </c>
      <c r="K54" s="63"/>
      <c r="L54" s="38" t="s">
        <v>81</v>
      </c>
      <c r="M54" s="39"/>
      <c r="N54" s="40" t="s">
        <v>72</v>
      </c>
      <c r="O54" s="41" t="s">
        <v>23</v>
      </c>
      <c r="P54" s="41">
        <v>1170</v>
      </c>
      <c r="Q54" s="41" t="s">
        <v>30</v>
      </c>
      <c r="R54" s="68"/>
    </row>
    <row r="55" spans="1:18" s="47" customFormat="1" ht="21" x14ac:dyDescent="0.3">
      <c r="A55" s="99">
        <v>39</v>
      </c>
      <c r="B55" s="42" t="s">
        <v>57</v>
      </c>
      <c r="C55" s="42">
        <v>1480</v>
      </c>
      <c r="D55" s="42" t="s">
        <v>65</v>
      </c>
      <c r="E55" s="12">
        <v>115564</v>
      </c>
      <c r="F55" s="12">
        <v>115564</v>
      </c>
      <c r="G55" s="12">
        <v>0</v>
      </c>
      <c r="H55" s="12">
        <v>0</v>
      </c>
      <c r="I55" s="12">
        <v>0</v>
      </c>
      <c r="J55" s="77">
        <v>46507</v>
      </c>
      <c r="K55" s="63"/>
      <c r="L55" s="67" t="s">
        <v>113</v>
      </c>
      <c r="M55" s="44"/>
      <c r="N55" s="45" t="s">
        <v>71</v>
      </c>
      <c r="O55" s="46" t="s">
        <v>23</v>
      </c>
      <c r="P55" s="46">
        <v>1480</v>
      </c>
      <c r="Q55" s="46" t="s">
        <v>30</v>
      </c>
      <c r="R55" s="57"/>
    </row>
    <row r="56" spans="1:18" s="47" customFormat="1" ht="21" x14ac:dyDescent="0.3">
      <c r="A56" s="99">
        <v>40</v>
      </c>
      <c r="B56" s="42" t="s">
        <v>57</v>
      </c>
      <c r="C56" s="42">
        <v>2617</v>
      </c>
      <c r="D56" s="42" t="s">
        <v>66</v>
      </c>
      <c r="E56" s="12">
        <v>293468.96000000002</v>
      </c>
      <c r="F56" s="12">
        <v>289962.45</v>
      </c>
      <c r="G56" s="12">
        <v>0</v>
      </c>
      <c r="H56" s="12">
        <v>3506.5100000000093</v>
      </c>
      <c r="I56" s="12">
        <v>0</v>
      </c>
      <c r="J56" s="77">
        <v>46173</v>
      </c>
      <c r="K56" s="63"/>
      <c r="L56" s="28" t="s">
        <v>113</v>
      </c>
      <c r="M56" s="22"/>
      <c r="N56" s="20" t="s">
        <v>71</v>
      </c>
      <c r="O56" s="11" t="s">
        <v>23</v>
      </c>
      <c r="P56" s="11">
        <v>2617</v>
      </c>
      <c r="Q56" s="11" t="s">
        <v>30</v>
      </c>
      <c r="R56" s="54"/>
    </row>
    <row r="57" spans="1:18" s="47" customFormat="1" ht="21" x14ac:dyDescent="0.3">
      <c r="A57" s="99">
        <v>41</v>
      </c>
      <c r="B57" s="42" t="s">
        <v>57</v>
      </c>
      <c r="C57" s="42">
        <v>2396</v>
      </c>
      <c r="D57" s="42" t="s">
        <v>67</v>
      </c>
      <c r="E57" s="12">
        <v>620894</v>
      </c>
      <c r="F57" s="126">
        <v>620894</v>
      </c>
      <c r="G57" s="12">
        <v>0</v>
      </c>
      <c r="H57" s="12">
        <v>0</v>
      </c>
      <c r="I57" s="12">
        <v>0</v>
      </c>
      <c r="J57" s="77">
        <v>46507</v>
      </c>
      <c r="K57" s="63"/>
      <c r="L57" s="28" t="s">
        <v>96</v>
      </c>
      <c r="M57" s="22"/>
      <c r="N57" s="20" t="s">
        <v>72</v>
      </c>
      <c r="O57" s="11" t="s">
        <v>23</v>
      </c>
      <c r="P57" s="11">
        <v>2396</v>
      </c>
      <c r="Q57" s="11" t="s">
        <v>29</v>
      </c>
      <c r="R57" s="54"/>
    </row>
    <row r="58" spans="1:18" s="47" customFormat="1" ht="21" x14ac:dyDescent="0.3">
      <c r="A58" s="99">
        <v>42</v>
      </c>
      <c r="B58" s="42" t="s">
        <v>57</v>
      </c>
      <c r="C58" s="42">
        <v>9543</v>
      </c>
      <c r="D58" s="124" t="s">
        <v>124</v>
      </c>
      <c r="E58" s="127">
        <v>1420650</v>
      </c>
      <c r="F58" s="12">
        <v>1420650</v>
      </c>
      <c r="G58" s="12">
        <v>0</v>
      </c>
      <c r="H58" s="12">
        <v>0</v>
      </c>
      <c r="I58" s="12">
        <v>0</v>
      </c>
      <c r="J58" s="77">
        <v>46507</v>
      </c>
      <c r="K58" s="63"/>
      <c r="L58" s="43" t="s">
        <v>129</v>
      </c>
      <c r="M58" s="44"/>
      <c r="N58" s="45" t="s">
        <v>72</v>
      </c>
      <c r="O58" s="46" t="s">
        <v>23</v>
      </c>
      <c r="P58" s="46">
        <v>9543</v>
      </c>
      <c r="Q58" s="46" t="s">
        <v>29</v>
      </c>
      <c r="R58" s="69"/>
    </row>
    <row r="59" spans="1:18" s="47" customFormat="1" ht="21" x14ac:dyDescent="0.3">
      <c r="A59" s="99">
        <v>43</v>
      </c>
      <c r="B59" s="42" t="s">
        <v>57</v>
      </c>
      <c r="C59" s="42">
        <v>2281</v>
      </c>
      <c r="D59" s="42" t="s">
        <v>68</v>
      </c>
      <c r="E59" s="12">
        <v>473745</v>
      </c>
      <c r="F59" s="12">
        <v>473745</v>
      </c>
      <c r="G59" s="12">
        <v>0</v>
      </c>
      <c r="H59" s="12">
        <v>0</v>
      </c>
      <c r="I59" s="12">
        <v>0</v>
      </c>
      <c r="J59" s="77">
        <v>46507</v>
      </c>
      <c r="K59" s="63"/>
      <c r="L59" s="28" t="s">
        <v>81</v>
      </c>
      <c r="M59" s="22"/>
      <c r="N59" s="20" t="s">
        <v>71</v>
      </c>
      <c r="O59" s="11" t="s">
        <v>23</v>
      </c>
      <c r="P59" s="11">
        <v>2281</v>
      </c>
      <c r="Q59" s="11" t="s">
        <v>30</v>
      </c>
      <c r="R59" s="54"/>
    </row>
    <row r="60" spans="1:18" s="47" customFormat="1" ht="29" x14ac:dyDescent="0.3">
      <c r="A60" s="99">
        <v>44</v>
      </c>
      <c r="B60" s="42" t="s">
        <v>57</v>
      </c>
      <c r="C60" s="42">
        <v>2438</v>
      </c>
      <c r="D60" s="42" t="s">
        <v>69</v>
      </c>
      <c r="E60" s="12">
        <v>4920000</v>
      </c>
      <c r="F60" s="12">
        <v>4920000</v>
      </c>
      <c r="G60" s="12">
        <v>0</v>
      </c>
      <c r="H60" s="12">
        <v>0</v>
      </c>
      <c r="I60" s="12">
        <v>0</v>
      </c>
      <c r="J60" s="77">
        <v>46507</v>
      </c>
      <c r="K60" s="63"/>
      <c r="L60" s="38" t="s">
        <v>81</v>
      </c>
      <c r="M60" s="39"/>
      <c r="N60" s="40" t="s">
        <v>72</v>
      </c>
      <c r="O60" s="41" t="s">
        <v>23</v>
      </c>
      <c r="P60" s="41">
        <v>2438</v>
      </c>
      <c r="Q60" s="41" t="s">
        <v>30</v>
      </c>
      <c r="R60" s="68"/>
    </row>
    <row r="61" spans="1:18" s="47" customFormat="1" ht="21" x14ac:dyDescent="0.3">
      <c r="A61" s="99">
        <v>45</v>
      </c>
      <c r="B61" s="42" t="s">
        <v>57</v>
      </c>
      <c r="C61" s="42">
        <v>9544</v>
      </c>
      <c r="D61" s="124" t="s">
        <v>122</v>
      </c>
      <c r="E61" s="127">
        <v>7380000</v>
      </c>
      <c r="F61" s="12">
        <v>7380000</v>
      </c>
      <c r="G61" s="12">
        <v>0</v>
      </c>
      <c r="H61" s="12">
        <v>0</v>
      </c>
      <c r="I61" s="12">
        <v>0</v>
      </c>
      <c r="J61" s="77">
        <v>46387</v>
      </c>
      <c r="K61" s="63"/>
      <c r="L61" s="43" t="s">
        <v>113</v>
      </c>
      <c r="M61" s="44"/>
      <c r="N61" s="45" t="s">
        <v>71</v>
      </c>
      <c r="O61" s="46" t="s">
        <v>23</v>
      </c>
      <c r="P61" s="46">
        <v>9544</v>
      </c>
      <c r="Q61" s="46" t="s">
        <v>29</v>
      </c>
      <c r="R61" s="69"/>
    </row>
    <row r="62" spans="1:18" s="47" customFormat="1" ht="30" customHeight="1" x14ac:dyDescent="0.3">
      <c r="A62" s="99">
        <v>46</v>
      </c>
      <c r="B62" s="42" t="s">
        <v>78</v>
      </c>
      <c r="C62" s="42">
        <v>1786</v>
      </c>
      <c r="D62" s="124" t="s">
        <v>139</v>
      </c>
      <c r="E62" s="127">
        <v>494901.18</v>
      </c>
      <c r="F62" s="127">
        <v>494901.18</v>
      </c>
      <c r="G62" s="12">
        <v>0</v>
      </c>
      <c r="H62" s="12">
        <v>0</v>
      </c>
      <c r="I62" s="12">
        <v>0</v>
      </c>
      <c r="J62" s="77">
        <v>46477</v>
      </c>
      <c r="K62" s="66">
        <f>SUM(F62:F73)</f>
        <v>6793677.6600000011</v>
      </c>
      <c r="L62" s="43" t="s">
        <v>81</v>
      </c>
      <c r="M62" s="44"/>
      <c r="N62" s="45" t="s">
        <v>71</v>
      </c>
      <c r="O62" s="46" t="s">
        <v>18</v>
      </c>
      <c r="P62" s="46">
        <v>1786</v>
      </c>
      <c r="Q62" s="46" t="s">
        <v>30</v>
      </c>
      <c r="R62" s="69"/>
    </row>
    <row r="63" spans="1:18" s="47" customFormat="1" ht="29" x14ac:dyDescent="0.3">
      <c r="A63" s="99">
        <v>47</v>
      </c>
      <c r="B63" s="42" t="s">
        <v>78</v>
      </c>
      <c r="C63" s="42">
        <v>1824</v>
      </c>
      <c r="D63" s="125" t="s">
        <v>137</v>
      </c>
      <c r="E63" s="127">
        <v>684872.91</v>
      </c>
      <c r="F63" s="127">
        <v>684872.91</v>
      </c>
      <c r="G63" s="12">
        <v>0</v>
      </c>
      <c r="H63" s="12">
        <v>0</v>
      </c>
      <c r="I63" s="12">
        <v>0</v>
      </c>
      <c r="J63" s="77">
        <v>46477</v>
      </c>
      <c r="K63" s="63"/>
      <c r="L63" s="43" t="s">
        <v>81</v>
      </c>
      <c r="M63" s="44"/>
      <c r="N63" s="45" t="s">
        <v>71</v>
      </c>
      <c r="O63" s="46" t="s">
        <v>18</v>
      </c>
      <c r="P63" s="46">
        <v>1824</v>
      </c>
      <c r="Q63" s="46" t="s">
        <v>30</v>
      </c>
      <c r="R63" s="69"/>
    </row>
    <row r="64" spans="1:18" s="47" customFormat="1" ht="21" x14ac:dyDescent="0.3">
      <c r="A64" s="99">
        <v>48</v>
      </c>
      <c r="B64" s="42" t="s">
        <v>78</v>
      </c>
      <c r="C64" s="42">
        <v>7700</v>
      </c>
      <c r="D64" s="124" t="s">
        <v>80</v>
      </c>
      <c r="E64" s="12">
        <v>809678.2</v>
      </c>
      <c r="F64" s="12">
        <v>714089.86</v>
      </c>
      <c r="G64" s="12">
        <v>0</v>
      </c>
      <c r="H64" s="12">
        <f>E64-F64</f>
        <v>95588.339999999967</v>
      </c>
      <c r="I64" s="12">
        <v>0</v>
      </c>
      <c r="J64" s="77">
        <v>46477</v>
      </c>
      <c r="K64" s="62"/>
      <c r="L64" s="29" t="s">
        <v>81</v>
      </c>
      <c r="M64" s="22"/>
      <c r="N64" s="73" t="s">
        <v>71</v>
      </c>
      <c r="O64" s="11" t="s">
        <v>23</v>
      </c>
      <c r="P64" s="11">
        <v>7700</v>
      </c>
      <c r="Q64" s="11" t="s">
        <v>29</v>
      </c>
      <c r="R64" s="54" t="s">
        <v>82</v>
      </c>
    </row>
    <row r="65" spans="1:18" s="47" customFormat="1" ht="21" x14ac:dyDescent="0.3">
      <c r="A65" s="99">
        <v>49</v>
      </c>
      <c r="B65" s="42" t="s">
        <v>78</v>
      </c>
      <c r="C65" s="42">
        <v>7706</v>
      </c>
      <c r="D65" s="124" t="s">
        <v>83</v>
      </c>
      <c r="E65" s="12">
        <v>682210.01</v>
      </c>
      <c r="F65" s="12">
        <v>682210.01</v>
      </c>
      <c r="G65" s="12">
        <v>0</v>
      </c>
      <c r="H65" s="12">
        <v>0</v>
      </c>
      <c r="I65" s="12">
        <v>0</v>
      </c>
      <c r="J65" s="77">
        <v>46477</v>
      </c>
      <c r="K65" s="62"/>
      <c r="L65" s="29" t="s">
        <v>81</v>
      </c>
      <c r="M65" s="22"/>
      <c r="N65" s="73" t="s">
        <v>71</v>
      </c>
      <c r="O65" s="11" t="s">
        <v>23</v>
      </c>
      <c r="P65" s="11">
        <v>7706</v>
      </c>
      <c r="Q65" s="11" t="s">
        <v>29</v>
      </c>
      <c r="R65" s="54"/>
    </row>
    <row r="66" spans="1:18" s="47" customFormat="1" ht="21" x14ac:dyDescent="0.3">
      <c r="A66" s="99">
        <v>50</v>
      </c>
      <c r="B66" s="42" t="s">
        <v>78</v>
      </c>
      <c r="C66" s="42">
        <v>7702</v>
      </c>
      <c r="D66" s="124" t="s">
        <v>84</v>
      </c>
      <c r="E66" s="12">
        <v>194614.14</v>
      </c>
      <c r="F66" s="12">
        <v>194614.14</v>
      </c>
      <c r="G66" s="12">
        <v>0</v>
      </c>
      <c r="H66" s="12">
        <v>0</v>
      </c>
      <c r="I66" s="12">
        <v>0</v>
      </c>
      <c r="J66" s="77">
        <v>46356</v>
      </c>
      <c r="K66" s="62"/>
      <c r="L66" s="29" t="s">
        <v>81</v>
      </c>
      <c r="M66" s="22"/>
      <c r="N66" s="73" t="s">
        <v>71</v>
      </c>
      <c r="O66" s="11" t="s">
        <v>23</v>
      </c>
      <c r="P66" s="11">
        <v>7702</v>
      </c>
      <c r="Q66" s="11" t="s">
        <v>29</v>
      </c>
      <c r="R66" s="54" t="s">
        <v>82</v>
      </c>
    </row>
    <row r="67" spans="1:18" s="47" customFormat="1" ht="21" x14ac:dyDescent="0.3">
      <c r="A67" s="99">
        <v>51</v>
      </c>
      <c r="B67" s="42" t="s">
        <v>78</v>
      </c>
      <c r="C67" s="42">
        <v>7703</v>
      </c>
      <c r="D67" s="124" t="s">
        <v>85</v>
      </c>
      <c r="E67" s="12">
        <v>472513.37</v>
      </c>
      <c r="F67" s="12">
        <v>472513.37</v>
      </c>
      <c r="G67" s="12">
        <v>0</v>
      </c>
      <c r="H67" s="12">
        <v>0</v>
      </c>
      <c r="I67" s="12">
        <v>0</v>
      </c>
      <c r="J67" s="77">
        <v>46356</v>
      </c>
      <c r="K67" s="62"/>
      <c r="L67" s="29" t="s">
        <v>81</v>
      </c>
      <c r="M67" s="22"/>
      <c r="N67" s="73" t="s">
        <v>71</v>
      </c>
      <c r="O67" s="11" t="s">
        <v>23</v>
      </c>
      <c r="P67" s="11">
        <v>7703</v>
      </c>
      <c r="Q67" s="11" t="s">
        <v>29</v>
      </c>
      <c r="R67" s="54" t="s">
        <v>82</v>
      </c>
    </row>
    <row r="68" spans="1:18" s="47" customFormat="1" ht="21" x14ac:dyDescent="0.3">
      <c r="A68" s="99">
        <v>52</v>
      </c>
      <c r="B68" s="42" t="s">
        <v>78</v>
      </c>
      <c r="C68" s="42">
        <v>7705</v>
      </c>
      <c r="D68" s="124" t="s">
        <v>86</v>
      </c>
      <c r="E68" s="12">
        <v>735195.36</v>
      </c>
      <c r="F68" s="12">
        <v>670408.17000000004</v>
      </c>
      <c r="G68" s="12">
        <v>0</v>
      </c>
      <c r="H68" s="12">
        <f>E68-F68</f>
        <v>64787.189999999944</v>
      </c>
      <c r="I68" s="12">
        <v>0</v>
      </c>
      <c r="J68" s="77">
        <v>46477</v>
      </c>
      <c r="K68" s="62"/>
      <c r="L68" s="29" t="s">
        <v>81</v>
      </c>
      <c r="M68" s="22"/>
      <c r="N68" s="73" t="s">
        <v>71</v>
      </c>
      <c r="O68" s="11" t="s">
        <v>23</v>
      </c>
      <c r="P68" s="11">
        <v>7705</v>
      </c>
      <c r="Q68" s="11" t="s">
        <v>29</v>
      </c>
      <c r="R68" s="54" t="s">
        <v>82</v>
      </c>
    </row>
    <row r="69" spans="1:18" s="47" customFormat="1" ht="21" x14ac:dyDescent="0.3">
      <c r="A69" s="99">
        <v>53</v>
      </c>
      <c r="B69" s="42" t="s">
        <v>78</v>
      </c>
      <c r="C69" s="42">
        <v>7704</v>
      </c>
      <c r="D69" s="124" t="s">
        <v>87</v>
      </c>
      <c r="E69" s="12">
        <v>992233.02</v>
      </c>
      <c r="F69" s="12">
        <v>992233.02</v>
      </c>
      <c r="G69" s="12">
        <v>0</v>
      </c>
      <c r="H69" s="12">
        <v>0</v>
      </c>
      <c r="I69" s="12">
        <v>0</v>
      </c>
      <c r="J69" s="77">
        <v>46477</v>
      </c>
      <c r="K69" s="62"/>
      <c r="L69" s="29" t="s">
        <v>81</v>
      </c>
      <c r="M69" s="22"/>
      <c r="N69" s="73" t="s">
        <v>71</v>
      </c>
      <c r="O69" s="11" t="s">
        <v>23</v>
      </c>
      <c r="P69" s="11">
        <v>7704</v>
      </c>
      <c r="Q69" s="11" t="s">
        <v>29</v>
      </c>
      <c r="R69" s="54" t="s">
        <v>82</v>
      </c>
    </row>
    <row r="70" spans="1:18" s="47" customFormat="1" ht="21" x14ac:dyDescent="0.3">
      <c r="A70" s="99">
        <v>54</v>
      </c>
      <c r="B70" s="42" t="s">
        <v>78</v>
      </c>
      <c r="C70" s="42">
        <v>7717</v>
      </c>
      <c r="D70" s="124" t="s">
        <v>88</v>
      </c>
      <c r="E70" s="12">
        <v>207638.51</v>
      </c>
      <c r="F70" s="12">
        <v>200359.37</v>
      </c>
      <c r="G70" s="12">
        <v>0</v>
      </c>
      <c r="H70" s="12">
        <f>E70-F70</f>
        <v>7279.140000000014</v>
      </c>
      <c r="I70" s="12">
        <v>0</v>
      </c>
      <c r="J70" s="77">
        <v>46356</v>
      </c>
      <c r="K70" s="62"/>
      <c r="L70" s="29" t="s">
        <v>81</v>
      </c>
      <c r="M70" s="22"/>
      <c r="N70" s="73" t="s">
        <v>71</v>
      </c>
      <c r="O70" s="11" t="s">
        <v>23</v>
      </c>
      <c r="P70" s="11">
        <v>7717</v>
      </c>
      <c r="Q70" s="11" t="s">
        <v>29</v>
      </c>
      <c r="R70" s="54" t="s">
        <v>82</v>
      </c>
    </row>
    <row r="71" spans="1:18" s="47" customFormat="1" ht="30" customHeight="1" x14ac:dyDescent="0.3">
      <c r="A71" s="99">
        <v>55</v>
      </c>
      <c r="B71" s="42" t="s">
        <v>78</v>
      </c>
      <c r="C71" s="42">
        <v>9355</v>
      </c>
      <c r="D71" s="125" t="s">
        <v>89</v>
      </c>
      <c r="E71" s="12">
        <v>895578.53</v>
      </c>
      <c r="F71" s="12">
        <v>895578.53</v>
      </c>
      <c r="G71" s="12">
        <v>0</v>
      </c>
      <c r="H71" s="12">
        <v>0</v>
      </c>
      <c r="I71" s="12">
        <v>0</v>
      </c>
      <c r="J71" s="77">
        <v>46477</v>
      </c>
      <c r="K71" s="62"/>
      <c r="L71" s="29" t="s">
        <v>81</v>
      </c>
      <c r="M71" s="22"/>
      <c r="N71" s="73" t="s">
        <v>71</v>
      </c>
      <c r="O71" s="11" t="s">
        <v>23</v>
      </c>
      <c r="P71" s="11">
        <v>9355</v>
      </c>
      <c r="Q71" s="11" t="s">
        <v>29</v>
      </c>
      <c r="R71" s="54"/>
    </row>
    <row r="72" spans="1:18" s="47" customFormat="1" ht="21" x14ac:dyDescent="0.3">
      <c r="A72" s="99">
        <v>56</v>
      </c>
      <c r="B72" s="42" t="s">
        <v>78</v>
      </c>
      <c r="C72" s="42">
        <v>7710</v>
      </c>
      <c r="D72" s="124" t="s">
        <v>90</v>
      </c>
      <c r="E72" s="12">
        <v>497709.57</v>
      </c>
      <c r="F72" s="12">
        <v>497709.57</v>
      </c>
      <c r="G72" s="12">
        <v>0</v>
      </c>
      <c r="H72" s="12">
        <v>0</v>
      </c>
      <c r="I72" s="12">
        <v>0</v>
      </c>
      <c r="J72" s="77">
        <v>46356</v>
      </c>
      <c r="K72" s="62"/>
      <c r="L72" s="29" t="s">
        <v>81</v>
      </c>
      <c r="M72" s="22"/>
      <c r="N72" s="73" t="s">
        <v>71</v>
      </c>
      <c r="O72" s="11" t="s">
        <v>23</v>
      </c>
      <c r="P72" s="11">
        <v>7710</v>
      </c>
      <c r="Q72" s="11" t="s">
        <v>29</v>
      </c>
      <c r="R72" s="54" t="s">
        <v>82</v>
      </c>
    </row>
    <row r="73" spans="1:18" s="47" customFormat="1" ht="21" x14ac:dyDescent="0.3">
      <c r="A73" s="99">
        <v>57</v>
      </c>
      <c r="B73" s="42" t="s">
        <v>78</v>
      </c>
      <c r="C73" s="42">
        <v>7712</v>
      </c>
      <c r="D73" s="125" t="s">
        <v>91</v>
      </c>
      <c r="E73" s="12">
        <v>294187.53000000003</v>
      </c>
      <c r="F73" s="12">
        <v>294187.53000000003</v>
      </c>
      <c r="G73" s="12">
        <v>0</v>
      </c>
      <c r="H73" s="12">
        <v>0</v>
      </c>
      <c r="I73" s="12">
        <v>0</v>
      </c>
      <c r="J73" s="77">
        <v>46356</v>
      </c>
      <c r="K73" s="62"/>
      <c r="L73" s="29" t="s">
        <v>81</v>
      </c>
      <c r="M73" s="22"/>
      <c r="N73" s="73" t="s">
        <v>71</v>
      </c>
      <c r="O73" s="11" t="s">
        <v>23</v>
      </c>
      <c r="P73" s="11">
        <v>7712</v>
      </c>
      <c r="Q73" s="11" t="s">
        <v>29</v>
      </c>
      <c r="R73" s="54"/>
    </row>
    <row r="74" spans="1:18" s="47" customFormat="1" ht="21" x14ac:dyDescent="0.3">
      <c r="A74" s="99">
        <v>58</v>
      </c>
      <c r="B74" s="42" t="s">
        <v>102</v>
      </c>
      <c r="C74" s="42">
        <v>5310</v>
      </c>
      <c r="D74" s="124" t="s">
        <v>103</v>
      </c>
      <c r="E74" s="12">
        <v>2347868</v>
      </c>
      <c r="F74" s="12">
        <v>2347868</v>
      </c>
      <c r="G74" s="12">
        <v>0</v>
      </c>
      <c r="H74" s="12">
        <v>0</v>
      </c>
      <c r="I74" s="12">
        <v>0</v>
      </c>
      <c r="J74" s="77">
        <v>46507</v>
      </c>
      <c r="K74" s="66">
        <f>SUM(F74:F84)</f>
        <v>11950092.34</v>
      </c>
      <c r="L74" s="29" t="s">
        <v>96</v>
      </c>
      <c r="M74" s="22"/>
      <c r="N74" s="73" t="s">
        <v>71</v>
      </c>
      <c r="O74" s="11" t="s">
        <v>18</v>
      </c>
      <c r="P74" s="11">
        <v>5310</v>
      </c>
      <c r="Q74" s="11" t="s">
        <v>30</v>
      </c>
      <c r="R74" s="54"/>
    </row>
    <row r="75" spans="1:18" s="47" customFormat="1" ht="26" x14ac:dyDescent="0.3">
      <c r="A75" s="99">
        <v>59</v>
      </c>
      <c r="B75" s="42" t="s">
        <v>102</v>
      </c>
      <c r="C75" s="42">
        <v>9393</v>
      </c>
      <c r="D75" s="125" t="s">
        <v>104</v>
      </c>
      <c r="E75" s="12">
        <v>137006.01</v>
      </c>
      <c r="F75" s="12">
        <v>137006.01</v>
      </c>
      <c r="G75" s="12">
        <v>0</v>
      </c>
      <c r="H75" s="12">
        <v>0</v>
      </c>
      <c r="I75" s="12">
        <v>0</v>
      </c>
      <c r="J75" s="77">
        <v>46006</v>
      </c>
      <c r="K75" s="62"/>
      <c r="L75" s="29" t="s">
        <v>105</v>
      </c>
      <c r="M75" s="22">
        <v>137006.01</v>
      </c>
      <c r="N75" s="73" t="s">
        <v>71</v>
      </c>
      <c r="O75" s="11" t="s">
        <v>23</v>
      </c>
      <c r="P75" s="11">
        <v>9393</v>
      </c>
      <c r="Q75" s="11" t="s">
        <v>30</v>
      </c>
      <c r="R75" s="54" t="s">
        <v>106</v>
      </c>
    </row>
    <row r="76" spans="1:18" s="47" customFormat="1" ht="21" x14ac:dyDescent="0.3">
      <c r="A76" s="99">
        <v>60</v>
      </c>
      <c r="B76" s="42" t="s">
        <v>102</v>
      </c>
      <c r="C76" s="42">
        <v>9385</v>
      </c>
      <c r="D76" s="124" t="s">
        <v>107</v>
      </c>
      <c r="E76" s="12">
        <v>1869287</v>
      </c>
      <c r="F76" s="12">
        <v>1869287</v>
      </c>
      <c r="G76" s="12">
        <v>0</v>
      </c>
      <c r="H76" s="12">
        <v>0</v>
      </c>
      <c r="I76" s="12">
        <v>0</v>
      </c>
      <c r="J76" s="77">
        <v>46507</v>
      </c>
      <c r="K76" s="62"/>
      <c r="L76" s="29" t="s">
        <v>81</v>
      </c>
      <c r="M76" s="22">
        <v>1752800.81</v>
      </c>
      <c r="N76" s="73" t="s">
        <v>72</v>
      </c>
      <c r="O76" s="11" t="s">
        <v>23</v>
      </c>
      <c r="P76" s="11">
        <v>9385</v>
      </c>
      <c r="Q76" s="11" t="s">
        <v>30</v>
      </c>
      <c r="R76" s="54"/>
    </row>
    <row r="77" spans="1:18" s="47" customFormat="1" ht="21" x14ac:dyDescent="0.3">
      <c r="A77" s="99">
        <v>61</v>
      </c>
      <c r="B77" s="42" t="s">
        <v>102</v>
      </c>
      <c r="C77" s="42">
        <v>9397</v>
      </c>
      <c r="D77" s="124" t="s">
        <v>108</v>
      </c>
      <c r="E77" s="12">
        <v>212817.48</v>
      </c>
      <c r="F77" s="12">
        <v>212817.48</v>
      </c>
      <c r="G77" s="12">
        <v>0</v>
      </c>
      <c r="H77" s="12">
        <v>0</v>
      </c>
      <c r="I77" s="12">
        <v>0</v>
      </c>
      <c r="J77" s="77">
        <v>46507</v>
      </c>
      <c r="K77" s="62"/>
      <c r="L77" s="29" t="s">
        <v>81</v>
      </c>
      <c r="M77" s="22">
        <v>232233.38</v>
      </c>
      <c r="N77" s="73" t="s">
        <v>71</v>
      </c>
      <c r="O77" s="11" t="s">
        <v>23</v>
      </c>
      <c r="P77" s="11">
        <v>9397</v>
      </c>
      <c r="Q77" s="11" t="s">
        <v>30</v>
      </c>
      <c r="R77" s="54"/>
    </row>
    <row r="78" spans="1:18" s="47" customFormat="1" ht="21" x14ac:dyDescent="0.3">
      <c r="A78" s="99">
        <v>62</v>
      </c>
      <c r="B78" s="42" t="s">
        <v>102</v>
      </c>
      <c r="C78" s="42">
        <v>9399</v>
      </c>
      <c r="D78" s="124" t="s">
        <v>109</v>
      </c>
      <c r="E78" s="12">
        <v>849497.07</v>
      </c>
      <c r="F78" s="12">
        <v>849497.07</v>
      </c>
      <c r="G78" s="12">
        <v>0</v>
      </c>
      <c r="H78" s="12">
        <v>0</v>
      </c>
      <c r="I78" s="12">
        <v>0</v>
      </c>
      <c r="J78" s="77">
        <v>46507</v>
      </c>
      <c r="K78" s="62"/>
      <c r="L78" s="29" t="s">
        <v>81</v>
      </c>
      <c r="M78" s="22">
        <v>776774.41</v>
      </c>
      <c r="N78" s="73" t="s">
        <v>71</v>
      </c>
      <c r="O78" s="11" t="s">
        <v>23</v>
      </c>
      <c r="P78" s="11">
        <v>9399</v>
      </c>
      <c r="Q78" s="11" t="s">
        <v>30</v>
      </c>
      <c r="R78" s="54"/>
    </row>
    <row r="79" spans="1:18" s="47" customFormat="1" ht="26" x14ac:dyDescent="0.3">
      <c r="A79" s="99">
        <v>63</v>
      </c>
      <c r="B79" s="42" t="s">
        <v>102</v>
      </c>
      <c r="C79" s="42">
        <v>742</v>
      </c>
      <c r="D79" s="125" t="s">
        <v>110</v>
      </c>
      <c r="E79" s="12">
        <v>575250</v>
      </c>
      <c r="F79" s="12">
        <v>575250</v>
      </c>
      <c r="G79" s="12">
        <v>0</v>
      </c>
      <c r="H79" s="12">
        <v>0</v>
      </c>
      <c r="I79" s="12">
        <v>0</v>
      </c>
      <c r="J79" s="77">
        <v>46507</v>
      </c>
      <c r="K79" s="62"/>
      <c r="L79" s="29" t="s">
        <v>113</v>
      </c>
      <c r="M79" s="36">
        <v>520000</v>
      </c>
      <c r="N79" s="73" t="s">
        <v>71</v>
      </c>
      <c r="O79" s="11" t="s">
        <v>23</v>
      </c>
      <c r="P79" s="11">
        <v>742</v>
      </c>
      <c r="Q79" s="11" t="s">
        <v>29</v>
      </c>
      <c r="R79" s="55" t="s">
        <v>112</v>
      </c>
    </row>
    <row r="80" spans="1:18" s="47" customFormat="1" ht="26" x14ac:dyDescent="0.3">
      <c r="A80" s="99">
        <v>64</v>
      </c>
      <c r="B80" s="42" t="s">
        <v>102</v>
      </c>
      <c r="C80" s="42">
        <v>773</v>
      </c>
      <c r="D80" s="125" t="s">
        <v>111</v>
      </c>
      <c r="E80" s="12">
        <v>733400</v>
      </c>
      <c r="F80" s="12">
        <v>733400</v>
      </c>
      <c r="G80" s="12">
        <v>0</v>
      </c>
      <c r="H80" s="12">
        <v>0</v>
      </c>
      <c r="I80" s="12">
        <v>0</v>
      </c>
      <c r="J80" s="77">
        <v>46507</v>
      </c>
      <c r="K80" s="62"/>
      <c r="L80" s="29" t="s">
        <v>113</v>
      </c>
      <c r="M80" s="36">
        <v>640000</v>
      </c>
      <c r="N80" s="73" t="s">
        <v>71</v>
      </c>
      <c r="O80" s="11" t="s">
        <v>23</v>
      </c>
      <c r="P80" s="11">
        <v>773</v>
      </c>
      <c r="Q80" s="11" t="s">
        <v>30</v>
      </c>
      <c r="R80" s="55" t="s">
        <v>112</v>
      </c>
    </row>
    <row r="81" spans="1:18" s="47" customFormat="1" ht="21" x14ac:dyDescent="0.3">
      <c r="A81" s="99">
        <v>65</v>
      </c>
      <c r="B81" s="42" t="s">
        <v>102</v>
      </c>
      <c r="C81" s="42">
        <v>9389</v>
      </c>
      <c r="D81" s="125" t="s">
        <v>114</v>
      </c>
      <c r="E81" s="12">
        <v>248916.78</v>
      </c>
      <c r="F81" s="12">
        <v>248916.78</v>
      </c>
      <c r="G81" s="12">
        <v>0</v>
      </c>
      <c r="H81" s="12">
        <v>0</v>
      </c>
      <c r="I81" s="12">
        <v>0</v>
      </c>
      <c r="J81" s="77">
        <v>46507</v>
      </c>
      <c r="K81" s="62"/>
      <c r="L81" s="29" t="s">
        <v>81</v>
      </c>
      <c r="M81" s="22">
        <v>632203.82999999996</v>
      </c>
      <c r="N81" s="73" t="s">
        <v>71</v>
      </c>
      <c r="O81" s="11" t="s">
        <v>23</v>
      </c>
      <c r="P81" s="11">
        <v>9389</v>
      </c>
      <c r="Q81" s="11" t="s">
        <v>30</v>
      </c>
      <c r="R81" s="54"/>
    </row>
    <row r="82" spans="1:18" s="47" customFormat="1" ht="21" x14ac:dyDescent="0.3">
      <c r="A82" s="99">
        <v>66</v>
      </c>
      <c r="B82" s="42" t="s">
        <v>102</v>
      </c>
      <c r="C82" s="42">
        <v>9396</v>
      </c>
      <c r="D82" s="124" t="s">
        <v>115</v>
      </c>
      <c r="E82" s="12">
        <v>1472950</v>
      </c>
      <c r="F82" s="12">
        <v>1472950</v>
      </c>
      <c r="G82" s="12">
        <v>0</v>
      </c>
      <c r="H82" s="12">
        <v>0</v>
      </c>
      <c r="I82" s="12">
        <v>0</v>
      </c>
      <c r="J82" s="77">
        <v>46507</v>
      </c>
      <c r="K82" s="62"/>
      <c r="L82" s="29" t="s">
        <v>113</v>
      </c>
      <c r="M82" s="22">
        <v>1335000</v>
      </c>
      <c r="N82" s="73" t="s">
        <v>71</v>
      </c>
      <c r="O82" s="11" t="s">
        <v>23</v>
      </c>
      <c r="P82" s="11">
        <v>9396</v>
      </c>
      <c r="Q82" s="11" t="s">
        <v>30</v>
      </c>
      <c r="R82" s="54"/>
    </row>
    <row r="83" spans="1:18" s="47" customFormat="1" ht="21" x14ac:dyDescent="0.3">
      <c r="A83" s="99">
        <v>67</v>
      </c>
      <c r="B83" s="42" t="s">
        <v>102</v>
      </c>
      <c r="C83" s="42">
        <v>9395</v>
      </c>
      <c r="D83" s="42" t="s">
        <v>116</v>
      </c>
      <c r="E83" s="12">
        <v>1751550</v>
      </c>
      <c r="F83" s="12">
        <v>1751550</v>
      </c>
      <c r="G83" s="12">
        <v>0</v>
      </c>
      <c r="H83" s="12">
        <v>0</v>
      </c>
      <c r="I83" s="12">
        <v>0</v>
      </c>
      <c r="J83" s="77">
        <v>46507</v>
      </c>
      <c r="K83" s="62"/>
      <c r="L83" s="29" t="s">
        <v>113</v>
      </c>
      <c r="M83" s="36">
        <v>1335000</v>
      </c>
      <c r="N83" s="73" t="s">
        <v>71</v>
      </c>
      <c r="O83" s="11" t="s">
        <v>23</v>
      </c>
      <c r="P83" s="11">
        <v>9395</v>
      </c>
      <c r="Q83" s="11" t="s">
        <v>30</v>
      </c>
      <c r="R83" s="54" t="s">
        <v>117</v>
      </c>
    </row>
    <row r="84" spans="1:18" s="47" customFormat="1" ht="21" x14ac:dyDescent="0.3">
      <c r="A84" s="99">
        <v>68</v>
      </c>
      <c r="B84" s="42" t="s">
        <v>102</v>
      </c>
      <c r="C84" s="42">
        <v>9394</v>
      </c>
      <c r="D84" s="124" t="s">
        <v>118</v>
      </c>
      <c r="E84" s="12">
        <v>1751550</v>
      </c>
      <c r="F84" s="12">
        <v>1751550</v>
      </c>
      <c r="G84" s="12">
        <v>0</v>
      </c>
      <c r="H84" s="12">
        <v>0</v>
      </c>
      <c r="I84" s="12">
        <v>0</v>
      </c>
      <c r="J84" s="77">
        <v>46507</v>
      </c>
      <c r="K84" s="62"/>
      <c r="L84" s="29" t="s">
        <v>113</v>
      </c>
      <c r="M84" s="22">
        <v>1595000</v>
      </c>
      <c r="N84" s="73" t="s">
        <v>71</v>
      </c>
      <c r="O84" s="11" t="s">
        <v>23</v>
      </c>
      <c r="P84" s="11">
        <v>9394</v>
      </c>
      <c r="Q84" s="11" t="s">
        <v>30</v>
      </c>
      <c r="R84" s="54"/>
    </row>
    <row r="85" spans="1:18" s="47" customFormat="1" ht="33" customHeight="1" x14ac:dyDescent="0.3">
      <c r="A85" s="99">
        <v>69</v>
      </c>
      <c r="B85" s="42" t="s">
        <v>142</v>
      </c>
      <c r="C85" s="42">
        <v>1180</v>
      </c>
      <c r="D85" s="122" t="s">
        <v>160</v>
      </c>
      <c r="E85" s="12">
        <v>277896.65000000002</v>
      </c>
      <c r="F85" s="12">
        <v>277896.65000000002</v>
      </c>
      <c r="G85" s="12">
        <v>0</v>
      </c>
      <c r="H85" s="12">
        <v>0</v>
      </c>
      <c r="I85" s="12">
        <v>0</v>
      </c>
      <c r="J85" s="116">
        <v>46478</v>
      </c>
      <c r="K85" s="63"/>
      <c r="L85" s="70"/>
      <c r="M85" s="44"/>
      <c r="N85" s="71"/>
      <c r="O85" s="46"/>
      <c r="P85" s="46"/>
      <c r="Q85" s="46"/>
      <c r="R85" s="69"/>
    </row>
    <row r="86" spans="1:18" s="47" customFormat="1" ht="36" customHeight="1" x14ac:dyDescent="0.3">
      <c r="A86" s="99">
        <v>70</v>
      </c>
      <c r="B86" s="42" t="s">
        <v>142</v>
      </c>
      <c r="C86" s="42">
        <v>1142</v>
      </c>
      <c r="D86" s="122" t="s">
        <v>161</v>
      </c>
      <c r="E86" s="12">
        <v>2226038.62</v>
      </c>
      <c r="F86" s="12">
        <v>2226038.62</v>
      </c>
      <c r="G86" s="12">
        <v>0</v>
      </c>
      <c r="H86" s="12">
        <v>0</v>
      </c>
      <c r="I86" s="12">
        <v>0</v>
      </c>
      <c r="J86" s="116">
        <v>46478</v>
      </c>
      <c r="K86" s="63"/>
      <c r="L86" s="70"/>
      <c r="M86" s="44"/>
      <c r="N86" s="71"/>
      <c r="O86" s="46"/>
      <c r="P86" s="46"/>
      <c r="Q86" s="46"/>
      <c r="R86" s="69"/>
    </row>
    <row r="87" spans="1:18" s="47" customFormat="1" ht="30" customHeight="1" x14ac:dyDescent="0.3">
      <c r="A87" s="99">
        <v>71</v>
      </c>
      <c r="B87" s="42" t="s">
        <v>142</v>
      </c>
      <c r="C87" s="42">
        <v>1154</v>
      </c>
      <c r="D87" s="122" t="s">
        <v>162</v>
      </c>
      <c r="E87" s="12">
        <v>2787307.47</v>
      </c>
      <c r="F87" s="12">
        <v>2787307.47</v>
      </c>
      <c r="G87" s="12">
        <v>0</v>
      </c>
      <c r="H87" s="12">
        <v>0</v>
      </c>
      <c r="I87" s="12">
        <v>0</v>
      </c>
      <c r="J87" s="116">
        <v>46532</v>
      </c>
      <c r="K87" s="63"/>
      <c r="L87" s="70"/>
      <c r="M87" s="44"/>
      <c r="N87" s="71"/>
      <c r="O87" s="46"/>
      <c r="P87" s="46"/>
      <c r="Q87" s="46"/>
      <c r="R87" s="69"/>
    </row>
    <row r="88" spans="1:18" s="47" customFormat="1" ht="25.5" customHeight="1" x14ac:dyDescent="0.3">
      <c r="A88" s="99">
        <v>72</v>
      </c>
      <c r="B88" s="42" t="s">
        <v>143</v>
      </c>
      <c r="C88" s="42">
        <v>3128</v>
      </c>
      <c r="D88" s="123" t="s">
        <v>144</v>
      </c>
      <c r="E88" s="12">
        <v>38872.51</v>
      </c>
      <c r="F88" s="12">
        <v>38872.51</v>
      </c>
      <c r="G88" s="12">
        <v>0</v>
      </c>
      <c r="H88" s="12">
        <v>0</v>
      </c>
      <c r="I88" s="12">
        <v>0</v>
      </c>
      <c r="J88" s="116">
        <v>46387</v>
      </c>
      <c r="K88" s="63"/>
      <c r="L88" s="70"/>
      <c r="M88" s="44"/>
      <c r="N88" s="71"/>
      <c r="O88" s="46"/>
      <c r="P88" s="46"/>
      <c r="Q88" s="46"/>
      <c r="R88" s="69"/>
    </row>
    <row r="89" spans="1:18" s="47" customFormat="1" ht="25.5" customHeight="1" x14ac:dyDescent="0.3">
      <c r="A89" s="99">
        <v>73</v>
      </c>
      <c r="B89" s="42" t="s">
        <v>143</v>
      </c>
      <c r="C89" s="42">
        <v>3208</v>
      </c>
      <c r="D89" s="123" t="s">
        <v>145</v>
      </c>
      <c r="E89" s="12">
        <v>35575.129999999997</v>
      </c>
      <c r="F89" s="12">
        <v>35575.129999999997</v>
      </c>
      <c r="G89" s="12">
        <v>0</v>
      </c>
      <c r="H89" s="12">
        <v>0</v>
      </c>
      <c r="I89" s="12">
        <v>0</v>
      </c>
      <c r="J89" s="116">
        <v>46387</v>
      </c>
      <c r="K89" s="63"/>
      <c r="L89" s="70"/>
      <c r="M89" s="44"/>
      <c r="N89" s="71"/>
      <c r="O89" s="46"/>
      <c r="P89" s="46"/>
      <c r="Q89" s="46"/>
      <c r="R89" s="69"/>
    </row>
    <row r="90" spans="1:18" s="47" customFormat="1" ht="25.5" customHeight="1" x14ac:dyDescent="0.3">
      <c r="A90" s="99">
        <v>74</v>
      </c>
      <c r="B90" s="42" t="s">
        <v>143</v>
      </c>
      <c r="C90" s="42">
        <v>3216</v>
      </c>
      <c r="D90" s="123" t="s">
        <v>146</v>
      </c>
      <c r="E90" s="12">
        <v>32505.09</v>
      </c>
      <c r="F90" s="12">
        <v>32505.09</v>
      </c>
      <c r="G90" s="12">
        <v>0</v>
      </c>
      <c r="H90" s="12">
        <v>0</v>
      </c>
      <c r="I90" s="12">
        <v>0</v>
      </c>
      <c r="J90" s="116">
        <v>46387</v>
      </c>
      <c r="K90" s="63"/>
      <c r="L90" s="70"/>
      <c r="M90" s="44"/>
      <c r="N90" s="71"/>
      <c r="O90" s="46"/>
      <c r="P90" s="46"/>
      <c r="Q90" s="46"/>
      <c r="R90" s="69"/>
    </row>
    <row r="91" spans="1:18" s="47" customFormat="1" ht="36.75" customHeight="1" x14ac:dyDescent="0.3">
      <c r="A91" s="99">
        <v>75</v>
      </c>
      <c r="B91" s="42" t="s">
        <v>147</v>
      </c>
      <c r="C91" s="42">
        <v>2529</v>
      </c>
      <c r="D91" s="122" t="s">
        <v>159</v>
      </c>
      <c r="E91" s="12">
        <v>835309.35</v>
      </c>
      <c r="F91" s="12">
        <v>835309.35</v>
      </c>
      <c r="G91" s="12">
        <v>0</v>
      </c>
      <c r="H91" s="12">
        <v>0</v>
      </c>
      <c r="I91" s="12">
        <v>0</v>
      </c>
      <c r="J91" s="116">
        <v>46532</v>
      </c>
      <c r="K91" s="63"/>
      <c r="L91" s="70"/>
      <c r="M91" s="44"/>
      <c r="N91" s="71"/>
      <c r="O91" s="46"/>
      <c r="P91" s="46"/>
      <c r="Q91" s="46"/>
      <c r="R91" s="69"/>
    </row>
    <row r="92" spans="1:18" s="47" customFormat="1" ht="25.5" customHeight="1" x14ac:dyDescent="0.3">
      <c r="A92" s="99">
        <v>76</v>
      </c>
      <c r="B92" s="42" t="s">
        <v>148</v>
      </c>
      <c r="C92" s="42">
        <v>1586</v>
      </c>
      <c r="D92" s="123" t="s">
        <v>158</v>
      </c>
      <c r="E92" s="12">
        <v>241143.96</v>
      </c>
      <c r="F92" s="12">
        <v>241143.96</v>
      </c>
      <c r="G92" s="12">
        <v>0</v>
      </c>
      <c r="H92" s="12">
        <v>0</v>
      </c>
      <c r="I92" s="12">
        <v>0</v>
      </c>
      <c r="J92" s="116">
        <v>46532</v>
      </c>
      <c r="K92" s="63"/>
      <c r="L92" s="70"/>
      <c r="M92" s="44"/>
      <c r="N92" s="71"/>
      <c r="O92" s="46"/>
      <c r="P92" s="46"/>
      <c r="Q92" s="46"/>
      <c r="R92" s="69"/>
    </row>
    <row r="93" spans="1:18" s="47" customFormat="1" ht="25.5" customHeight="1" x14ac:dyDescent="0.3">
      <c r="A93" s="99">
        <v>77</v>
      </c>
      <c r="B93" s="42" t="s">
        <v>148</v>
      </c>
      <c r="C93" s="42">
        <v>1693</v>
      </c>
      <c r="D93" s="123" t="s">
        <v>157</v>
      </c>
      <c r="E93" s="12">
        <v>182655</v>
      </c>
      <c r="F93" s="12">
        <v>182655</v>
      </c>
      <c r="G93" s="12">
        <v>0</v>
      </c>
      <c r="H93" s="12">
        <v>0</v>
      </c>
      <c r="I93" s="12">
        <v>0</v>
      </c>
      <c r="J93" s="116">
        <v>46532</v>
      </c>
      <c r="K93" s="63"/>
      <c r="L93" s="70"/>
      <c r="M93" s="44"/>
      <c r="N93" s="71"/>
      <c r="O93" s="46"/>
      <c r="P93" s="46"/>
      <c r="Q93" s="46"/>
      <c r="R93" s="69"/>
    </row>
    <row r="94" spans="1:18" s="47" customFormat="1" ht="25.5" customHeight="1" x14ac:dyDescent="0.3">
      <c r="A94" s="99">
        <v>78</v>
      </c>
      <c r="B94" s="42" t="s">
        <v>149</v>
      </c>
      <c r="C94" s="42">
        <v>1717</v>
      </c>
      <c r="D94" s="123" t="s">
        <v>150</v>
      </c>
      <c r="E94" s="12">
        <v>119679</v>
      </c>
      <c r="F94" s="12">
        <v>119679</v>
      </c>
      <c r="G94" s="12">
        <v>0</v>
      </c>
      <c r="H94" s="12">
        <v>0</v>
      </c>
      <c r="I94" s="12">
        <v>0</v>
      </c>
      <c r="J94" s="116">
        <v>46507</v>
      </c>
      <c r="K94" s="63"/>
      <c r="L94" s="70"/>
      <c r="M94" s="44"/>
      <c r="N94" s="71"/>
      <c r="O94" s="46"/>
      <c r="P94" s="46"/>
      <c r="Q94" s="46"/>
      <c r="R94" s="69"/>
    </row>
    <row r="95" spans="1:18" s="47" customFormat="1" ht="25.5" customHeight="1" x14ac:dyDescent="0.3">
      <c r="A95" s="99">
        <v>79</v>
      </c>
      <c r="B95" s="42" t="s">
        <v>149</v>
      </c>
      <c r="C95" s="42">
        <v>1977</v>
      </c>
      <c r="D95" s="123" t="s">
        <v>151</v>
      </c>
      <c r="E95" s="12">
        <v>246000</v>
      </c>
      <c r="F95" s="12">
        <v>213104.62</v>
      </c>
      <c r="G95" s="12">
        <v>0</v>
      </c>
      <c r="H95" s="12">
        <v>0</v>
      </c>
      <c r="I95" s="12">
        <v>32895.380000000005</v>
      </c>
      <c r="J95" s="116">
        <v>46111</v>
      </c>
      <c r="K95" s="63"/>
      <c r="L95" s="70"/>
      <c r="M95" s="44"/>
      <c r="N95" s="71"/>
      <c r="O95" s="46"/>
      <c r="P95" s="46"/>
      <c r="Q95" s="46"/>
      <c r="R95" s="69"/>
    </row>
    <row r="96" spans="1:18" s="47" customFormat="1" ht="25.5" customHeight="1" x14ac:dyDescent="0.3">
      <c r="A96" s="99">
        <v>80</v>
      </c>
      <c r="B96" s="42" t="s">
        <v>149</v>
      </c>
      <c r="C96" s="42">
        <v>6596</v>
      </c>
      <c r="D96" s="123" t="s">
        <v>152</v>
      </c>
      <c r="E96" s="12">
        <v>33500</v>
      </c>
      <c r="F96" s="12">
        <v>33500</v>
      </c>
      <c r="G96" s="12">
        <v>0</v>
      </c>
      <c r="H96" s="12">
        <v>0</v>
      </c>
      <c r="I96" s="12">
        <v>0</v>
      </c>
      <c r="J96" s="116">
        <v>46507</v>
      </c>
      <c r="K96" s="63"/>
      <c r="L96" s="70"/>
      <c r="M96" s="44"/>
      <c r="N96" s="71"/>
      <c r="O96" s="46"/>
      <c r="P96" s="46"/>
      <c r="Q96" s="46"/>
      <c r="R96" s="69"/>
    </row>
    <row r="97" spans="1:18" s="47" customFormat="1" ht="25.5" customHeight="1" x14ac:dyDescent="0.3">
      <c r="A97" s="99">
        <v>81</v>
      </c>
      <c r="B97" s="42" t="s">
        <v>153</v>
      </c>
      <c r="C97" s="42">
        <v>5922</v>
      </c>
      <c r="D97" s="123" t="s">
        <v>154</v>
      </c>
      <c r="E97" s="12">
        <v>287717.09999999998</v>
      </c>
      <c r="F97" s="12">
        <v>287717.09999999998</v>
      </c>
      <c r="G97" s="12">
        <v>0</v>
      </c>
      <c r="H97" s="12">
        <v>0</v>
      </c>
      <c r="I97" s="12">
        <v>0</v>
      </c>
      <c r="J97" s="116">
        <v>46532</v>
      </c>
      <c r="K97" s="63"/>
      <c r="L97" s="70"/>
      <c r="M97" s="44"/>
      <c r="N97" s="71"/>
      <c r="O97" s="46"/>
      <c r="P97" s="46"/>
      <c r="Q97" s="46"/>
      <c r="R97" s="69"/>
    </row>
    <row r="98" spans="1:18" s="121" customFormat="1" ht="25.5" customHeight="1" x14ac:dyDescent="0.35">
      <c r="A98" s="99">
        <v>82</v>
      </c>
      <c r="B98" s="117" t="s">
        <v>153</v>
      </c>
      <c r="C98" s="117">
        <v>5947</v>
      </c>
      <c r="D98" s="117" t="s">
        <v>163</v>
      </c>
      <c r="E98" s="118">
        <v>91327.5</v>
      </c>
      <c r="F98" s="118">
        <v>91327.5</v>
      </c>
      <c r="G98" s="119">
        <v>0</v>
      </c>
      <c r="H98" s="119">
        <v>0</v>
      </c>
      <c r="I98" s="119">
        <v>0</v>
      </c>
      <c r="J98" s="120">
        <v>46532</v>
      </c>
      <c r="K98" s="63"/>
      <c r="L98" s="70"/>
      <c r="M98" s="44"/>
      <c r="N98" s="71"/>
      <c r="O98" s="46"/>
      <c r="P98" s="46"/>
      <c r="Q98" s="46"/>
      <c r="R98" s="69"/>
    </row>
    <row r="99" spans="1:18" ht="26" customHeight="1" x14ac:dyDescent="0.45">
      <c r="A99" s="96"/>
      <c r="B99" s="6" t="s">
        <v>3</v>
      </c>
      <c r="C99" s="6"/>
      <c r="D99" s="6"/>
      <c r="E99" s="9">
        <f>SUM(E17:E98)</f>
        <v>91420355.219999999</v>
      </c>
      <c r="F99" s="97">
        <f>SUM(F17:F98)</f>
        <v>89611400.50999999</v>
      </c>
      <c r="G99" s="103">
        <f>SUM(G17:G98)</f>
        <v>0</v>
      </c>
      <c r="H99" s="103">
        <f>SUM(H17:H98)</f>
        <v>1776059.33</v>
      </c>
      <c r="I99" s="103">
        <f>SUM(I17:I98)</f>
        <v>32895.380000000005</v>
      </c>
      <c r="J99" s="104"/>
      <c r="K99" s="72" t="e">
        <f>K17+K20+K27+K37+K42+K43+#REF!+K46+K62+K74</f>
        <v>#REF!</v>
      </c>
      <c r="L99" s="37"/>
      <c r="M99" s="34">
        <f>SUM(M17:M84)</f>
        <v>30878011.189999998</v>
      </c>
      <c r="N99" s="21"/>
      <c r="P99" s="11"/>
    </row>
    <row r="100" spans="1:18" ht="15.75" customHeight="1" x14ac:dyDescent="0.45">
      <c r="A100" s="48"/>
      <c r="B100" s="78"/>
      <c r="C100" s="78"/>
      <c r="D100" s="78"/>
      <c r="E100" s="79"/>
      <c r="F100" s="80"/>
      <c r="G100" s="81"/>
      <c r="H100" s="81"/>
      <c r="I100" s="81"/>
      <c r="J100" s="82"/>
      <c r="K100" s="83"/>
      <c r="L100" s="37"/>
      <c r="M100" s="34"/>
      <c r="N100" s="21"/>
      <c r="P100" s="11"/>
    </row>
    <row r="101" spans="1:18" ht="15.75" customHeight="1" x14ac:dyDescent="0.45">
      <c r="A101" s="48"/>
      <c r="B101" s="78"/>
      <c r="C101" s="78"/>
      <c r="D101" s="114"/>
      <c r="E101" s="115"/>
      <c r="F101" s="80"/>
      <c r="G101" s="81"/>
      <c r="H101" s="81"/>
      <c r="I101" s="81"/>
      <c r="J101" s="82"/>
      <c r="K101" s="83"/>
      <c r="L101" s="37"/>
      <c r="M101" s="34"/>
      <c r="N101" s="21"/>
      <c r="P101" s="11"/>
    </row>
    <row r="102" spans="1:18" ht="15.75" customHeight="1" x14ac:dyDescent="0.45">
      <c r="A102" s="48"/>
      <c r="B102" s="78"/>
      <c r="C102" s="78"/>
      <c r="D102" s="110"/>
      <c r="E102" s="111"/>
      <c r="F102" s="80"/>
      <c r="G102" s="81"/>
      <c r="H102" s="81"/>
      <c r="I102" s="81"/>
      <c r="J102" s="82"/>
      <c r="K102" s="83"/>
      <c r="L102" s="37"/>
      <c r="M102" s="34"/>
      <c r="N102" s="21"/>
      <c r="P102" s="11"/>
    </row>
    <row r="103" spans="1:18" ht="15.75" customHeight="1" x14ac:dyDescent="0.45">
      <c r="A103" s="48"/>
      <c r="B103" s="78"/>
      <c r="C103" s="78"/>
      <c r="D103" s="110"/>
      <c r="E103" s="111"/>
      <c r="F103" s="80"/>
      <c r="G103" s="81"/>
      <c r="H103" s="81"/>
      <c r="I103" s="81"/>
      <c r="J103" s="82"/>
      <c r="K103" s="83"/>
      <c r="L103" s="37"/>
      <c r="M103" s="34"/>
      <c r="N103" s="21"/>
      <c r="P103" s="11"/>
    </row>
    <row r="104" spans="1:18" ht="15" customHeight="1" x14ac:dyDescent="0.45">
      <c r="B104" s="7"/>
      <c r="C104" s="106"/>
      <c r="D104" s="110"/>
      <c r="E104" s="112"/>
      <c r="F104" s="138" t="s">
        <v>4</v>
      </c>
      <c r="G104" s="138"/>
      <c r="H104" s="138"/>
      <c r="I104" s="138"/>
      <c r="J104" s="138"/>
      <c r="K104" s="62"/>
      <c r="L104" s="29"/>
      <c r="M104" s="35"/>
      <c r="N104" s="16"/>
    </row>
    <row r="105" spans="1:18" ht="30.75" customHeight="1" x14ac:dyDescent="0.3">
      <c r="A105" s="140" t="s">
        <v>140</v>
      </c>
      <c r="B105" s="140"/>
      <c r="C105" s="108"/>
      <c r="D105" s="52"/>
      <c r="E105" s="53"/>
      <c r="F105" s="138" t="s">
        <v>5</v>
      </c>
      <c r="G105" s="138"/>
      <c r="H105" s="138"/>
      <c r="I105" s="138"/>
      <c r="J105" s="138"/>
      <c r="K105" s="62"/>
      <c r="L105" s="29"/>
      <c r="M105" s="35"/>
      <c r="N105" s="16"/>
    </row>
    <row r="106" spans="1:18" x14ac:dyDescent="0.45">
      <c r="A106" s="139"/>
      <c r="B106" s="139"/>
      <c r="C106" s="107"/>
    </row>
    <row r="107" spans="1:18" x14ac:dyDescent="0.45">
      <c r="A107" s="139"/>
      <c r="B107" s="139"/>
      <c r="C107" s="107"/>
    </row>
    <row r="108" spans="1:18" ht="47.25" customHeight="1" x14ac:dyDescent="0.45">
      <c r="A108" s="132" t="s">
        <v>13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64"/>
      <c r="L108" s="30"/>
      <c r="M108" s="51"/>
      <c r="N108" s="13"/>
    </row>
  </sheetData>
  <autoFilter ref="A15:R99"/>
  <mergeCells count="14">
    <mergeCell ref="A108:J108"/>
    <mergeCell ref="A10:J10"/>
    <mergeCell ref="A12:B12"/>
    <mergeCell ref="A14:J14"/>
    <mergeCell ref="F104:J104"/>
    <mergeCell ref="F105:J105"/>
    <mergeCell ref="A106:B106"/>
    <mergeCell ref="A107:B107"/>
    <mergeCell ref="A105:B105"/>
    <mergeCell ref="B2:C2"/>
    <mergeCell ref="B6:C6"/>
    <mergeCell ref="B7:C7"/>
    <mergeCell ref="B8:C8"/>
    <mergeCell ref="B9:C9"/>
  </mergeCells>
  <pageMargins left="0.25" right="0.25" top="0.75" bottom="0.75" header="0.3" footer="0.3"/>
  <pageSetup paperSize="8" scale="63" fitToHeight="0" orientation="portrait" r:id="rId1"/>
  <ignoredErrors>
    <ignoredError sqref="I99 F99:G9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PODSTAWOWA</vt:lpstr>
      <vt:lpstr>'LISTA PODSTAWOWA'!Obszar_wydruku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akaczorek</dc:creator>
  <cp:lastModifiedBy>Chmura Katarzyna</cp:lastModifiedBy>
  <cp:lastPrinted>2026-04-28T11:51:20Z</cp:lastPrinted>
  <dcterms:created xsi:type="dcterms:W3CDTF">2011-05-19T11:52:11Z</dcterms:created>
  <dcterms:modified xsi:type="dcterms:W3CDTF">2026-05-07T10:47:30Z</dcterms:modified>
</cp:coreProperties>
</file>