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nowak\Desktop\Artykuły spożywcze 2024 - do wysłania\"/>
    </mc:Choice>
  </mc:AlternateContent>
  <xr:revisionPtr revIDLastSave="0" documentId="8_{66B320AE-C865-4BB5-8628-ECB631CEB624}" xr6:coauthVersionLast="47" xr6:coauthVersionMax="47" xr10:uidLastSave="{00000000-0000-0000-0000-000000000000}"/>
  <bookViews>
    <workbookView xWindow="5265" yWindow="0" windowWidth="28800" windowHeight="21000" xr2:uid="{00000000-000D-0000-FFFF-FFFF00000000}"/>
  </bookViews>
  <sheets>
    <sheet name="Arkusz1" sheetId="1" r:id="rId1"/>
    <sheet name="Arkusz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8" i="1" l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I81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5" i="1"/>
  <c r="I6" i="1"/>
  <c r="I7" i="1"/>
  <c r="U5" i="1"/>
  <c r="U6" i="1"/>
  <c r="U7" i="1"/>
  <c r="R5" i="1"/>
  <c r="R6" i="1"/>
  <c r="R7" i="1"/>
  <c r="O5" i="1"/>
  <c r="O6" i="1"/>
  <c r="O7" i="1"/>
  <c r="U4" i="1"/>
  <c r="R4" i="1"/>
  <c r="O4" i="1"/>
  <c r="L5" i="1"/>
  <c r="L6" i="1"/>
  <c r="L7" i="1"/>
  <c r="L4" i="1"/>
  <c r="I4" i="1"/>
  <c r="I82" i="1" l="1"/>
  <c r="I83" i="1" s="1"/>
  <c r="R82" i="1"/>
  <c r="O82" i="1"/>
  <c r="U82" i="1"/>
  <c r="L82" i="1"/>
  <c r="L83" i="1" l="1"/>
  <c r="O83" i="1" s="1"/>
  <c r="R83" i="1" s="1"/>
  <c r="U83" i="1" s="1"/>
</calcChain>
</file>

<file path=xl/sharedStrings.xml><?xml version="1.0" encoding="utf-8"?>
<sst xmlns="http://schemas.openxmlformats.org/spreadsheetml/2006/main" count="250" uniqueCount="224">
  <si>
    <t>Nazwa</t>
  </si>
  <si>
    <t>waga/pojemność</t>
  </si>
  <si>
    <t>ilość</t>
  </si>
  <si>
    <t>wartość za szt.</t>
  </si>
  <si>
    <t>wartość</t>
  </si>
  <si>
    <t>1 kg</t>
  </si>
  <si>
    <t>Lp.</t>
  </si>
  <si>
    <t>1.</t>
  </si>
  <si>
    <t>2.</t>
  </si>
  <si>
    <t>3.</t>
  </si>
  <si>
    <t>6.</t>
  </si>
  <si>
    <t>4.</t>
  </si>
  <si>
    <t>5.</t>
  </si>
  <si>
    <t>7.</t>
  </si>
  <si>
    <t>8.</t>
  </si>
  <si>
    <t>9.</t>
  </si>
  <si>
    <t>10.</t>
  </si>
  <si>
    <t>11.</t>
  </si>
  <si>
    <t>12.</t>
  </si>
  <si>
    <t>13.</t>
  </si>
  <si>
    <t>14.</t>
  </si>
  <si>
    <t>zamawiana ilość</t>
  </si>
  <si>
    <t>SIERPIEŃ</t>
  </si>
  <si>
    <t>WRZESIEŃ</t>
  </si>
  <si>
    <t>PAŹDZIERNIK</t>
  </si>
  <si>
    <t>LISTOPAD</t>
  </si>
  <si>
    <t>GRUDZIEŃ</t>
  </si>
  <si>
    <t>SUMA</t>
  </si>
  <si>
    <t>NIEWYKORZYSTANE</t>
  </si>
  <si>
    <t>ASORTYMENT SPOŻYWCZY DO COMIESIĘCZNEGO WYBORU</t>
  </si>
  <si>
    <t>Ciastka różne, masa produktu 1kg</t>
  </si>
  <si>
    <t>Ciastka Krakuski w czekoladzie</t>
  </si>
  <si>
    <t>Ciastka Delicje Wedel, różne smaki, masa produktu co najmniej 147g</t>
  </si>
  <si>
    <t>Ciastka „Pieguski” Milka</t>
  </si>
  <si>
    <t>Cukierki ciut z wit.c, masa produktu co najmniej 1kg</t>
  </si>
  <si>
    <t>Cukierki Toffino 1kg</t>
  </si>
  <si>
    <t>Cukierki „śliwki w czekoladzie masa opakowania co najmniej 1kg</t>
  </si>
  <si>
    <t>Cukierki Milanówek krówki mleczne opakowanie co najmniej 1kg</t>
  </si>
  <si>
    <t>Cukier trzcinowy saszetka - 200 szt.</t>
  </si>
  <si>
    <t>Cukier biały w saszetkach - 200 szt.</t>
  </si>
  <si>
    <t>Cukier biały drobnoziarnisty, opakowanie 1kg</t>
  </si>
  <si>
    <t>Cukier trzcinowy Diamant, opakowanie 1kg</t>
  </si>
  <si>
    <t>Coca Cola butelka szklana o pojemności co najmniej 250ml</t>
  </si>
  <si>
    <t>Coca Cola puszka o pojemności co najmniej 330ml</t>
  </si>
  <si>
    <t>Herbata LOYD owocowa opakowanie zawierające najmniej 20 saszetek</t>
  </si>
  <si>
    <t>Herbata lipton Yellow Label Tea opakowanie zawierające co najmniej 100 saszetek</t>
  </si>
  <si>
    <t>Herbata - Sir Williams Prezenter z herbatą 180 saszetek</t>
  </si>
  <si>
    <t>Herbatka „Polecana Przy Nadmiarze Cholesterolu BIO” - DARY NATURY - opakowanie zawierające co najmniej 25 saszetek</t>
  </si>
  <si>
    <t>Herbata Ziołowa - Melisa 20szt./op</t>
  </si>
  <si>
    <t>Herbata Earl grey Teekane z cytryną opakowanie zawierające co najmniej 100 saszetek</t>
  </si>
  <si>
    <t>Herbata Teekanne Green Tea Classic opakowanie zawierające co najmniej 20 saszetek</t>
  </si>
  <si>
    <t>Herbata Dilmach Premium Tea opakowanie zawierające co najmniej 100 saszetek</t>
  </si>
  <si>
    <t>Herbata Irving Tea opakowanie zawierające co najmniej 100 saszetek</t>
  </si>
  <si>
    <t>Herbata ziołowa Herbapol Mięta 20szt./op.</t>
  </si>
  <si>
    <t>Herbata ziołowa Herbapol Pokrzywa/Malina-Żurawina 20szt./op.</t>
  </si>
  <si>
    <t>Herbata - Herbaciany ogród malina - cytryna</t>
  </si>
  <si>
    <t>Herbata - Herbaciany ogród malina - żurawina</t>
  </si>
  <si>
    <t>Herbata Ahmed tea 100 szt./op.</t>
  </si>
  <si>
    <t>Herbata mięta z pomarańczą Herbapol 20 szt./op.</t>
  </si>
  <si>
    <t>Herbata zielona, smakowa cytrynowa 20 szt./op.</t>
  </si>
  <si>
    <t>Kawa rozpuszczalna Nescafe Classic masa produktu co najmniej 200g</t>
  </si>
  <si>
    <t>Kawa rozpuszczalna Jacobs Cronat Gold masa produktu co najmniej 200g</t>
  </si>
  <si>
    <t>Kawa rozpuszczalna Jacobs Kronung masa produktu co najmniej 200g</t>
  </si>
  <si>
    <t>Kawa ziarnista Lavazza Crema e Aroma masa produktu co najmniej 1kg</t>
  </si>
  <si>
    <t>Kawa ziarnista Movenpick Crema 1kg</t>
  </si>
  <si>
    <t>Kawa ziarnista Movenpick Espresso kawa ziarnista 1kg</t>
  </si>
  <si>
    <t>Kawa ziarnista Lavazza Qualita oro 1kg</t>
  </si>
  <si>
    <t>Kawa ziarnista Lavazza Qualitta Rossa 1kg</t>
  </si>
  <si>
    <t>Kawa ziarnista Dallmayr złota 1kg</t>
  </si>
  <si>
    <t>Kawa ziarnista Dallmayr Espresso Doro kawa ziarnista 1000g</t>
  </si>
  <si>
    <t>Kawa mielona Jacobs Kronung 500g</t>
  </si>
  <si>
    <t>Kawa mielona JACOBS Cronat Gold 500g</t>
  </si>
  <si>
    <t>Kwasek cytrynowy 20g</t>
  </si>
  <si>
    <t>Michałki z Hanki 1kg</t>
  </si>
  <si>
    <t>Mieszadełka - 1000 szt.</t>
  </si>
  <si>
    <t>Migdały blanszowane, opakowanie: 1kg</t>
  </si>
  <si>
    <t>Mleko UHT o zawartości tłuszczu 2%, opakowanie: karton o pojemności co najmniej 0,5l</t>
  </si>
  <si>
    <t>Mleko UHT o zawartości tłuszczu 3,2%, opakowanie: karton o pojemności co najmniej 0,5l</t>
  </si>
  <si>
    <t>Mleko UHT o zawartości tłuszczu 2%, opakowanie: karton o pojemności co najmniej 1l</t>
  </si>
  <si>
    <t>Mleko UHT Bez laktozy o zawartości tłuszczu 1,5%, opakowanie: karton o pojemności co najmniej 0,5l</t>
  </si>
  <si>
    <t>Napój Sojowy 1l</t>
  </si>
  <si>
    <t>Napój Kokosowy bez cukru (bez glutenowy) 1l</t>
  </si>
  <si>
    <t>Napój Wiśniowy Tarczyn o pojemności co najmniej 300ml (zgrzewka 15szt.)</t>
  </si>
  <si>
    <t>Nektar Czarna porzeczka Tarczyn o pojemności co najmniej 300ml (zgrzewka 15szt.)</t>
  </si>
  <si>
    <t>Nektar Grapefruit Tarczyn o pojemności co najmniej 300ml (zgrzewka 15szt.)</t>
  </si>
  <si>
    <t>Orzechy laskowe, opakowanie: 1kg</t>
  </si>
  <si>
    <t>Orzechy nerkowca, opakowanie: 1kg</t>
  </si>
  <si>
    <t>Orzechy ziemne, prażone i solone: 1 kg</t>
  </si>
  <si>
    <t>Paluszki lajkonik masa produktu co najmniej 300g</t>
  </si>
  <si>
    <t>Paluszki sezamowe masa produktu co najmniej 220g</t>
  </si>
  <si>
    <t>Serwetka papierowa 33x33 zielona, 50 szt./op. o minimum 2 warstwach</t>
  </si>
  <si>
    <t>Sok Bracia Sadownicy jabłko tłoczone z marchewką 250ml (zgrzewka 15szt.)</t>
  </si>
  <si>
    <t>Sok Dolina Czerska Jabłko + Malina BIO 300ml (zgrzewka 15szt.)</t>
  </si>
  <si>
    <t>Sok Dolina Czerska jabłkowo-gruszkowy 330ml (zgrzewka 15szt.)</t>
  </si>
  <si>
    <t>Sok Dolina Czerska pomarańczowy 330ml (zgrzewka 15szt.)</t>
  </si>
  <si>
    <t>Sok Dolina Czerska pomidorowy 330ml (zgrzewka 15szt.)</t>
  </si>
  <si>
    <t>Sok Pomidorowy Chili Fortuna o pojemności co najmniej 300ml (zgrzewka 15szt.)</t>
  </si>
  <si>
    <t>Sok Pomarańczowy Tarczyn o pojemności co najmniej 300ml (zgrzewka 15szt.)</t>
  </si>
  <si>
    <t>Sok Jabłko Tarczyn o pojemności co najmniej 300ml (zgrzewka 15szt.)</t>
  </si>
  <si>
    <t>Sok Multiwitamina Tarczyn o pojemności co najmniej 300ml (zgrzewka 15szt.)</t>
  </si>
  <si>
    <t>Sok Grejpfrutowy Tarczyn o pojemności co najmniej 300ml (zgrzewka 15szt.)</t>
  </si>
  <si>
    <t>Sok Pomidorowy Tarczyn o pojemności co najmniej 300ml (zgrzewka 15szt.)</t>
  </si>
  <si>
    <t>Sok z Brzozy bez dodatku cukru   (zgrzewka 15szt.)</t>
  </si>
  <si>
    <t>Tofflairs masa produktu co najmniej 120g</t>
  </si>
  <si>
    <t>Wafelki torcikowe Wedel mini (orzechowe)</t>
  </si>
  <si>
    <t>Woda Ostromecko niegazowana w butelce szklanej o pojemności co najmniej 300ml (zgrzewka 12szt.)</t>
  </si>
  <si>
    <t>Woda Ostromecko gazowana w butelce szklanej o pojemności co najmniej 300ml (zgrzewka 12szt.)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</si>
  <si>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</si>
  <si>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</si>
  <si>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</si>
  <si>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</si>
  <si>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</si>
  <si>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</si>
  <si>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</si>
  <si>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</si>
  <si>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</si>
  <si>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</si>
  <si>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</si>
  <si>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</si>
  <si>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</si>
  <si>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</si>
  <si>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</si>
  <si>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</si>
  <si>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</si>
  <si>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</si>
  <si>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</si>
  <si>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</si>
  <si>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</si>
  <si>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</si>
  <si>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</si>
  <si>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</si>
  <si>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</si>
  <si>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</si>
  <si>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</si>
  <si>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</si>
  <si>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</si>
  <si>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</si>
  <si>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</si>
  <si>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</si>
  <si>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</si>
  <si>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</si>
  <si>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</si>
  <si>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</si>
  <si>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</si>
  <si>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</si>
  <si>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</si>
  <si>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</si>
  <si>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</si>
  <si>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</si>
  <si>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</si>
  <si>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</si>
  <si>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</si>
  <si>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</si>
  <si>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</si>
  <si>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</si>
  <si>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</si>
  <si>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</si>
  <si>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</si>
  <si>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</si>
  <si>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</si>
  <si>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</si>
  <si>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</si>
  <si>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</si>
  <si>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</si>
  <si>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</si>
  <si>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</si>
  <si>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</si>
  <si>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</si>
  <si>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</si>
  <si>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</si>
  <si>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</si>
  <si>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23,59 zł</t>
  </si>
  <si>
    <t>5,97 zł</t>
  </si>
  <si>
    <t>4,66 zł</t>
  </si>
  <si>
    <t>6,43 zł</t>
  </si>
  <si>
    <t>39,75 zł</t>
  </si>
  <si>
    <t>37,87 zł</t>
  </si>
  <si>
    <t>70,34 zł</t>
  </si>
  <si>
    <t>40,45 zł</t>
  </si>
  <si>
    <t>30,21 zł</t>
  </si>
  <si>
    <t>15,91 zł</t>
  </si>
  <si>
    <t>8,31 zł</t>
  </si>
  <si>
    <t>13,06 zł</t>
  </si>
  <si>
    <t>3,91 zł</t>
  </si>
  <si>
    <t>3,64 zł</t>
  </si>
  <si>
    <t>6,21 zł</t>
  </si>
  <si>
    <t>108,90 zł</t>
  </si>
  <si>
    <t>8,86 zł</t>
  </si>
  <si>
    <t>4,53 zł</t>
  </si>
  <si>
    <t>17,58 zł</t>
  </si>
  <si>
    <t>29,75 zł</t>
  </si>
  <si>
    <t>6,75 zł</t>
  </si>
  <si>
    <t>24,48 zł</t>
  </si>
  <si>
    <t>21,23 zł</t>
  </si>
  <si>
    <t>6,34 zł</t>
  </si>
  <si>
    <t>6,17 zł</t>
  </si>
  <si>
    <t>24,37 zł</t>
  </si>
  <si>
    <t>5,81 zł</t>
  </si>
  <si>
    <t>31,11 zł</t>
  </si>
  <si>
    <t>28,59 zł</t>
  </si>
  <si>
    <t>42,74 zł</t>
  </si>
  <si>
    <t>50,06 zł</t>
  </si>
  <si>
    <t>47,22 zł</t>
  </si>
  <si>
    <t>60,21 zł</t>
  </si>
  <si>
    <t>50,33 zł</t>
  </si>
  <si>
    <t>22,94 zł</t>
  </si>
  <si>
    <t>1,75 zł</t>
  </si>
  <si>
    <t>60,85 zł</t>
  </si>
  <si>
    <t>20,30 zł</t>
  </si>
  <si>
    <t>75,90 zł</t>
  </si>
  <si>
    <t>3,32 zł</t>
  </si>
  <si>
    <t>3,90 zł</t>
  </si>
  <si>
    <t>10,34 zł</t>
  </si>
  <si>
    <t>13,79 zł</t>
  </si>
  <si>
    <t>75,79 zł</t>
  </si>
  <si>
    <t>91,66 zł</t>
  </si>
  <si>
    <t>26,34 zł</t>
  </si>
  <si>
    <t>8,04 zł</t>
  </si>
  <si>
    <t>4,36 zł</t>
  </si>
  <si>
    <t>5,79 zł</t>
  </si>
  <si>
    <t>10,27 zł</t>
  </si>
  <si>
    <t>6,85 zł</t>
  </si>
  <si>
    <t>MIESIĘCZNY LIMIT NA ZAKUPY WYNOSI 1000ZŁ NIEWYKORZYSTANY LIMIT PRZECHODZI NA KOLEJNY MIESIĄC</t>
  </si>
  <si>
    <t>Herbata lipton cytrynowa opakowanie zawierające co najmniej 20 saszetek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</si>
</sst>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zł-415]_-;\-* #,##0.00\ [$zł-415]_-;_-* &quot;-&quot;??\ [$zł-415]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1" fillId="2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164" fontId="4" fillId="0" borderId="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/>
    </xf>
    <xf numFmtId="0" fontId="0" fillId="4" borderId="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</cellXfs>
  <cellStyles count="1">
    <cellStyle name="Normalny" xfId="0" builtinId="0"/>
  </cellStyles>
  <dxfs count="5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91"/>
  <sheetViews>
    <sheetView tabSelected="1" workbookViewId="0">
      <selection activeCell="O12" sqref="O12"/>
    </sheetView>
  </sheetViews>
  <sheetFormatPr defaultRowHeight="15" x14ac:dyDescent="0.25"/>
  <cols>
    <col min="2" max="2" width="9.140625" style="2"/>
    <col min="3" max="3" width="58.85546875" bestFit="1" customWidth="1"/>
    <col min="4" max="4" width="18.140625" customWidth="1"/>
    <col min="6" max="6" width="15.140625" customWidth="1"/>
    <col min="8" max="8" width="18.5703125" bestFit="1" customWidth="1"/>
    <col min="9" max="9" width="9.85546875" bestFit="1" customWidth="1"/>
    <col min="11" max="11" width="18.5703125" bestFit="1" customWidth="1"/>
    <col min="12" max="12" width="7.85546875" bestFit="1" customWidth="1"/>
    <col min="14" max="14" width="18.5703125" bestFit="1" customWidth="1"/>
    <col min="15" max="15" width="7.85546875" bestFit="1" customWidth="1"/>
    <col min="17" max="17" width="18.5703125" bestFit="1" customWidth="1"/>
    <col min="18" max="18" width="7.85546875" bestFit="1" customWidth="1"/>
    <col min="20" max="20" width="18.5703125" bestFit="1" customWidth="1"/>
    <col min="21" max="21" width="7.85546875" bestFit="1" customWidth="1"/>
  </cols>
  <sheetData>
    <row r="1" spans="2:21" ht="15.75" thickBot="1" x14ac:dyDescent="0.3">
      <c r="C1" s="2"/>
      <c r="D1" s="2"/>
      <c r="E1" s="2"/>
      <c r="F1" s="2"/>
    </row>
    <row r="2" spans="2:21" ht="15.75" thickBot="1" x14ac:dyDescent="0.3">
      <c r="C2" s="7" t="s">
        <v>29</v>
      </c>
      <c r="D2" s="2"/>
      <c r="E2" s="2"/>
      <c r="F2" s="2"/>
      <c r="H2" s="20" t="s">
        <v>22</v>
      </c>
      <c r="I2" s="21"/>
      <c r="J2" s="10"/>
      <c r="K2" s="20" t="s">
        <v>23</v>
      </c>
      <c r="L2" s="21"/>
      <c r="M2" s="10"/>
      <c r="N2" s="20" t="s">
        <v>24</v>
      </c>
      <c r="O2" s="21"/>
      <c r="P2" s="10"/>
      <c r="Q2" s="20" t="s">
        <v>25</v>
      </c>
      <c r="R2" s="21"/>
      <c r="S2" s="10"/>
      <c r="T2" s="20" t="s">
        <v>26</v>
      </c>
      <c r="U2" s="21"/>
    </row>
    <row r="3" spans="2:21" x14ac:dyDescent="0.25">
      <c r="B3" s="19" t="s">
        <v>6</v>
      </c>
      <c r="C3" s="19" t="s">
        <v>0</v>
      </c>
      <c r="D3" s="19" t="s">
        <v>1</v>
      </c>
      <c r="E3" s="19" t="s">
        <v>2</v>
      </c>
      <c r="F3" s="19" t="s">
        <v>3</v>
      </c>
      <c r="H3" s="11" t="s">
        <v>21</v>
      </c>
      <c r="I3" s="11" t="s">
        <v>4</v>
      </c>
      <c r="K3" s="11" t="s">
        <v>21</v>
      </c>
      <c r="L3" s="11" t="s">
        <v>4</v>
      </c>
      <c r="N3" s="11" t="s">
        <v>21</v>
      </c>
      <c r="O3" s="11" t="s">
        <v>4</v>
      </c>
      <c r="Q3" s="11" t="s">
        <v>21</v>
      </c>
      <c r="R3" s="11" t="s">
        <v>4</v>
      </c>
      <c r="T3" s="11" t="s">
        <v>21</v>
      </c>
      <c r="U3" s="11" t="s">
        <v>4</v>
      </c>
    </row>
    <row r="4" spans="2:21" x14ac:dyDescent="0.25">
      <c r="B4" s="1" t="s">
        <v>7</v>
      </c>
      <c r="C4" s="12" t="s">
        <v>30</v>
      </c>
      <c r="D4" s="1" t="s">
        <v>5</v>
      </c>
      <c r="E4" s="1">
        <v>1</v>
      </c>
      <c r="F4" s="17" t="s">
        <v>171</v>
      </c>
      <c r="H4" s="1"/>
      <c r="I4" s="5">
        <f>PRODUCT(H4*F4)</f>
        <v>0</v>
      </c>
      <c r="K4" s="1"/>
      <c r="L4" s="5">
        <f>PRODUCT(K4*F4)</f>
        <v>0</v>
      </c>
      <c r="N4" s="1"/>
      <c r="O4" s="5">
        <f>PRODUCT(N4*F4)</f>
        <v>0</v>
      </c>
      <c r="Q4" s="1"/>
      <c r="R4" s="5">
        <f>PRODUCT(Q4*F4)</f>
        <v>0</v>
      </c>
      <c r="T4" s="1"/>
      <c r="U4" s="5">
        <f>PRODUCT(T4*F4)</f>
        <v>0</v>
      </c>
    </row>
    <row r="5" spans="2:21" x14ac:dyDescent="0.25">
      <c r="B5" s="1" t="s">
        <v>8</v>
      </c>
      <c r="C5" s="12" t="s">
        <v>31</v>
      </c>
      <c r="D5" s="1"/>
      <c r="E5" s="1">
        <v>1</v>
      </c>
      <c r="F5" s="17" t="s">
        <v>172</v>
      </c>
      <c r="H5" s="1"/>
      <c r="I5" s="5">
        <f t="shared" ref="I5:I68" si="0">PRODUCT(H5*F5)</f>
        <v>0</v>
      </c>
      <c r="K5" s="1"/>
      <c r="L5" s="5">
        <f>PRODUCT(K5*F5)</f>
        <v>0</v>
      </c>
      <c r="N5" s="1"/>
      <c r="O5" s="5">
        <f>PRODUCT(N5*F5)</f>
        <v>0</v>
      </c>
      <c r="Q5" s="1"/>
      <c r="R5" s="5">
        <f>PRODUCT(Q5*F5)</f>
        <v>0</v>
      </c>
      <c r="T5" s="1"/>
      <c r="U5" s="5">
        <f>PRODUCT(T5*F5)</f>
        <v>0</v>
      </c>
    </row>
    <row r="6" spans="2:21" ht="30" x14ac:dyDescent="0.25">
      <c r="B6" s="1" t="s">
        <v>9</v>
      </c>
      <c r="C6" s="13" t="s">
        <v>32</v>
      </c>
      <c r="D6" s="1"/>
      <c r="E6" s="1">
        <v>1</v>
      </c>
      <c r="F6" s="17" t="s">
        <v>173</v>
      </c>
      <c r="H6" s="1"/>
      <c r="I6" s="5">
        <f t="shared" si="0"/>
        <v>0</v>
      </c>
      <c r="K6" s="1"/>
      <c r="L6" s="5">
        <f>PRODUCT(K6*F6)</f>
        <v>0</v>
      </c>
      <c r="N6" s="1"/>
      <c r="O6" s="5">
        <f>PRODUCT(N6*F6)</f>
        <v>0</v>
      </c>
      <c r="Q6" s="1"/>
      <c r="R6" s="5">
        <f>PRODUCT(Q6*F6)</f>
        <v>0</v>
      </c>
      <c r="T6" s="1"/>
      <c r="U6" s="5">
        <f>PRODUCT(T6*F6)</f>
        <v>0</v>
      </c>
    </row>
    <row r="7" spans="2:21" x14ac:dyDescent="0.25">
      <c r="B7" s="1" t="s">
        <v>11</v>
      </c>
      <c r="C7" s="12" t="s">
        <v>33</v>
      </c>
      <c r="D7" s="1"/>
      <c r="E7" s="1">
        <v>1</v>
      </c>
      <c r="F7" s="17" t="s">
        <v>174</v>
      </c>
      <c r="H7" s="8"/>
      <c r="I7" s="5">
        <f t="shared" si="0"/>
        <v>0</v>
      </c>
      <c r="K7" s="8">
        <v>6</v>
      </c>
      <c r="L7" s="5">
        <f>PRODUCT(K7*F7)</f>
        <v>38.58</v>
      </c>
      <c r="N7" s="8"/>
      <c r="O7" s="5">
        <f>PRODUCT(N7*F7)</f>
        <v>0</v>
      </c>
      <c r="Q7" s="8"/>
      <c r="R7" s="5">
        <f>PRODUCT(Q7*F7)</f>
        <v>0</v>
      </c>
      <c r="T7" s="8"/>
      <c r="U7" s="5">
        <f>PRODUCT(T7*F7)</f>
        <v>0</v>
      </c>
    </row>
    <row r="8" spans="2:21" x14ac:dyDescent="0.25">
      <c r="B8" s="1" t="s">
        <v>12</v>
      </c>
      <c r="C8" s="12" t="s">
        <v>34</v>
      </c>
      <c r="D8" s="1"/>
      <c r="E8" s="1">
        <v>1</v>
      </c>
      <c r="F8" s="17" t="s">
        <v>175</v>
      </c>
      <c r="H8" s="8"/>
      <c r="I8" s="5">
        <f t="shared" si="0"/>
        <v>0</v>
      </c>
      <c r="K8" s="8"/>
      <c r="L8" s="5">
        <f t="shared" ref="L8:L71" si="1">PRODUCT(K8*F8)</f>
        <v>0</v>
      </c>
      <c r="N8" s="8"/>
      <c r="O8" s="5">
        <f t="shared" ref="O8:O71" si="2">PRODUCT(N8*F8)</f>
        <v>0</v>
      </c>
      <c r="Q8" s="8"/>
      <c r="R8" s="5">
        <f t="shared" ref="R8:R71" si="3">PRODUCT(Q8*F8)</f>
        <v>0</v>
      </c>
      <c r="T8" s="8"/>
      <c r="U8" s="5">
        <f t="shared" ref="U8:U71" si="4">PRODUCT(T8*F8)</f>
        <v>0</v>
      </c>
    </row>
    <row r="9" spans="2:21" x14ac:dyDescent="0.25">
      <c r="B9" s="1" t="s">
        <v>10</v>
      </c>
      <c r="C9" s="12" t="s">
        <v>35</v>
      </c>
      <c r="D9" s="1"/>
      <c r="E9" s="1">
        <v>1</v>
      </c>
      <c r="F9" s="17" t="s">
        <v>176</v>
      </c>
      <c r="H9" s="8"/>
      <c r="I9" s="5">
        <f t="shared" si="0"/>
        <v>0</v>
      </c>
      <c r="K9" s="8"/>
      <c r="L9" s="5">
        <f t="shared" si="1"/>
        <v>0</v>
      </c>
      <c r="N9" s="8">
        <v>1</v>
      </c>
      <c r="O9" s="5">
        <f t="shared" si="2"/>
        <v>37.869999999999997</v>
      </c>
      <c r="Q9" s="8"/>
      <c r="R9" s="5">
        <f t="shared" si="3"/>
        <v>0</v>
      </c>
      <c r="T9" s="8"/>
      <c r="U9" s="5">
        <f t="shared" si="4"/>
        <v>0</v>
      </c>
    </row>
    <row r="10" spans="2:21" ht="30" x14ac:dyDescent="0.25">
      <c r="B10" s="1" t="s">
        <v>13</v>
      </c>
      <c r="C10" s="13" t="s">
        <v>36</v>
      </c>
      <c r="D10" s="1"/>
      <c r="E10" s="1">
        <v>1</v>
      </c>
      <c r="F10" s="17" t="s">
        <v>177</v>
      </c>
      <c r="H10" s="8"/>
      <c r="I10" s="5">
        <f t="shared" si="0"/>
        <v>0</v>
      </c>
      <c r="K10" s="8"/>
      <c r="L10" s="5">
        <f t="shared" si="1"/>
        <v>0</v>
      </c>
      <c r="N10" s="8"/>
      <c r="O10" s="5">
        <f t="shared" si="2"/>
        <v>0</v>
      </c>
      <c r="Q10" s="8"/>
      <c r="R10" s="5">
        <f t="shared" si="3"/>
        <v>0</v>
      </c>
      <c r="T10" s="8"/>
      <c r="U10" s="5">
        <f t="shared" si="4"/>
        <v>0</v>
      </c>
    </row>
    <row r="11" spans="2:21" ht="30" x14ac:dyDescent="0.25">
      <c r="B11" s="1" t="s">
        <v>14</v>
      </c>
      <c r="C11" s="13" t="s">
        <v>37</v>
      </c>
      <c r="D11" s="1"/>
      <c r="E11" s="1">
        <v>1</v>
      </c>
      <c r="F11" s="17" t="s">
        <v>178</v>
      </c>
      <c r="H11" s="8"/>
      <c r="I11" s="5">
        <f t="shared" si="0"/>
        <v>0</v>
      </c>
      <c r="K11" s="8"/>
      <c r="L11" s="5">
        <f t="shared" si="1"/>
        <v>0</v>
      </c>
      <c r="N11" s="8"/>
      <c r="O11" s="5">
        <f t="shared" si="2"/>
        <v>0</v>
      </c>
      <c r="Q11" s="8"/>
      <c r="R11" s="5">
        <f t="shared" si="3"/>
        <v>0</v>
      </c>
      <c r="T11" s="8"/>
      <c r="U11" s="5">
        <f t="shared" si="4"/>
        <v>0</v>
      </c>
    </row>
    <row r="12" spans="2:21" x14ac:dyDescent="0.25">
      <c r="B12" s="1" t="s">
        <v>15</v>
      </c>
      <c r="C12" s="12" t="s">
        <v>38</v>
      </c>
      <c r="D12" s="1"/>
      <c r="E12" s="1">
        <v>1</v>
      </c>
      <c r="F12" s="17" t="s">
        <v>179</v>
      </c>
      <c r="H12" s="8"/>
      <c r="I12" s="5">
        <f t="shared" si="0"/>
        <v>0</v>
      </c>
      <c r="K12" s="8"/>
      <c r="L12" s="5">
        <f t="shared" si="1"/>
        <v>0</v>
      </c>
      <c r="N12" s="8"/>
      <c r="O12" s="5">
        <f t="shared" si="2"/>
        <v>0</v>
      </c>
      <c r="Q12" s="8"/>
      <c r="R12" s="5">
        <f t="shared" si="3"/>
        <v>0</v>
      </c>
      <c r="T12" s="8"/>
      <c r="U12" s="5">
        <f t="shared" si="4"/>
        <v>0</v>
      </c>
    </row>
    <row r="13" spans="2:21" x14ac:dyDescent="0.25">
      <c r="B13" s="1" t="s">
        <v>16</v>
      </c>
      <c r="C13" s="12" t="s">
        <v>39</v>
      </c>
      <c r="D13" s="1"/>
      <c r="E13" s="1">
        <v>1</v>
      </c>
      <c r="F13" s="17" t="s">
        <v>180</v>
      </c>
      <c r="H13" s="8"/>
      <c r="I13" s="5">
        <f t="shared" si="0"/>
        <v>0</v>
      </c>
      <c r="K13" s="8"/>
      <c r="L13" s="5">
        <f t="shared" si="1"/>
        <v>0</v>
      </c>
      <c r="N13" s="8"/>
      <c r="O13" s="5">
        <f t="shared" si="2"/>
        <v>0</v>
      </c>
      <c r="Q13" s="8"/>
      <c r="R13" s="5">
        <f t="shared" si="3"/>
        <v>0</v>
      </c>
      <c r="T13" s="8"/>
      <c r="U13" s="5">
        <f t="shared" si="4"/>
        <v>0</v>
      </c>
    </row>
    <row r="14" spans="2:21" x14ac:dyDescent="0.25">
      <c r="B14" s="1" t="s">
        <v>17</v>
      </c>
      <c r="C14" s="12" t="s">
        <v>40</v>
      </c>
      <c r="D14" s="1"/>
      <c r="E14" s="1">
        <v>1</v>
      </c>
      <c r="F14" s="17" t="s">
        <v>181</v>
      </c>
      <c r="H14" s="8">
        <v>1</v>
      </c>
      <c r="I14" s="5">
        <f t="shared" si="0"/>
        <v>8.31</v>
      </c>
      <c r="K14" s="8"/>
      <c r="L14" s="5">
        <f t="shared" si="1"/>
        <v>0</v>
      </c>
      <c r="N14" s="8"/>
      <c r="O14" s="5">
        <f t="shared" si="2"/>
        <v>0</v>
      </c>
      <c r="Q14" s="8"/>
      <c r="R14" s="5">
        <f t="shared" si="3"/>
        <v>0</v>
      </c>
      <c r="T14" s="8"/>
      <c r="U14" s="5">
        <f t="shared" si="4"/>
        <v>0</v>
      </c>
    </row>
    <row r="15" spans="2:21" x14ac:dyDescent="0.25">
      <c r="B15" s="1" t="s">
        <v>18</v>
      </c>
      <c r="C15" s="12" t="s">
        <v>41</v>
      </c>
      <c r="D15" s="1"/>
      <c r="E15" s="1">
        <v>1</v>
      </c>
      <c r="F15" s="17" t="s">
        <v>182</v>
      </c>
      <c r="H15" s="8"/>
      <c r="I15" s="5">
        <f t="shared" si="0"/>
        <v>0</v>
      </c>
      <c r="K15" s="8"/>
      <c r="L15" s="5">
        <f t="shared" si="1"/>
        <v>0</v>
      </c>
      <c r="N15" s="8"/>
      <c r="O15" s="5">
        <f t="shared" si="2"/>
        <v>0</v>
      </c>
      <c r="Q15" s="8"/>
      <c r="R15" s="5">
        <f t="shared" si="3"/>
        <v>0</v>
      </c>
      <c r="T15" s="8"/>
      <c r="U15" s="5">
        <f t="shared" si="4"/>
        <v>0</v>
      </c>
    </row>
    <row r="16" spans="2:21" x14ac:dyDescent="0.25">
      <c r="B16" s="1" t="s">
        <v>19</v>
      </c>
      <c r="C16" s="13" t="s">
        <v>42</v>
      </c>
      <c r="D16" s="1"/>
      <c r="E16" s="1">
        <v>1</v>
      </c>
      <c r="F16" s="17" t="s">
        <v>183</v>
      </c>
      <c r="H16" s="8"/>
      <c r="I16" s="5">
        <f t="shared" si="0"/>
        <v>0</v>
      </c>
      <c r="K16" s="8"/>
      <c r="L16" s="5">
        <f t="shared" si="1"/>
        <v>0</v>
      </c>
      <c r="N16" s="8">
        <v>24</v>
      </c>
      <c r="O16" s="5">
        <f t="shared" si="2"/>
        <v>93.84</v>
      </c>
      <c r="Q16" s="8"/>
      <c r="R16" s="5">
        <f t="shared" si="3"/>
        <v>0</v>
      </c>
      <c r="T16" s="8"/>
      <c r="U16" s="5">
        <f t="shared" si="4"/>
        <v>0</v>
      </c>
    </row>
    <row r="17" spans="2:21" x14ac:dyDescent="0.25">
      <c r="B17" s="1" t="s">
        <v>20</v>
      </c>
      <c r="C17" s="12" t="s">
        <v>43</v>
      </c>
      <c r="D17" s="1"/>
      <c r="E17" s="1">
        <v>1</v>
      </c>
      <c r="F17" s="17" t="s">
        <v>184</v>
      </c>
      <c r="H17" s="8"/>
      <c r="I17" s="5">
        <f t="shared" si="0"/>
        <v>0</v>
      </c>
      <c r="K17" s="8"/>
      <c r="L17" s="5">
        <f t="shared" si="1"/>
        <v>0</v>
      </c>
      <c r="N17" s="8"/>
      <c r="O17" s="5">
        <f t="shared" si="2"/>
        <v>0</v>
      </c>
      <c r="Q17" s="8"/>
      <c r="R17" s="5">
        <f t="shared" si="3"/>
        <v>0</v>
      </c>
      <c r="T17" s="8"/>
      <c r="U17" s="5">
        <f t="shared" si="4"/>
        <v>0</v>
      </c>
    </row>
    <row r="18" spans="2:21" ht="30" x14ac:dyDescent="0.25">
      <c r="B18" s="1" t="s">
        <v>107</v>
      </c>
      <c r="C18" s="13" t="s">
        <v>44</v>
      </c>
      <c r="D18" s="1"/>
      <c r="E18" s="1">
        <v>1</v>
      </c>
      <c r="F18" s="17" t="s">
        <v>185</v>
      </c>
      <c r="H18" s="8"/>
      <c r="I18" s="5">
        <f t="shared" si="0"/>
        <v>0</v>
      </c>
      <c r="K18" s="8"/>
      <c r="L18" s="5">
        <f t="shared" si="1"/>
        <v>0</v>
      </c>
      <c r="N18" s="8"/>
      <c r="O18" s="5">
        <f t="shared" si="2"/>
        <v>0</v>
      </c>
      <c r="Q18" s="8"/>
      <c r="R18" s="5">
        <f t="shared" si="3"/>
        <v>0</v>
      </c>
      <c r="T18" s="8"/>
      <c r="U18" s="5">
        <f t="shared" si="4"/>
        <v>0</v>
      </c>
    </row>
    <row r="19" spans="2:21" x14ac:dyDescent="0.25">
      <c r="B19" s="1" t="s">
        <v>108</v>
      </c>
      <c r="C19" s="13" t="s">
        <v>46</v>
      </c>
      <c r="D19" s="1"/>
      <c r="E19" s="1">
        <v>1</v>
      </c>
      <c r="F19" s="17" t="s">
        <v>186</v>
      </c>
      <c r="H19" s="8"/>
      <c r="I19" s="5">
        <f t="shared" si="0"/>
        <v>0</v>
      </c>
      <c r="K19" s="8"/>
      <c r="L19" s="5">
        <f t="shared" si="1"/>
        <v>0</v>
      </c>
      <c r="N19" s="8"/>
      <c r="O19" s="5">
        <f t="shared" si="2"/>
        <v>0</v>
      </c>
      <c r="Q19" s="8"/>
      <c r="R19" s="5">
        <f t="shared" si="3"/>
        <v>0</v>
      </c>
      <c r="T19" s="8"/>
      <c r="U19" s="5">
        <f t="shared" si="4"/>
        <v>0</v>
      </c>
    </row>
    <row r="20" spans="2:21" ht="30" x14ac:dyDescent="0.25">
      <c r="B20" s="1" t="s">
        <v>109</v>
      </c>
      <c r="C20" s="13" t="s">
        <v>47</v>
      </c>
      <c r="D20" s="1"/>
      <c r="E20" s="1">
        <v>1</v>
      </c>
      <c r="F20" s="17" t="s">
        <v>187</v>
      </c>
      <c r="H20" s="8"/>
      <c r="I20" s="5">
        <f t="shared" si="0"/>
        <v>0</v>
      </c>
      <c r="K20" s="8"/>
      <c r="L20" s="5">
        <f t="shared" si="1"/>
        <v>0</v>
      </c>
      <c r="N20" s="8"/>
      <c r="O20" s="5">
        <f t="shared" si="2"/>
        <v>0</v>
      </c>
      <c r="Q20" s="8"/>
      <c r="R20" s="5">
        <f t="shared" si="3"/>
        <v>0</v>
      </c>
      <c r="T20" s="8"/>
      <c r="U20" s="5">
        <f t="shared" si="4"/>
        <v>0</v>
      </c>
    </row>
    <row r="21" spans="2:21" x14ac:dyDescent="0.25">
      <c r="B21" s="1" t="s">
        <v>110</v>
      </c>
      <c r="C21" s="14" t="s">
        <v>48</v>
      </c>
      <c r="D21" s="1"/>
      <c r="E21" s="1">
        <v>1</v>
      </c>
      <c r="F21" s="17" t="s">
        <v>188</v>
      </c>
      <c r="H21" s="8"/>
      <c r="I21" s="5">
        <f t="shared" si="0"/>
        <v>0</v>
      </c>
      <c r="K21" s="8"/>
      <c r="L21" s="5">
        <f t="shared" si="1"/>
        <v>0</v>
      </c>
      <c r="N21" s="8"/>
      <c r="O21" s="5">
        <f t="shared" si="2"/>
        <v>0</v>
      </c>
      <c r="Q21" s="8"/>
      <c r="R21" s="5">
        <f t="shared" si="3"/>
        <v>0</v>
      </c>
      <c r="T21" s="8"/>
      <c r="U21" s="5">
        <f t="shared" si="4"/>
        <v>0</v>
      </c>
    </row>
    <row r="22" spans="2:21" ht="30" x14ac:dyDescent="0.25">
      <c r="B22" s="1" t="s">
        <v>111</v>
      </c>
      <c r="C22" s="15" t="s">
        <v>45</v>
      </c>
      <c r="D22" s="1"/>
      <c r="E22" s="1">
        <v>1</v>
      </c>
      <c r="F22" s="17" t="s">
        <v>189</v>
      </c>
      <c r="H22" s="8"/>
      <c r="I22" s="5">
        <f t="shared" si="0"/>
        <v>0</v>
      </c>
      <c r="K22" s="8">
        <v>1</v>
      </c>
      <c r="L22" s="5">
        <f t="shared" si="1"/>
        <v>17.579999999999998</v>
      </c>
      <c r="N22" s="8"/>
      <c r="O22" s="5">
        <f t="shared" si="2"/>
        <v>0</v>
      </c>
      <c r="Q22" s="8"/>
      <c r="R22" s="5">
        <f t="shared" si="3"/>
        <v>0</v>
      </c>
      <c r="T22" s="8"/>
      <c r="U22" s="5">
        <f t="shared" si="4"/>
        <v>0</v>
      </c>
    </row>
    <row r="23" spans="2:21" ht="30" x14ac:dyDescent="0.25">
      <c r="B23" s="1" t="s">
        <v>112</v>
      </c>
      <c r="C23" s="13" t="s">
        <v>49</v>
      </c>
      <c r="D23" s="1"/>
      <c r="E23" s="1">
        <v>1</v>
      </c>
      <c r="F23" s="17" t="s">
        <v>190</v>
      </c>
      <c r="H23" s="8"/>
      <c r="I23" s="5">
        <f t="shared" si="0"/>
        <v>0</v>
      </c>
      <c r="K23" s="8"/>
      <c r="L23" s="5">
        <f t="shared" si="1"/>
        <v>0</v>
      </c>
      <c r="N23" s="8"/>
      <c r="O23" s="5">
        <f t="shared" si="2"/>
        <v>0</v>
      </c>
      <c r="Q23" s="8"/>
      <c r="R23" s="5">
        <f t="shared" si="3"/>
        <v>0</v>
      </c>
      <c r="T23" s="8"/>
      <c r="U23" s="5">
        <f t="shared" si="4"/>
        <v>0</v>
      </c>
    </row>
    <row r="24" spans="2:21" ht="30" x14ac:dyDescent="0.25">
      <c r="B24" s="1" t="s">
        <v>113</v>
      </c>
      <c r="C24" s="13" t="s">
        <v>50</v>
      </c>
      <c r="D24" s="1"/>
      <c r="E24" s="1">
        <v>1</v>
      </c>
      <c r="F24" s="17" t="s">
        <v>191</v>
      </c>
      <c r="H24" s="8"/>
      <c r="I24" s="5">
        <f t="shared" si="0"/>
        <v>0</v>
      </c>
      <c r="K24" s="8"/>
      <c r="L24" s="5">
        <f t="shared" si="1"/>
        <v>0</v>
      </c>
      <c r="N24" s="8"/>
      <c r="O24" s="5">
        <f t="shared" si="2"/>
        <v>0</v>
      </c>
      <c r="Q24" s="8"/>
      <c r="R24" s="5">
        <f t="shared" si="3"/>
        <v>0</v>
      </c>
      <c r="T24" s="8"/>
      <c r="U24" s="5">
        <f t="shared" si="4"/>
        <v>0</v>
      </c>
    </row>
    <row r="25" spans="2:21" ht="30" x14ac:dyDescent="0.25">
      <c r="B25" s="1" t="s">
        <v>114</v>
      </c>
      <c r="C25" s="13" t="s">
        <v>223</v>
      </c>
      <c r="D25" s="1"/>
      <c r="E25" s="1">
        <v>1</v>
      </c>
      <c r="F25" s="17" t="s">
        <v>191</v>
      </c>
      <c r="H25" s="8"/>
      <c r="I25" s="5">
        <f t="shared" si="0"/>
        <v>0</v>
      </c>
      <c r="K25" s="8">
        <v>3</v>
      </c>
      <c r="L25" s="5">
        <f t="shared" si="1"/>
        <v>20.25</v>
      </c>
      <c r="N25" s="8">
        <v>3</v>
      </c>
      <c r="O25" s="5">
        <f t="shared" si="2"/>
        <v>20.25</v>
      </c>
      <c r="Q25" s="8"/>
      <c r="R25" s="5">
        <f t="shared" si="3"/>
        <v>0</v>
      </c>
      <c r="T25" s="8"/>
      <c r="U25" s="5">
        <f t="shared" si="4"/>
        <v>0</v>
      </c>
    </row>
    <row r="26" spans="2:21" ht="30" x14ac:dyDescent="0.25">
      <c r="B26" s="1" t="s">
        <v>115</v>
      </c>
      <c r="C26" s="13" t="s">
        <v>51</v>
      </c>
      <c r="D26" s="1"/>
      <c r="E26" s="1">
        <v>1</v>
      </c>
      <c r="F26" s="17" t="s">
        <v>192</v>
      </c>
      <c r="H26" s="8"/>
      <c r="I26" s="5">
        <f t="shared" si="0"/>
        <v>0</v>
      </c>
      <c r="K26" s="8"/>
      <c r="L26" s="5">
        <f t="shared" si="1"/>
        <v>0</v>
      </c>
      <c r="N26" s="8"/>
      <c r="O26" s="5">
        <f t="shared" si="2"/>
        <v>0</v>
      </c>
      <c r="Q26" s="8"/>
      <c r="R26" s="5">
        <f t="shared" si="3"/>
        <v>0</v>
      </c>
      <c r="T26" s="8"/>
      <c r="U26" s="5">
        <f t="shared" si="4"/>
        <v>0</v>
      </c>
    </row>
    <row r="27" spans="2:21" ht="30" x14ac:dyDescent="0.25">
      <c r="B27" s="1" t="s">
        <v>116</v>
      </c>
      <c r="C27" s="13" t="s">
        <v>52</v>
      </c>
      <c r="D27" s="1"/>
      <c r="E27" s="1">
        <v>1</v>
      </c>
      <c r="F27" s="17" t="s">
        <v>193</v>
      </c>
      <c r="H27" s="8"/>
      <c r="I27" s="5">
        <f t="shared" si="0"/>
        <v>0</v>
      </c>
      <c r="K27" s="8"/>
      <c r="L27" s="5">
        <f t="shared" si="1"/>
        <v>0</v>
      </c>
      <c r="N27" s="8"/>
      <c r="O27" s="5">
        <f t="shared" si="2"/>
        <v>0</v>
      </c>
      <c r="Q27" s="8"/>
      <c r="R27" s="5">
        <f t="shared" si="3"/>
        <v>0</v>
      </c>
      <c r="T27" s="8"/>
      <c r="U27" s="5">
        <f t="shared" si="4"/>
        <v>0</v>
      </c>
    </row>
    <row r="28" spans="2:21" x14ac:dyDescent="0.25">
      <c r="B28" s="1" t="s">
        <v>117</v>
      </c>
      <c r="C28" s="12" t="s">
        <v>53</v>
      </c>
      <c r="D28" s="1"/>
      <c r="E28" s="1">
        <v>1</v>
      </c>
      <c r="F28" s="17" t="s">
        <v>188</v>
      </c>
      <c r="H28" s="8"/>
      <c r="I28" s="5">
        <f t="shared" si="0"/>
        <v>0</v>
      </c>
      <c r="K28" s="8"/>
      <c r="L28" s="5">
        <f t="shared" si="1"/>
        <v>0</v>
      </c>
      <c r="N28" s="8"/>
      <c r="O28" s="5">
        <f t="shared" si="2"/>
        <v>0</v>
      </c>
      <c r="Q28" s="8"/>
      <c r="R28" s="5">
        <f t="shared" si="3"/>
        <v>0</v>
      </c>
      <c r="T28" s="8"/>
      <c r="U28" s="5">
        <f t="shared" si="4"/>
        <v>0</v>
      </c>
    </row>
    <row r="29" spans="2:21" ht="30" x14ac:dyDescent="0.25">
      <c r="B29" s="1" t="s">
        <v>118</v>
      </c>
      <c r="C29" s="13" t="s">
        <v>54</v>
      </c>
      <c r="D29" s="1"/>
      <c r="E29" s="1">
        <v>1</v>
      </c>
      <c r="F29" s="17" t="s">
        <v>194</v>
      </c>
      <c r="H29" s="8"/>
      <c r="I29" s="5">
        <f t="shared" si="0"/>
        <v>0</v>
      </c>
      <c r="K29" s="8"/>
      <c r="L29" s="5">
        <f t="shared" si="1"/>
        <v>0</v>
      </c>
      <c r="N29" s="8"/>
      <c r="O29" s="5">
        <f t="shared" si="2"/>
        <v>0</v>
      </c>
      <c r="Q29" s="8"/>
      <c r="R29" s="5">
        <f t="shared" si="3"/>
        <v>0</v>
      </c>
      <c r="T29" s="8"/>
      <c r="U29" s="5">
        <f t="shared" si="4"/>
        <v>0</v>
      </c>
    </row>
    <row r="30" spans="2:21" x14ac:dyDescent="0.25">
      <c r="B30" s="1" t="s">
        <v>119</v>
      </c>
      <c r="C30" s="12" t="s">
        <v>55</v>
      </c>
      <c r="D30" s="1"/>
      <c r="E30" s="1">
        <v>1</v>
      </c>
      <c r="F30" s="17" t="s">
        <v>195</v>
      </c>
      <c r="H30" s="8"/>
      <c r="I30" s="5">
        <f t="shared" si="0"/>
        <v>0</v>
      </c>
      <c r="K30" s="8"/>
      <c r="L30" s="5">
        <f t="shared" si="1"/>
        <v>0</v>
      </c>
      <c r="N30" s="8"/>
      <c r="O30" s="5">
        <f t="shared" si="2"/>
        <v>0</v>
      </c>
      <c r="Q30" s="8"/>
      <c r="R30" s="5">
        <f t="shared" si="3"/>
        <v>0</v>
      </c>
      <c r="T30" s="8"/>
      <c r="U30" s="5">
        <f t="shared" si="4"/>
        <v>0</v>
      </c>
    </row>
    <row r="31" spans="2:21" x14ac:dyDescent="0.25">
      <c r="B31" s="1" t="s">
        <v>120</v>
      </c>
      <c r="C31" s="12" t="s">
        <v>56</v>
      </c>
      <c r="D31" s="1"/>
      <c r="E31" s="1">
        <v>1</v>
      </c>
      <c r="F31" s="17" t="s">
        <v>195</v>
      </c>
      <c r="H31" s="8"/>
      <c r="I31" s="5">
        <f t="shared" si="0"/>
        <v>0</v>
      </c>
      <c r="K31" s="8">
        <v>1</v>
      </c>
      <c r="L31" s="5">
        <f t="shared" si="1"/>
        <v>6.17</v>
      </c>
      <c r="N31" s="8"/>
      <c r="O31" s="5">
        <f t="shared" si="2"/>
        <v>0</v>
      </c>
      <c r="Q31" s="8"/>
      <c r="R31" s="5">
        <f t="shared" si="3"/>
        <v>0</v>
      </c>
      <c r="T31" s="8"/>
      <c r="U31" s="5">
        <f t="shared" si="4"/>
        <v>0</v>
      </c>
    </row>
    <row r="32" spans="2:21" x14ac:dyDescent="0.25">
      <c r="B32" s="1" t="s">
        <v>121</v>
      </c>
      <c r="C32" s="12" t="s">
        <v>57</v>
      </c>
      <c r="D32" s="1"/>
      <c r="E32" s="1">
        <v>1</v>
      </c>
      <c r="F32" s="17" t="s">
        <v>196</v>
      </c>
      <c r="H32" s="8"/>
      <c r="I32" s="5">
        <f t="shared" si="0"/>
        <v>0</v>
      </c>
      <c r="K32" s="8"/>
      <c r="L32" s="5">
        <f t="shared" si="1"/>
        <v>0</v>
      </c>
      <c r="N32" s="8"/>
      <c r="O32" s="5">
        <f t="shared" si="2"/>
        <v>0</v>
      </c>
      <c r="Q32" s="8"/>
      <c r="R32" s="5">
        <f t="shared" si="3"/>
        <v>0</v>
      </c>
      <c r="T32" s="8"/>
      <c r="U32" s="5">
        <f t="shared" si="4"/>
        <v>0</v>
      </c>
    </row>
    <row r="33" spans="2:21" x14ac:dyDescent="0.25">
      <c r="B33" s="1" t="s">
        <v>122</v>
      </c>
      <c r="C33" s="12" t="s">
        <v>58</v>
      </c>
      <c r="D33" s="1"/>
      <c r="E33" s="1">
        <v>1</v>
      </c>
      <c r="F33" s="17" t="s">
        <v>194</v>
      </c>
      <c r="H33" s="8"/>
      <c r="I33" s="5">
        <f t="shared" si="0"/>
        <v>0</v>
      </c>
      <c r="K33" s="8"/>
      <c r="L33" s="5">
        <f t="shared" si="1"/>
        <v>0</v>
      </c>
      <c r="N33" s="8"/>
      <c r="O33" s="5">
        <f t="shared" si="2"/>
        <v>0</v>
      </c>
      <c r="Q33" s="8"/>
      <c r="R33" s="5">
        <f t="shared" si="3"/>
        <v>0</v>
      </c>
      <c r="T33" s="8"/>
      <c r="U33" s="5">
        <f t="shared" si="4"/>
        <v>0</v>
      </c>
    </row>
    <row r="34" spans="2:21" x14ac:dyDescent="0.25">
      <c r="B34" s="1" t="s">
        <v>123</v>
      </c>
      <c r="C34" s="12" t="s">
        <v>59</v>
      </c>
      <c r="D34" s="1"/>
      <c r="E34" s="1">
        <v>1</v>
      </c>
      <c r="F34" s="17" t="s">
        <v>197</v>
      </c>
      <c r="H34" s="8"/>
      <c r="I34" s="5">
        <f t="shared" si="0"/>
        <v>0</v>
      </c>
      <c r="K34" s="8"/>
      <c r="L34" s="5">
        <f t="shared" si="1"/>
        <v>0</v>
      </c>
      <c r="N34" s="8"/>
      <c r="O34" s="5">
        <f t="shared" si="2"/>
        <v>0</v>
      </c>
      <c r="Q34" s="8"/>
      <c r="R34" s="5">
        <f t="shared" si="3"/>
        <v>0</v>
      </c>
      <c r="T34" s="8"/>
      <c r="U34" s="5">
        <f t="shared" si="4"/>
        <v>0</v>
      </c>
    </row>
    <row r="35" spans="2:21" ht="30" x14ac:dyDescent="0.25">
      <c r="B35" s="1" t="s">
        <v>124</v>
      </c>
      <c r="C35" s="13" t="s">
        <v>60</v>
      </c>
      <c r="D35" s="1"/>
      <c r="E35" s="1">
        <v>1</v>
      </c>
      <c r="F35" s="17" t="s">
        <v>198</v>
      </c>
      <c r="H35" s="8"/>
      <c r="I35" s="5">
        <f t="shared" si="0"/>
        <v>0</v>
      </c>
      <c r="K35" s="8"/>
      <c r="L35" s="5">
        <f t="shared" si="1"/>
        <v>0</v>
      </c>
      <c r="N35" s="8"/>
      <c r="O35" s="5">
        <f t="shared" si="2"/>
        <v>0</v>
      </c>
      <c r="Q35" s="8"/>
      <c r="R35" s="5">
        <f t="shared" si="3"/>
        <v>0</v>
      </c>
      <c r="T35" s="8"/>
      <c r="U35" s="5">
        <f t="shared" si="4"/>
        <v>0</v>
      </c>
    </row>
    <row r="36" spans="2:21" ht="30" x14ac:dyDescent="0.25">
      <c r="B36" s="1" t="s">
        <v>125</v>
      </c>
      <c r="C36" s="13" t="s">
        <v>61</v>
      </c>
      <c r="D36" s="1"/>
      <c r="E36" s="1">
        <v>1</v>
      </c>
      <c r="F36" s="17" t="s">
        <v>199</v>
      </c>
      <c r="H36" s="8"/>
      <c r="I36" s="5">
        <f t="shared" si="0"/>
        <v>0</v>
      </c>
      <c r="K36" s="8"/>
      <c r="L36" s="5">
        <f t="shared" si="1"/>
        <v>0</v>
      </c>
      <c r="N36" s="8"/>
      <c r="O36" s="5">
        <f t="shared" si="2"/>
        <v>0</v>
      </c>
      <c r="Q36" s="8"/>
      <c r="R36" s="5">
        <f t="shared" si="3"/>
        <v>0</v>
      </c>
      <c r="T36" s="8"/>
      <c r="U36" s="5">
        <f t="shared" si="4"/>
        <v>0</v>
      </c>
    </row>
    <row r="37" spans="2:21" ht="30" x14ac:dyDescent="0.25">
      <c r="B37" s="1" t="s">
        <v>126</v>
      </c>
      <c r="C37" s="13" t="s">
        <v>62</v>
      </c>
      <c r="D37" s="1"/>
      <c r="E37" s="1">
        <v>1</v>
      </c>
      <c r="F37" s="17" t="s">
        <v>200</v>
      </c>
      <c r="H37" s="8"/>
      <c r="I37" s="5">
        <f t="shared" si="0"/>
        <v>0</v>
      </c>
      <c r="K37" s="8"/>
      <c r="L37" s="5">
        <f t="shared" si="1"/>
        <v>0</v>
      </c>
      <c r="N37" s="8"/>
      <c r="O37" s="5">
        <f t="shared" si="2"/>
        <v>0</v>
      </c>
      <c r="Q37" s="8"/>
      <c r="R37" s="5">
        <f t="shared" si="3"/>
        <v>0</v>
      </c>
      <c r="T37" s="8"/>
      <c r="U37" s="5">
        <f t="shared" si="4"/>
        <v>0</v>
      </c>
    </row>
    <row r="38" spans="2:21" ht="30" x14ac:dyDescent="0.25">
      <c r="B38" s="1" t="s">
        <v>127</v>
      </c>
      <c r="C38" s="13" t="s">
        <v>63</v>
      </c>
      <c r="D38" s="1"/>
      <c r="E38" s="1">
        <v>1</v>
      </c>
      <c r="F38" s="17" t="s">
        <v>201</v>
      </c>
      <c r="H38" s="8"/>
      <c r="I38" s="5">
        <f t="shared" si="0"/>
        <v>0</v>
      </c>
      <c r="K38" s="8"/>
      <c r="L38" s="5">
        <f t="shared" si="1"/>
        <v>0</v>
      </c>
      <c r="N38" s="8"/>
      <c r="O38" s="5">
        <f t="shared" si="2"/>
        <v>0</v>
      </c>
      <c r="Q38" s="8"/>
      <c r="R38" s="5">
        <f t="shared" si="3"/>
        <v>0</v>
      </c>
      <c r="T38" s="8"/>
      <c r="U38" s="5">
        <f t="shared" si="4"/>
        <v>0</v>
      </c>
    </row>
    <row r="39" spans="2:21" x14ac:dyDescent="0.25">
      <c r="B39" s="1" t="s">
        <v>128</v>
      </c>
      <c r="C39" s="14" t="s">
        <v>64</v>
      </c>
      <c r="D39" s="1"/>
      <c r="E39" s="1">
        <v>1</v>
      </c>
      <c r="F39" s="17" t="s">
        <v>202</v>
      </c>
      <c r="H39" s="8">
        <v>1</v>
      </c>
      <c r="I39" s="5">
        <f t="shared" si="0"/>
        <v>47.22</v>
      </c>
      <c r="K39" s="8">
        <v>1</v>
      </c>
      <c r="L39" s="5">
        <f t="shared" si="1"/>
        <v>47.22</v>
      </c>
      <c r="N39" s="8">
        <v>3</v>
      </c>
      <c r="O39" s="5">
        <f t="shared" si="2"/>
        <v>141.66</v>
      </c>
      <c r="Q39" s="8"/>
      <c r="R39" s="5">
        <f t="shared" si="3"/>
        <v>0</v>
      </c>
      <c r="T39" s="8"/>
      <c r="U39" s="5">
        <f t="shared" si="4"/>
        <v>0</v>
      </c>
    </row>
    <row r="40" spans="2:21" x14ac:dyDescent="0.25">
      <c r="B40" s="1" t="s">
        <v>129</v>
      </c>
      <c r="C40" s="13" t="s">
        <v>65</v>
      </c>
      <c r="D40" s="1"/>
      <c r="E40" s="1">
        <v>1</v>
      </c>
      <c r="F40" s="17" t="s">
        <v>202</v>
      </c>
      <c r="H40" s="8"/>
      <c r="I40" s="5">
        <f t="shared" si="0"/>
        <v>0</v>
      </c>
      <c r="K40" s="8"/>
      <c r="L40" s="5">
        <f t="shared" si="1"/>
        <v>0</v>
      </c>
      <c r="N40" s="8"/>
      <c r="O40" s="5">
        <f t="shared" si="2"/>
        <v>0</v>
      </c>
      <c r="Q40" s="8"/>
      <c r="R40" s="5">
        <f t="shared" si="3"/>
        <v>0</v>
      </c>
      <c r="T40" s="8"/>
      <c r="U40" s="5">
        <f t="shared" si="4"/>
        <v>0</v>
      </c>
    </row>
    <row r="41" spans="2:21" x14ac:dyDescent="0.25">
      <c r="B41" s="1" t="s">
        <v>130</v>
      </c>
      <c r="C41" s="12" t="s">
        <v>66</v>
      </c>
      <c r="D41" s="1"/>
      <c r="E41" s="1">
        <v>1</v>
      </c>
      <c r="F41" s="17" t="s">
        <v>203</v>
      </c>
      <c r="H41" s="8"/>
      <c r="I41" s="5">
        <f t="shared" si="0"/>
        <v>0</v>
      </c>
      <c r="K41" s="8"/>
      <c r="L41" s="5">
        <f t="shared" si="1"/>
        <v>0</v>
      </c>
      <c r="N41" s="8"/>
      <c r="O41" s="5">
        <f t="shared" si="2"/>
        <v>0</v>
      </c>
      <c r="Q41" s="8"/>
      <c r="R41" s="5">
        <f t="shared" si="3"/>
        <v>0</v>
      </c>
      <c r="T41" s="8"/>
      <c r="U41" s="5">
        <f t="shared" si="4"/>
        <v>0</v>
      </c>
    </row>
    <row r="42" spans="2:21" x14ac:dyDescent="0.25">
      <c r="B42" s="1" t="s">
        <v>131</v>
      </c>
      <c r="C42" s="12" t="s">
        <v>67</v>
      </c>
      <c r="D42" s="1"/>
      <c r="E42" s="1">
        <v>1</v>
      </c>
      <c r="F42" s="17" t="s">
        <v>201</v>
      </c>
      <c r="H42" s="8"/>
      <c r="I42" s="5">
        <f t="shared" si="0"/>
        <v>0</v>
      </c>
      <c r="K42" s="8"/>
      <c r="L42" s="5">
        <f t="shared" si="1"/>
        <v>0</v>
      </c>
      <c r="N42" s="8"/>
      <c r="O42" s="5">
        <f t="shared" si="2"/>
        <v>0</v>
      </c>
      <c r="Q42" s="8"/>
      <c r="R42" s="5">
        <f t="shared" si="3"/>
        <v>0</v>
      </c>
      <c r="T42" s="8"/>
      <c r="U42" s="5">
        <f t="shared" si="4"/>
        <v>0</v>
      </c>
    </row>
    <row r="43" spans="2:21" x14ac:dyDescent="0.25">
      <c r="B43" s="1" t="s">
        <v>132</v>
      </c>
      <c r="C43" s="14" t="s">
        <v>68</v>
      </c>
      <c r="D43" s="1"/>
      <c r="E43" s="1">
        <v>1</v>
      </c>
      <c r="F43" s="17" t="s">
        <v>204</v>
      </c>
      <c r="H43" s="8"/>
      <c r="I43" s="5">
        <f t="shared" si="0"/>
        <v>0</v>
      </c>
      <c r="K43" s="8"/>
      <c r="L43" s="5">
        <f t="shared" si="1"/>
        <v>0</v>
      </c>
      <c r="N43" s="8"/>
      <c r="O43" s="5">
        <f t="shared" si="2"/>
        <v>0</v>
      </c>
      <c r="Q43" s="8"/>
      <c r="R43" s="5">
        <f t="shared" si="3"/>
        <v>0</v>
      </c>
      <c r="T43" s="8"/>
      <c r="U43" s="5">
        <f t="shared" si="4"/>
        <v>0</v>
      </c>
    </row>
    <row r="44" spans="2:21" x14ac:dyDescent="0.25">
      <c r="B44" s="1" t="s">
        <v>133</v>
      </c>
      <c r="C44" s="13" t="s">
        <v>69</v>
      </c>
      <c r="D44" s="1"/>
      <c r="E44" s="1">
        <v>1</v>
      </c>
      <c r="F44" s="17" t="s">
        <v>204</v>
      </c>
      <c r="H44" s="8"/>
      <c r="I44" s="5">
        <f t="shared" si="0"/>
        <v>0</v>
      </c>
      <c r="K44" s="8"/>
      <c r="L44" s="5">
        <f t="shared" si="1"/>
        <v>0</v>
      </c>
      <c r="N44" s="8"/>
      <c r="O44" s="5">
        <f t="shared" si="2"/>
        <v>0</v>
      </c>
      <c r="Q44" s="8"/>
      <c r="R44" s="5">
        <f t="shared" si="3"/>
        <v>0</v>
      </c>
      <c r="T44" s="8"/>
      <c r="U44" s="5">
        <f t="shared" si="4"/>
        <v>0</v>
      </c>
    </row>
    <row r="45" spans="2:21" x14ac:dyDescent="0.25">
      <c r="B45" s="1" t="s">
        <v>134</v>
      </c>
      <c r="C45" s="12" t="s">
        <v>70</v>
      </c>
      <c r="D45" s="1"/>
      <c r="E45" s="1">
        <v>1</v>
      </c>
      <c r="F45" s="17" t="s">
        <v>205</v>
      </c>
      <c r="H45" s="8"/>
      <c r="I45" s="5">
        <f t="shared" si="0"/>
        <v>0</v>
      </c>
      <c r="K45" s="8"/>
      <c r="L45" s="5">
        <f t="shared" si="1"/>
        <v>0</v>
      </c>
      <c r="N45" s="8"/>
      <c r="O45" s="5">
        <f t="shared" si="2"/>
        <v>0</v>
      </c>
      <c r="Q45" s="8"/>
      <c r="R45" s="5">
        <f t="shared" si="3"/>
        <v>0</v>
      </c>
      <c r="T45" s="8"/>
      <c r="U45" s="5">
        <f t="shared" si="4"/>
        <v>0</v>
      </c>
    </row>
    <row r="46" spans="2:21" x14ac:dyDescent="0.25">
      <c r="B46" s="1" t="s">
        <v>135</v>
      </c>
      <c r="C46" s="12" t="s">
        <v>71</v>
      </c>
      <c r="D46" s="1"/>
      <c r="E46" s="1">
        <v>1</v>
      </c>
      <c r="F46" s="17" t="s">
        <v>205</v>
      </c>
      <c r="H46" s="8"/>
      <c r="I46" s="5">
        <f t="shared" si="0"/>
        <v>0</v>
      </c>
      <c r="K46" s="8"/>
      <c r="L46" s="5">
        <f t="shared" si="1"/>
        <v>0</v>
      </c>
      <c r="N46" s="8"/>
      <c r="O46" s="5">
        <f t="shared" si="2"/>
        <v>0</v>
      </c>
      <c r="Q46" s="8"/>
      <c r="R46" s="5">
        <f t="shared" si="3"/>
        <v>0</v>
      </c>
      <c r="T46" s="8"/>
      <c r="U46" s="5">
        <f t="shared" si="4"/>
        <v>0</v>
      </c>
    </row>
    <row r="47" spans="2:21" x14ac:dyDescent="0.25">
      <c r="B47" s="1" t="s">
        <v>136</v>
      </c>
      <c r="C47" s="12" t="s">
        <v>72</v>
      </c>
      <c r="D47" s="1"/>
      <c r="E47" s="1">
        <v>1</v>
      </c>
      <c r="F47" s="17" t="s">
        <v>206</v>
      </c>
      <c r="H47" s="8"/>
      <c r="I47" s="5">
        <f t="shared" si="0"/>
        <v>0</v>
      </c>
      <c r="K47" s="8"/>
      <c r="L47" s="5">
        <f t="shared" si="1"/>
        <v>0</v>
      </c>
      <c r="N47" s="8"/>
      <c r="O47" s="5">
        <f t="shared" si="2"/>
        <v>0</v>
      </c>
      <c r="Q47" s="8"/>
      <c r="R47" s="5">
        <f t="shared" si="3"/>
        <v>0</v>
      </c>
      <c r="T47" s="8"/>
      <c r="U47" s="5">
        <f t="shared" si="4"/>
        <v>0</v>
      </c>
    </row>
    <row r="48" spans="2:21" x14ac:dyDescent="0.25">
      <c r="B48" s="1" t="s">
        <v>137</v>
      </c>
      <c r="C48" s="14" t="s">
        <v>73</v>
      </c>
      <c r="D48" s="1"/>
      <c r="E48" s="1">
        <v>1</v>
      </c>
      <c r="F48" s="17" t="s">
        <v>207</v>
      </c>
      <c r="H48" s="8"/>
      <c r="I48" s="5">
        <f t="shared" si="0"/>
        <v>0</v>
      </c>
      <c r="K48" s="8">
        <v>1</v>
      </c>
      <c r="L48" s="5">
        <f t="shared" si="1"/>
        <v>60.85</v>
      </c>
      <c r="N48" s="8">
        <v>1</v>
      </c>
      <c r="O48" s="5">
        <f t="shared" si="2"/>
        <v>60.85</v>
      </c>
      <c r="Q48" s="8"/>
      <c r="R48" s="5">
        <f t="shared" si="3"/>
        <v>0</v>
      </c>
      <c r="T48" s="8"/>
      <c r="U48" s="5">
        <f t="shared" si="4"/>
        <v>0</v>
      </c>
    </row>
    <row r="49" spans="2:21" x14ac:dyDescent="0.25">
      <c r="B49" s="1" t="s">
        <v>138</v>
      </c>
      <c r="C49" s="14" t="s">
        <v>74</v>
      </c>
      <c r="D49" s="1"/>
      <c r="E49" s="1">
        <v>1</v>
      </c>
      <c r="F49" s="17" t="s">
        <v>208</v>
      </c>
      <c r="H49" s="8"/>
      <c r="I49" s="5">
        <f t="shared" si="0"/>
        <v>0</v>
      </c>
      <c r="K49" s="8"/>
      <c r="L49" s="5">
        <f t="shared" si="1"/>
        <v>0</v>
      </c>
      <c r="N49" s="8"/>
      <c r="O49" s="5">
        <f t="shared" si="2"/>
        <v>0</v>
      </c>
      <c r="Q49" s="8"/>
      <c r="R49" s="5">
        <f t="shared" si="3"/>
        <v>0</v>
      </c>
      <c r="T49" s="8"/>
      <c r="U49" s="5">
        <f t="shared" si="4"/>
        <v>0</v>
      </c>
    </row>
    <row r="50" spans="2:21" x14ac:dyDescent="0.25">
      <c r="B50" s="1" t="s">
        <v>139</v>
      </c>
      <c r="C50" s="14" t="s">
        <v>75</v>
      </c>
      <c r="D50" s="1"/>
      <c r="E50" s="1">
        <v>1</v>
      </c>
      <c r="F50" s="17" t="s">
        <v>209</v>
      </c>
      <c r="H50" s="8"/>
      <c r="I50" s="5">
        <f t="shared" si="0"/>
        <v>0</v>
      </c>
      <c r="K50" s="8"/>
      <c r="L50" s="5">
        <f t="shared" si="1"/>
        <v>0</v>
      </c>
      <c r="N50" s="8"/>
      <c r="O50" s="5">
        <f t="shared" si="2"/>
        <v>0</v>
      </c>
      <c r="Q50" s="8"/>
      <c r="R50" s="5">
        <f t="shared" si="3"/>
        <v>0</v>
      </c>
      <c r="T50" s="8"/>
      <c r="U50" s="5">
        <f t="shared" si="4"/>
        <v>0</v>
      </c>
    </row>
    <row r="51" spans="2:21" ht="30" x14ac:dyDescent="0.25">
      <c r="B51" s="1" t="s">
        <v>140</v>
      </c>
      <c r="C51" s="15" t="s">
        <v>76</v>
      </c>
      <c r="D51" s="1"/>
      <c r="E51" s="1">
        <v>1</v>
      </c>
      <c r="F51" s="17" t="s">
        <v>210</v>
      </c>
      <c r="H51" s="8"/>
      <c r="I51" s="5">
        <f t="shared" si="0"/>
        <v>0</v>
      </c>
      <c r="K51" s="8"/>
      <c r="L51" s="5">
        <f t="shared" si="1"/>
        <v>0</v>
      </c>
      <c r="N51" s="8"/>
      <c r="O51" s="5">
        <f t="shared" si="2"/>
        <v>0</v>
      </c>
      <c r="Q51" s="8"/>
      <c r="R51" s="5">
        <f t="shared" si="3"/>
        <v>0</v>
      </c>
      <c r="T51" s="8"/>
      <c r="U51" s="5">
        <f t="shared" si="4"/>
        <v>0</v>
      </c>
    </row>
    <row r="52" spans="2:21" ht="30" x14ac:dyDescent="0.25">
      <c r="B52" s="1" t="s">
        <v>141</v>
      </c>
      <c r="C52" s="13" t="s">
        <v>77</v>
      </c>
      <c r="D52" s="1"/>
      <c r="E52" s="1">
        <v>1</v>
      </c>
      <c r="F52" s="17" t="s">
        <v>210</v>
      </c>
      <c r="H52" s="8"/>
      <c r="I52" s="5">
        <f t="shared" si="0"/>
        <v>0</v>
      </c>
      <c r="K52" s="8"/>
      <c r="L52" s="5">
        <f t="shared" si="1"/>
        <v>0</v>
      </c>
      <c r="N52" s="8"/>
      <c r="O52" s="5">
        <f t="shared" si="2"/>
        <v>0</v>
      </c>
      <c r="Q52" s="8"/>
      <c r="R52" s="5">
        <f t="shared" si="3"/>
        <v>0</v>
      </c>
      <c r="T52" s="8"/>
      <c r="U52" s="5">
        <f t="shared" si="4"/>
        <v>0</v>
      </c>
    </row>
    <row r="53" spans="2:21" ht="30" x14ac:dyDescent="0.25">
      <c r="B53" s="1" t="s">
        <v>142</v>
      </c>
      <c r="C53" s="13" t="s">
        <v>78</v>
      </c>
      <c r="D53" s="1"/>
      <c r="E53" s="1">
        <v>1</v>
      </c>
      <c r="F53" s="17" t="s">
        <v>211</v>
      </c>
      <c r="H53" s="8">
        <v>24</v>
      </c>
      <c r="I53" s="5">
        <f t="shared" si="0"/>
        <v>93.6</v>
      </c>
      <c r="K53" s="8">
        <v>24</v>
      </c>
      <c r="L53" s="5">
        <f t="shared" si="1"/>
        <v>93.6</v>
      </c>
      <c r="N53" s="8">
        <v>6</v>
      </c>
      <c r="O53" s="5">
        <f t="shared" si="2"/>
        <v>23.4</v>
      </c>
      <c r="Q53" s="8"/>
      <c r="R53" s="5">
        <f t="shared" si="3"/>
        <v>0</v>
      </c>
      <c r="T53" s="8"/>
      <c r="U53" s="5">
        <f t="shared" si="4"/>
        <v>0</v>
      </c>
    </row>
    <row r="54" spans="2:21" ht="30" x14ac:dyDescent="0.25">
      <c r="B54" s="1" t="s">
        <v>143</v>
      </c>
      <c r="C54" s="15" t="s">
        <v>79</v>
      </c>
      <c r="D54" s="1"/>
      <c r="E54" s="1">
        <v>1</v>
      </c>
      <c r="F54" s="17" t="s">
        <v>211</v>
      </c>
      <c r="H54" s="8"/>
      <c r="I54" s="5">
        <f t="shared" si="0"/>
        <v>0</v>
      </c>
      <c r="K54" s="8"/>
      <c r="L54" s="5">
        <f t="shared" si="1"/>
        <v>0</v>
      </c>
      <c r="N54" s="8"/>
      <c r="O54" s="5">
        <f t="shared" si="2"/>
        <v>0</v>
      </c>
      <c r="Q54" s="8"/>
      <c r="R54" s="5">
        <f t="shared" si="3"/>
        <v>0</v>
      </c>
      <c r="T54" s="8"/>
      <c r="U54" s="5">
        <f t="shared" si="4"/>
        <v>0</v>
      </c>
    </row>
    <row r="55" spans="2:21" x14ac:dyDescent="0.25">
      <c r="B55" s="1" t="s">
        <v>144</v>
      </c>
      <c r="C55" s="12" t="s">
        <v>80</v>
      </c>
      <c r="D55" s="1"/>
      <c r="E55" s="1">
        <v>1</v>
      </c>
      <c r="F55" s="17" t="s">
        <v>212</v>
      </c>
      <c r="H55" s="8"/>
      <c r="I55" s="5">
        <f t="shared" si="0"/>
        <v>0</v>
      </c>
      <c r="K55" s="8"/>
      <c r="L55" s="5">
        <f t="shared" si="1"/>
        <v>0</v>
      </c>
      <c r="N55" s="8"/>
      <c r="O55" s="5">
        <f t="shared" si="2"/>
        <v>0</v>
      </c>
      <c r="Q55" s="8"/>
      <c r="R55" s="5">
        <f t="shared" si="3"/>
        <v>0</v>
      </c>
      <c r="T55" s="8"/>
      <c r="U55" s="5">
        <f t="shared" si="4"/>
        <v>0</v>
      </c>
    </row>
    <row r="56" spans="2:21" x14ac:dyDescent="0.25">
      <c r="B56" s="1" t="s">
        <v>145</v>
      </c>
      <c r="C56" s="12" t="s">
        <v>81</v>
      </c>
      <c r="D56" s="1"/>
      <c r="E56" s="1">
        <v>1</v>
      </c>
      <c r="F56" s="17" t="s">
        <v>213</v>
      </c>
      <c r="H56" s="8"/>
      <c r="I56" s="5">
        <f t="shared" si="0"/>
        <v>0</v>
      </c>
      <c r="K56" s="8"/>
      <c r="L56" s="5">
        <f t="shared" si="1"/>
        <v>0</v>
      </c>
      <c r="N56" s="8"/>
      <c r="O56" s="5">
        <f t="shared" si="2"/>
        <v>0</v>
      </c>
      <c r="Q56" s="8"/>
      <c r="R56" s="5">
        <f t="shared" si="3"/>
        <v>0</v>
      </c>
      <c r="T56" s="8"/>
      <c r="U56" s="5">
        <f t="shared" si="4"/>
        <v>0</v>
      </c>
    </row>
    <row r="57" spans="2:21" ht="30" x14ac:dyDescent="0.25">
      <c r="B57" s="1" t="s">
        <v>146</v>
      </c>
      <c r="C57" s="13" t="s">
        <v>82</v>
      </c>
      <c r="D57" s="1"/>
      <c r="E57" s="1">
        <v>1</v>
      </c>
      <c r="F57" s="17">
        <v>38</v>
      </c>
      <c r="H57" s="8"/>
      <c r="I57" s="5">
        <f t="shared" si="0"/>
        <v>0</v>
      </c>
      <c r="K57" s="8"/>
      <c r="L57" s="5">
        <f t="shared" si="1"/>
        <v>0</v>
      </c>
      <c r="N57" s="8"/>
      <c r="O57" s="5">
        <f t="shared" si="2"/>
        <v>0</v>
      </c>
      <c r="Q57" s="8"/>
      <c r="R57" s="5">
        <f t="shared" si="3"/>
        <v>0</v>
      </c>
      <c r="T57" s="8"/>
      <c r="U57" s="5">
        <f t="shared" si="4"/>
        <v>0</v>
      </c>
    </row>
    <row r="58" spans="2:21" ht="30" x14ac:dyDescent="0.25">
      <c r="B58" s="1" t="s">
        <v>147</v>
      </c>
      <c r="C58" s="13" t="s">
        <v>83</v>
      </c>
      <c r="D58" s="1"/>
      <c r="E58" s="1">
        <v>1</v>
      </c>
      <c r="F58" s="17">
        <v>38</v>
      </c>
      <c r="H58" s="8"/>
      <c r="I58" s="5">
        <f t="shared" si="0"/>
        <v>0</v>
      </c>
      <c r="K58" s="8"/>
      <c r="L58" s="5">
        <f t="shared" si="1"/>
        <v>0</v>
      </c>
      <c r="N58" s="8"/>
      <c r="O58" s="5">
        <f t="shared" si="2"/>
        <v>0</v>
      </c>
      <c r="Q58" s="8"/>
      <c r="R58" s="5">
        <f t="shared" si="3"/>
        <v>0</v>
      </c>
      <c r="T58" s="8"/>
      <c r="U58" s="5">
        <f t="shared" si="4"/>
        <v>0</v>
      </c>
    </row>
    <row r="59" spans="2:21" ht="30" x14ac:dyDescent="0.25">
      <c r="B59" s="1" t="s">
        <v>148</v>
      </c>
      <c r="C59" s="13" t="s">
        <v>84</v>
      </c>
      <c r="D59" s="1"/>
      <c r="E59" s="1">
        <v>1</v>
      </c>
      <c r="F59" s="17">
        <v>38</v>
      </c>
      <c r="H59" s="8"/>
      <c r="I59" s="5">
        <f t="shared" si="0"/>
        <v>0</v>
      </c>
      <c r="K59" s="8"/>
      <c r="L59" s="5">
        <f t="shared" si="1"/>
        <v>0</v>
      </c>
      <c r="N59" s="8"/>
      <c r="O59" s="5">
        <f t="shared" si="2"/>
        <v>0</v>
      </c>
      <c r="Q59" s="8"/>
      <c r="R59" s="5">
        <f t="shared" si="3"/>
        <v>0</v>
      </c>
      <c r="T59" s="8"/>
      <c r="U59" s="5">
        <f t="shared" si="4"/>
        <v>0</v>
      </c>
    </row>
    <row r="60" spans="2:21" x14ac:dyDescent="0.25">
      <c r="B60" s="1" t="s">
        <v>149</v>
      </c>
      <c r="C60" s="12" t="s">
        <v>85</v>
      </c>
      <c r="D60" s="1"/>
      <c r="E60" s="1">
        <v>1</v>
      </c>
      <c r="F60" s="17" t="s">
        <v>214</v>
      </c>
      <c r="H60" s="8">
        <v>1</v>
      </c>
      <c r="I60" s="5">
        <f t="shared" si="0"/>
        <v>75.790000000000006</v>
      </c>
      <c r="K60" s="8">
        <v>2</v>
      </c>
      <c r="L60" s="5">
        <f t="shared" si="1"/>
        <v>151.58000000000001</v>
      </c>
      <c r="N60" s="8">
        <v>2</v>
      </c>
      <c r="O60" s="5">
        <f t="shared" si="2"/>
        <v>151.58000000000001</v>
      </c>
      <c r="Q60" s="8"/>
      <c r="R60" s="5">
        <f t="shared" si="3"/>
        <v>0</v>
      </c>
      <c r="T60" s="8"/>
      <c r="U60" s="5">
        <f t="shared" si="4"/>
        <v>0</v>
      </c>
    </row>
    <row r="61" spans="2:21" x14ac:dyDescent="0.25">
      <c r="B61" s="1" t="s">
        <v>150</v>
      </c>
      <c r="C61" s="12" t="s">
        <v>86</v>
      </c>
      <c r="D61" s="1"/>
      <c r="E61" s="1">
        <v>1</v>
      </c>
      <c r="F61" s="17" t="s">
        <v>215</v>
      </c>
      <c r="H61" s="8">
        <v>1</v>
      </c>
      <c r="I61" s="5">
        <f t="shared" si="0"/>
        <v>91.66</v>
      </c>
      <c r="K61" s="8">
        <v>2</v>
      </c>
      <c r="L61" s="5">
        <f t="shared" si="1"/>
        <v>183.32</v>
      </c>
      <c r="N61" s="8">
        <v>3</v>
      </c>
      <c r="O61" s="5">
        <f t="shared" si="2"/>
        <v>274.98</v>
      </c>
      <c r="Q61" s="8"/>
      <c r="R61" s="5">
        <f t="shared" si="3"/>
        <v>0</v>
      </c>
      <c r="T61" s="8"/>
      <c r="U61" s="5">
        <f t="shared" si="4"/>
        <v>0</v>
      </c>
    </row>
    <row r="62" spans="2:21" x14ac:dyDescent="0.25">
      <c r="B62" s="1" t="s">
        <v>151</v>
      </c>
      <c r="C62" s="12" t="s">
        <v>87</v>
      </c>
      <c r="D62" s="1"/>
      <c r="E62" s="1">
        <v>1</v>
      </c>
      <c r="F62" s="17" t="s">
        <v>216</v>
      </c>
      <c r="H62" s="8"/>
      <c r="I62" s="5">
        <f t="shared" si="0"/>
        <v>0</v>
      </c>
      <c r="K62" s="8"/>
      <c r="L62" s="5">
        <f t="shared" si="1"/>
        <v>0</v>
      </c>
      <c r="N62" s="8"/>
      <c r="O62" s="5">
        <f t="shared" si="2"/>
        <v>0</v>
      </c>
      <c r="Q62" s="8"/>
      <c r="R62" s="5">
        <f t="shared" si="3"/>
        <v>0</v>
      </c>
      <c r="T62" s="8"/>
      <c r="U62" s="5">
        <f t="shared" si="4"/>
        <v>0</v>
      </c>
    </row>
    <row r="63" spans="2:21" x14ac:dyDescent="0.25">
      <c r="B63" s="1" t="s">
        <v>152</v>
      </c>
      <c r="C63" s="12" t="s">
        <v>88</v>
      </c>
      <c r="D63" s="1"/>
      <c r="E63" s="1">
        <v>1</v>
      </c>
      <c r="F63" s="17" t="s">
        <v>217</v>
      </c>
      <c r="H63" s="8">
        <v>6</v>
      </c>
      <c r="I63" s="5">
        <f t="shared" si="0"/>
        <v>48.239999999999995</v>
      </c>
      <c r="K63" s="8">
        <v>8</v>
      </c>
      <c r="L63" s="5">
        <f t="shared" si="1"/>
        <v>64.319999999999993</v>
      </c>
      <c r="N63" s="8">
        <v>3</v>
      </c>
      <c r="O63" s="5">
        <f t="shared" si="2"/>
        <v>24.119999999999997</v>
      </c>
      <c r="Q63" s="8"/>
      <c r="R63" s="5">
        <f t="shared" si="3"/>
        <v>0</v>
      </c>
      <c r="T63" s="8"/>
      <c r="U63" s="5">
        <f t="shared" si="4"/>
        <v>0</v>
      </c>
    </row>
    <row r="64" spans="2:21" x14ac:dyDescent="0.25">
      <c r="B64" s="1" t="s">
        <v>153</v>
      </c>
      <c r="C64" s="12" t="s">
        <v>89</v>
      </c>
      <c r="D64" s="1"/>
      <c r="E64" s="1">
        <v>1</v>
      </c>
      <c r="F64" s="17" t="s">
        <v>218</v>
      </c>
      <c r="H64" s="8"/>
      <c r="I64" s="5">
        <f t="shared" si="0"/>
        <v>0</v>
      </c>
      <c r="K64" s="8"/>
      <c r="L64" s="5">
        <f t="shared" si="1"/>
        <v>0</v>
      </c>
      <c r="N64" s="8"/>
      <c r="O64" s="5">
        <f t="shared" si="2"/>
        <v>0</v>
      </c>
      <c r="Q64" s="8"/>
      <c r="R64" s="5">
        <f t="shared" si="3"/>
        <v>0</v>
      </c>
      <c r="T64" s="8"/>
      <c r="U64" s="5">
        <f t="shared" si="4"/>
        <v>0</v>
      </c>
    </row>
    <row r="65" spans="2:21" ht="30" x14ac:dyDescent="0.25">
      <c r="B65" s="1" t="s">
        <v>154</v>
      </c>
      <c r="C65" s="13" t="s">
        <v>90</v>
      </c>
      <c r="D65" s="1"/>
      <c r="E65" s="1">
        <v>1</v>
      </c>
      <c r="F65" s="17" t="s">
        <v>219</v>
      </c>
      <c r="H65" s="8"/>
      <c r="I65" s="5">
        <f t="shared" si="0"/>
        <v>0</v>
      </c>
      <c r="K65" s="8"/>
      <c r="L65" s="5">
        <f t="shared" si="1"/>
        <v>0</v>
      </c>
      <c r="N65" s="8"/>
      <c r="O65" s="5">
        <f t="shared" si="2"/>
        <v>0</v>
      </c>
      <c r="Q65" s="8"/>
      <c r="R65" s="5">
        <f t="shared" si="3"/>
        <v>0</v>
      </c>
      <c r="T65" s="8"/>
      <c r="U65" s="5">
        <f t="shared" si="4"/>
        <v>0</v>
      </c>
    </row>
    <row r="66" spans="2:21" ht="30" x14ac:dyDescent="0.25">
      <c r="B66" s="1" t="s">
        <v>155</v>
      </c>
      <c r="C66" s="13" t="s">
        <v>91</v>
      </c>
      <c r="D66" s="1"/>
      <c r="E66" s="1">
        <v>1</v>
      </c>
      <c r="F66" s="17">
        <v>75</v>
      </c>
      <c r="H66" s="8"/>
      <c r="I66" s="5">
        <f t="shared" si="0"/>
        <v>0</v>
      </c>
      <c r="K66" s="8"/>
      <c r="L66" s="5">
        <f t="shared" si="1"/>
        <v>0</v>
      </c>
      <c r="N66" s="8"/>
      <c r="O66" s="5">
        <f t="shared" si="2"/>
        <v>0</v>
      </c>
      <c r="Q66" s="8"/>
      <c r="R66" s="5">
        <f t="shared" si="3"/>
        <v>0</v>
      </c>
      <c r="T66" s="8"/>
      <c r="U66" s="5">
        <f t="shared" si="4"/>
        <v>0</v>
      </c>
    </row>
    <row r="67" spans="2:21" x14ac:dyDescent="0.25">
      <c r="B67" s="1" t="s">
        <v>156</v>
      </c>
      <c r="C67" s="12" t="s">
        <v>92</v>
      </c>
      <c r="D67" s="1"/>
      <c r="E67" s="1">
        <v>1</v>
      </c>
      <c r="F67" s="18">
        <v>75</v>
      </c>
      <c r="H67" s="8"/>
      <c r="I67" s="5">
        <f t="shared" si="0"/>
        <v>0</v>
      </c>
      <c r="K67" s="8"/>
      <c r="L67" s="5">
        <f t="shared" si="1"/>
        <v>0</v>
      </c>
      <c r="N67" s="8"/>
      <c r="O67" s="5">
        <f t="shared" si="2"/>
        <v>0</v>
      </c>
      <c r="Q67" s="8"/>
      <c r="R67" s="5">
        <f t="shared" si="3"/>
        <v>0</v>
      </c>
      <c r="T67" s="8"/>
      <c r="U67" s="5">
        <f t="shared" si="4"/>
        <v>0</v>
      </c>
    </row>
    <row r="68" spans="2:21" x14ac:dyDescent="0.25">
      <c r="B68" s="1" t="s">
        <v>157</v>
      </c>
      <c r="C68" s="12" t="s">
        <v>93</v>
      </c>
      <c r="D68" s="1"/>
      <c r="E68" s="1">
        <v>1</v>
      </c>
      <c r="F68" s="18">
        <v>41.55</v>
      </c>
      <c r="H68" s="8"/>
      <c r="I68" s="5">
        <f t="shared" si="0"/>
        <v>0</v>
      </c>
      <c r="K68" s="8"/>
      <c r="L68" s="5">
        <f t="shared" si="1"/>
        <v>0</v>
      </c>
      <c r="N68" s="8"/>
      <c r="O68" s="5">
        <f t="shared" si="2"/>
        <v>0</v>
      </c>
      <c r="Q68" s="8"/>
      <c r="R68" s="5">
        <f t="shared" si="3"/>
        <v>0</v>
      </c>
      <c r="T68" s="8"/>
      <c r="U68" s="5">
        <f t="shared" si="4"/>
        <v>0</v>
      </c>
    </row>
    <row r="69" spans="2:21" x14ac:dyDescent="0.25">
      <c r="B69" s="1" t="s">
        <v>158</v>
      </c>
      <c r="C69" s="12" t="s">
        <v>94</v>
      </c>
      <c r="D69" s="1"/>
      <c r="E69" s="1">
        <v>1</v>
      </c>
      <c r="F69" s="18">
        <v>61.8</v>
      </c>
      <c r="H69" s="8"/>
      <c r="I69" s="5">
        <f t="shared" ref="I69:I81" si="5">PRODUCT(H69*F69)</f>
        <v>0</v>
      </c>
      <c r="K69" s="8"/>
      <c r="L69" s="5">
        <f t="shared" si="1"/>
        <v>0</v>
      </c>
      <c r="N69" s="8"/>
      <c r="O69" s="5">
        <f t="shared" si="2"/>
        <v>0</v>
      </c>
      <c r="Q69" s="8"/>
      <c r="R69" s="5">
        <f t="shared" si="3"/>
        <v>0</v>
      </c>
      <c r="T69" s="8"/>
      <c r="U69" s="5">
        <f t="shared" si="4"/>
        <v>0</v>
      </c>
    </row>
    <row r="70" spans="2:21" x14ac:dyDescent="0.25">
      <c r="B70" s="1" t="s">
        <v>159</v>
      </c>
      <c r="C70" s="12" t="s">
        <v>95</v>
      </c>
      <c r="D70" s="1"/>
      <c r="E70" s="1">
        <v>1</v>
      </c>
      <c r="F70" s="18">
        <v>39.75</v>
      </c>
      <c r="H70" s="8"/>
      <c r="I70" s="5">
        <f t="shared" si="5"/>
        <v>0</v>
      </c>
      <c r="K70" s="8"/>
      <c r="L70" s="5">
        <f t="shared" si="1"/>
        <v>0</v>
      </c>
      <c r="N70" s="8"/>
      <c r="O70" s="5">
        <f t="shared" si="2"/>
        <v>0</v>
      </c>
      <c r="Q70" s="8"/>
      <c r="R70" s="5">
        <f t="shared" si="3"/>
        <v>0</v>
      </c>
      <c r="T70" s="8"/>
      <c r="U70" s="5">
        <f t="shared" si="4"/>
        <v>0</v>
      </c>
    </row>
    <row r="71" spans="2:21" ht="30" x14ac:dyDescent="0.25">
      <c r="B71" s="1" t="s">
        <v>160</v>
      </c>
      <c r="C71" s="13" t="s">
        <v>96</v>
      </c>
      <c r="D71" s="1"/>
      <c r="E71" s="1">
        <v>1</v>
      </c>
      <c r="F71" s="17">
        <v>36</v>
      </c>
      <c r="H71" s="8"/>
      <c r="I71" s="5">
        <f t="shared" si="5"/>
        <v>0</v>
      </c>
      <c r="K71" s="8"/>
      <c r="L71" s="5">
        <f t="shared" si="1"/>
        <v>0</v>
      </c>
      <c r="N71" s="8"/>
      <c r="O71" s="5">
        <f t="shared" si="2"/>
        <v>0</v>
      </c>
      <c r="Q71" s="8"/>
      <c r="R71" s="5">
        <f t="shared" si="3"/>
        <v>0</v>
      </c>
      <c r="T71" s="8"/>
      <c r="U71" s="5">
        <f t="shared" si="4"/>
        <v>0</v>
      </c>
    </row>
    <row r="72" spans="2:21" ht="30" x14ac:dyDescent="0.25">
      <c r="B72" s="1" t="s">
        <v>161</v>
      </c>
      <c r="C72" s="13" t="s">
        <v>97</v>
      </c>
      <c r="D72" s="1"/>
      <c r="E72" s="1">
        <v>1</v>
      </c>
      <c r="F72" s="17">
        <v>36</v>
      </c>
      <c r="H72" s="8">
        <v>1</v>
      </c>
      <c r="I72" s="5">
        <f t="shared" si="5"/>
        <v>36</v>
      </c>
      <c r="K72" s="8">
        <v>1</v>
      </c>
      <c r="L72" s="5">
        <f t="shared" ref="L72:L81" si="6">PRODUCT(K72*F72)</f>
        <v>36</v>
      </c>
      <c r="N72" s="8"/>
      <c r="O72" s="5">
        <f t="shared" ref="O72:O81" si="7">PRODUCT(N72*F72)</f>
        <v>0</v>
      </c>
      <c r="Q72" s="8"/>
      <c r="R72" s="5">
        <f t="shared" ref="R72:R81" si="8">PRODUCT(Q72*F72)</f>
        <v>0</v>
      </c>
      <c r="T72" s="8"/>
      <c r="U72" s="5">
        <f t="shared" ref="U72:U81" si="9">PRODUCT(T72*F72)</f>
        <v>0</v>
      </c>
    </row>
    <row r="73" spans="2:21" ht="30" x14ac:dyDescent="0.25">
      <c r="B73" s="1" t="s">
        <v>162</v>
      </c>
      <c r="C73" s="13" t="s">
        <v>98</v>
      </c>
      <c r="D73" s="1"/>
      <c r="E73" s="1">
        <v>1</v>
      </c>
      <c r="F73" s="17">
        <v>36</v>
      </c>
      <c r="H73" s="8">
        <v>1</v>
      </c>
      <c r="I73" s="5">
        <f t="shared" si="5"/>
        <v>36</v>
      </c>
      <c r="K73" s="8">
        <v>1</v>
      </c>
      <c r="L73" s="5">
        <f t="shared" si="6"/>
        <v>36</v>
      </c>
      <c r="N73" s="8"/>
      <c r="O73" s="5">
        <f t="shared" si="7"/>
        <v>0</v>
      </c>
      <c r="Q73" s="8"/>
      <c r="R73" s="5">
        <f t="shared" si="8"/>
        <v>0</v>
      </c>
      <c r="T73" s="8"/>
      <c r="U73" s="5">
        <f t="shared" si="9"/>
        <v>0</v>
      </c>
    </row>
    <row r="74" spans="2:21" ht="30" x14ac:dyDescent="0.25">
      <c r="B74" s="1" t="s">
        <v>163</v>
      </c>
      <c r="C74" s="13" t="s">
        <v>99</v>
      </c>
      <c r="D74" s="1"/>
      <c r="E74" s="1">
        <v>1</v>
      </c>
      <c r="F74" s="17">
        <v>36</v>
      </c>
      <c r="H74" s="8">
        <v>1</v>
      </c>
      <c r="I74" s="5">
        <f t="shared" si="5"/>
        <v>36</v>
      </c>
      <c r="K74" s="8">
        <v>1</v>
      </c>
      <c r="L74" s="5">
        <f t="shared" si="6"/>
        <v>36</v>
      </c>
      <c r="N74" s="8"/>
      <c r="O74" s="5">
        <f t="shared" si="7"/>
        <v>0</v>
      </c>
      <c r="Q74" s="8"/>
      <c r="R74" s="5">
        <f t="shared" si="8"/>
        <v>0</v>
      </c>
      <c r="T74" s="8"/>
      <c r="U74" s="5">
        <f t="shared" si="9"/>
        <v>0</v>
      </c>
    </row>
    <row r="75" spans="2:21" ht="30" x14ac:dyDescent="0.25">
      <c r="B75" s="1" t="s">
        <v>164</v>
      </c>
      <c r="C75" s="13" t="s">
        <v>100</v>
      </c>
      <c r="D75" s="1"/>
      <c r="E75" s="1">
        <v>1</v>
      </c>
      <c r="F75" s="17">
        <v>36</v>
      </c>
      <c r="H75" s="8">
        <v>1</v>
      </c>
      <c r="I75" s="5">
        <f t="shared" si="5"/>
        <v>36</v>
      </c>
      <c r="K75" s="8">
        <v>1</v>
      </c>
      <c r="L75" s="5">
        <f t="shared" si="6"/>
        <v>36</v>
      </c>
      <c r="N75" s="8"/>
      <c r="O75" s="5">
        <f t="shared" si="7"/>
        <v>0</v>
      </c>
      <c r="Q75" s="8"/>
      <c r="R75" s="5">
        <f t="shared" si="8"/>
        <v>0</v>
      </c>
      <c r="T75" s="8"/>
      <c r="U75" s="5">
        <f t="shared" si="9"/>
        <v>0</v>
      </c>
    </row>
    <row r="76" spans="2:21" ht="30" x14ac:dyDescent="0.25">
      <c r="B76" s="1" t="s">
        <v>165</v>
      </c>
      <c r="C76" s="16" t="s">
        <v>101</v>
      </c>
      <c r="D76" s="1"/>
      <c r="E76" s="1">
        <v>1</v>
      </c>
      <c r="F76" s="17">
        <v>36</v>
      </c>
      <c r="H76" s="8"/>
      <c r="I76" s="5">
        <f t="shared" si="5"/>
        <v>0</v>
      </c>
      <c r="K76" s="8"/>
      <c r="L76" s="5">
        <f t="shared" si="6"/>
        <v>0</v>
      </c>
      <c r="N76" s="8"/>
      <c r="O76" s="5">
        <f t="shared" si="7"/>
        <v>0</v>
      </c>
      <c r="Q76" s="8"/>
      <c r="R76" s="5">
        <f t="shared" si="8"/>
        <v>0</v>
      </c>
      <c r="T76" s="8"/>
      <c r="U76" s="5">
        <f t="shared" si="9"/>
        <v>0</v>
      </c>
    </row>
    <row r="77" spans="2:21" x14ac:dyDescent="0.25">
      <c r="B77" s="1" t="s">
        <v>166</v>
      </c>
      <c r="C77" s="13" t="s">
        <v>102</v>
      </c>
      <c r="D77" s="1"/>
      <c r="E77" s="1">
        <v>1</v>
      </c>
      <c r="F77" s="17">
        <v>175</v>
      </c>
      <c r="H77" s="8">
        <v>1</v>
      </c>
      <c r="I77" s="5">
        <f t="shared" si="5"/>
        <v>175</v>
      </c>
      <c r="K77" s="8"/>
      <c r="L77" s="5">
        <f t="shared" si="6"/>
        <v>0</v>
      </c>
      <c r="N77" s="8"/>
      <c r="O77" s="5">
        <f t="shared" si="7"/>
        <v>0</v>
      </c>
      <c r="Q77" s="8"/>
      <c r="R77" s="5">
        <f t="shared" si="8"/>
        <v>0</v>
      </c>
      <c r="T77" s="8"/>
      <c r="U77" s="5">
        <f t="shared" si="9"/>
        <v>0</v>
      </c>
    </row>
    <row r="78" spans="2:21" x14ac:dyDescent="0.25">
      <c r="B78" s="1" t="s">
        <v>167</v>
      </c>
      <c r="C78" s="12" t="s">
        <v>103</v>
      </c>
      <c r="D78" s="1"/>
      <c r="E78" s="1">
        <v>1</v>
      </c>
      <c r="F78" s="18" t="s">
        <v>220</v>
      </c>
      <c r="H78" s="8"/>
      <c r="I78" s="5">
        <f t="shared" si="5"/>
        <v>0</v>
      </c>
      <c r="K78" s="8"/>
      <c r="L78" s="5">
        <f t="shared" si="6"/>
        <v>0</v>
      </c>
      <c r="N78" s="8"/>
      <c r="O78" s="5">
        <f t="shared" si="7"/>
        <v>0</v>
      </c>
      <c r="Q78" s="8"/>
      <c r="R78" s="5">
        <f t="shared" si="8"/>
        <v>0</v>
      </c>
      <c r="T78" s="8"/>
      <c r="U78" s="5">
        <f t="shared" si="9"/>
        <v>0</v>
      </c>
    </row>
    <row r="79" spans="2:21" x14ac:dyDescent="0.25">
      <c r="B79" s="1" t="s">
        <v>168</v>
      </c>
      <c r="C79" s="12" t="s">
        <v>104</v>
      </c>
      <c r="D79" s="1"/>
      <c r="E79" s="1">
        <v>1</v>
      </c>
      <c r="F79" s="18" t="s">
        <v>221</v>
      </c>
      <c r="H79" s="8"/>
      <c r="I79" s="5">
        <f t="shared" si="5"/>
        <v>0</v>
      </c>
      <c r="K79" s="8">
        <v>6</v>
      </c>
      <c r="L79" s="5">
        <f t="shared" si="6"/>
        <v>41.099999999999994</v>
      </c>
      <c r="N79" s="8"/>
      <c r="O79" s="5">
        <f t="shared" si="7"/>
        <v>0</v>
      </c>
      <c r="Q79" s="8"/>
      <c r="R79" s="5">
        <f t="shared" si="8"/>
        <v>0</v>
      </c>
      <c r="T79" s="8"/>
      <c r="U79" s="5">
        <f t="shared" si="9"/>
        <v>0</v>
      </c>
    </row>
    <row r="80" spans="2:21" ht="30" x14ac:dyDescent="0.25">
      <c r="B80" s="1" t="s">
        <v>169</v>
      </c>
      <c r="C80" s="13" t="s">
        <v>105</v>
      </c>
      <c r="D80" s="1"/>
      <c r="E80" s="1">
        <v>1</v>
      </c>
      <c r="F80" s="17">
        <v>29</v>
      </c>
      <c r="H80" s="8"/>
      <c r="I80" s="5">
        <f t="shared" si="5"/>
        <v>0</v>
      </c>
      <c r="K80" s="8">
        <v>4</v>
      </c>
      <c r="L80" s="5">
        <f t="shared" si="6"/>
        <v>116</v>
      </c>
      <c r="N80" s="8">
        <v>2</v>
      </c>
      <c r="O80" s="5">
        <f t="shared" si="7"/>
        <v>58</v>
      </c>
      <c r="Q80" s="8"/>
      <c r="R80" s="5">
        <f t="shared" si="8"/>
        <v>0</v>
      </c>
      <c r="T80" s="8"/>
      <c r="U80" s="5">
        <f t="shared" si="9"/>
        <v>0</v>
      </c>
    </row>
    <row r="81" spans="2:21" ht="30" x14ac:dyDescent="0.25">
      <c r="B81" s="1" t="s">
        <v>170</v>
      </c>
      <c r="C81" s="16" t="s">
        <v>106</v>
      </c>
      <c r="D81" s="3"/>
      <c r="E81" s="3">
        <v>1</v>
      </c>
      <c r="F81" s="17">
        <v>29</v>
      </c>
      <c r="H81" s="8">
        <v>4</v>
      </c>
      <c r="I81" s="5">
        <f t="shared" si="5"/>
        <v>116</v>
      </c>
      <c r="K81" s="8">
        <v>4</v>
      </c>
      <c r="L81" s="5">
        <f t="shared" si="6"/>
        <v>116</v>
      </c>
      <c r="N81" s="8">
        <v>3</v>
      </c>
      <c r="O81" s="5">
        <f t="shared" si="7"/>
        <v>87</v>
      </c>
      <c r="Q81" s="8"/>
      <c r="R81" s="5">
        <f t="shared" si="8"/>
        <v>0</v>
      </c>
      <c r="T81" s="8"/>
      <c r="U81" s="5">
        <f t="shared" si="9"/>
        <v>0</v>
      </c>
    </row>
    <row r="82" spans="2:21" s="4" customFormat="1" x14ac:dyDescent="0.25">
      <c r="H82" s="6" t="s">
        <v>27</v>
      </c>
      <c r="I82" s="6">
        <f>SUM(I4:I81)</f>
        <v>799.82</v>
      </c>
      <c r="K82" s="6" t="s">
        <v>27</v>
      </c>
      <c r="L82" s="6">
        <f>SUM(L4:L80)</f>
        <v>984.57</v>
      </c>
      <c r="N82" s="6" t="s">
        <v>27</v>
      </c>
      <c r="O82" s="6">
        <f>SUM(O4:O80)</f>
        <v>886.55000000000007</v>
      </c>
      <c r="Q82" s="6" t="s">
        <v>27</v>
      </c>
      <c r="R82" s="6">
        <f>SUM(R4:R80)</f>
        <v>0</v>
      </c>
      <c r="T82" s="6" t="s">
        <v>27</v>
      </c>
      <c r="U82" s="6">
        <f>SUM(U4:U80)</f>
        <v>0</v>
      </c>
    </row>
    <row r="83" spans="2:21" x14ac:dyDescent="0.25">
      <c r="B83"/>
      <c r="H83" s="5" t="s">
        <v>28</v>
      </c>
      <c r="I83" s="5">
        <f>SUM(1000-I82)</f>
        <v>200.17999999999995</v>
      </c>
      <c r="K83" s="5" t="s">
        <v>28</v>
      </c>
      <c r="L83" s="5">
        <f>SUM(1000+I83-L82)</f>
        <v>215.60999999999979</v>
      </c>
      <c r="N83" s="5" t="s">
        <v>28</v>
      </c>
      <c r="O83" s="5">
        <f>SUM(1000+L83-O82)</f>
        <v>329.0599999999996</v>
      </c>
      <c r="Q83" s="5" t="s">
        <v>28</v>
      </c>
      <c r="R83" s="5">
        <f>SUM(1000+O83-R82)</f>
        <v>1329.0599999999995</v>
      </c>
      <c r="T83" s="5" t="s">
        <v>28</v>
      </c>
      <c r="U83" s="5">
        <f>SUM(1000+R83-U82)</f>
        <v>2329.0599999999995</v>
      </c>
    </row>
    <row r="84" spans="2:21" ht="30" x14ac:dyDescent="0.25">
      <c r="B84"/>
      <c r="C84" s="9" t="s">
        <v>222</v>
      </c>
    </row>
    <row r="85" spans="2:21" x14ac:dyDescent="0.25">
      <c r="B85"/>
    </row>
    <row r="86" spans="2:21" x14ac:dyDescent="0.25">
      <c r="B86"/>
    </row>
    <row r="87" spans="2:21" x14ac:dyDescent="0.25">
      <c r="B87"/>
    </row>
    <row r="88" spans="2:21" x14ac:dyDescent="0.25">
      <c r="B88"/>
    </row>
    <row r="89" spans="2:21" x14ac:dyDescent="0.25">
      <c r="B89"/>
    </row>
    <row r="90" spans="2:21" x14ac:dyDescent="0.25">
      <c r="C90" s="2"/>
      <c r="D90" s="2"/>
      <c r="E90" s="2"/>
      <c r="F90" s="2"/>
    </row>
    <row r="91" spans="2:21" x14ac:dyDescent="0.25">
      <c r="C91" s="2"/>
      <c r="D91" s="2"/>
      <c r="E91" s="2"/>
      <c r="F91" s="2"/>
    </row>
  </sheetData>
  <mergeCells count="5">
    <mergeCell ref="H2:I2"/>
    <mergeCell ref="K2:L2"/>
    <mergeCell ref="N2:O2"/>
    <mergeCell ref="Q2:R2"/>
    <mergeCell ref="T2:U2"/>
  </mergeCells>
  <phoneticPr fontId="2" type="noConversion"/>
  <conditionalFormatting sqref="I82">
    <cfRule type="cellIs" dxfId="4" priority="11" operator="greaterThan">
      <formula>1000</formula>
    </cfRule>
  </conditionalFormatting>
  <conditionalFormatting sqref="L82">
    <cfRule type="expression" dxfId="3" priority="4">
      <formula>$I$82+$L$82&gt;2000</formula>
    </cfRule>
  </conditionalFormatting>
  <conditionalFormatting sqref="O82">
    <cfRule type="expression" dxfId="2" priority="3">
      <formula>$I$82+$L$82+$O$82&gt;3000</formula>
    </cfRule>
  </conditionalFormatting>
  <conditionalFormatting sqref="R82">
    <cfRule type="expression" dxfId="1" priority="1">
      <formula>$I$82+$L$82+$O$82+$R$82&gt;4000</formula>
    </cfRule>
  </conditionalFormatting>
  <conditionalFormatting sqref="U82">
    <cfRule type="expression" dxfId="0" priority="2">
      <formula>$I$82+$L$82+$O$82+$R$82+$U$82&gt;5000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cols>
    <col min="1" max="1" width="9.1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Prasek</dc:creator>
  <cp:lastModifiedBy>Krzysztof Nowak</cp:lastModifiedBy>
  <dcterms:created xsi:type="dcterms:W3CDTF">2024-08-08T11:03:51Z</dcterms:created>
  <dcterms:modified xsi:type="dcterms:W3CDTF">2024-10-30T09:55:37Z</dcterms:modified>
</cp:coreProperties>
</file>