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4\Województwa\"/>
    </mc:Choice>
  </mc:AlternateContent>
  <xr:revisionPtr revIDLastSave="0" documentId="13_ncr:1_{497AECD8-AC9A-4AEE-8C59-F5206E00017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II kwartał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4" l="1"/>
  <c r="J21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5" i="4"/>
  <c r="E21" i="4"/>
  <c r="F21" i="4"/>
  <c r="G21" i="4"/>
  <c r="H21" i="4"/>
  <c r="K21" i="4"/>
  <c r="L21" i="4"/>
  <c r="M21" i="4"/>
  <c r="N21" i="4"/>
  <c r="O21" i="4"/>
  <c r="P21" i="4"/>
  <c r="R21" i="4"/>
  <c r="C21" i="4" l="1"/>
  <c r="D21" i="4"/>
</calcChain>
</file>

<file path=xl/sharedStrings.xml><?xml version="1.0" encoding="utf-8"?>
<sst xmlns="http://schemas.openxmlformats.org/spreadsheetml/2006/main" count="78" uniqueCount="64">
  <si>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</si>
  <si>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</si>
  <si>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</si>
  <si>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</si>
  <si>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</si>
  <si>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</si>
  <si>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</si>
  <si>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</si>
  <si>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</si>
  <si>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</si>
  <si>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</si>
  <si>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</si>
  <si>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</si>
  <si>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</si>
  <si>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</si>
  <si>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</si>
  <si>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</si>
  <si>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</si>
  <si>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</si>
  <si>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</si>
  <si>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</si>
  <si>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</si>
  <si>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</si>
  <si>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</si>
  <si>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</si>
  <si>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</si>
  <si>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</si>
  <si>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</si>
  <si>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</si>
  <si>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</si>
  <si>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</si>
  <si>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</si>
  <si>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Kod</t>
  </si>
  <si>
    <t>Województwo</t>
  </si>
  <si>
    <t>Rezerwa Subwencji</t>
  </si>
  <si>
    <t>Łączna kwota</t>
  </si>
  <si>
    <t>(rozdział 75802  §6180)</t>
  </si>
  <si>
    <t>3a</t>
  </si>
  <si>
    <t>3b</t>
  </si>
  <si>
    <t>4a</t>
  </si>
  <si>
    <t>4b</t>
  </si>
  <si>
    <t>5a</t>
  </si>
  <si>
    <t>5b</t>
  </si>
  <si>
    <t>6a</t>
  </si>
  <si>
    <t>6b</t>
  </si>
  <si>
    <t>8a</t>
  </si>
  <si>
    <t>8b</t>
  </si>
  <si>
    <t>9a</t>
  </si>
  <si>
    <t>9b</t>
  </si>
  <si>
    <t>10a</t>
  </si>
  <si>
    <t>10b</t>
  </si>
  <si>
    <t>(rozdział 75819  §2770)</t>
  </si>
  <si>
    <r>
      <t xml:space="preserve">S u b w e n c j a   o g ó l n a   d l a   w o j e w ó d z t w   </t>
    </r>
    <r>
      <rPr>
        <sz val="9"/>
        <rFont val="Arial"/>
        <family val="2"/>
        <charset val="238"/>
      </rPr>
      <t>(część 82 dział 758)</t>
    </r>
  </si>
  <si>
    <r>
      <t xml:space="preserve">Kwota  </t>
    </r>
    <r>
      <rPr>
        <b/>
        <sz val="9"/>
        <rFont val="Arial"/>
        <family val="2"/>
        <charset val="238"/>
      </rPr>
      <t>W p ł a t</t>
    </r>
  </si>
  <si>
    <t>∑</t>
  </si>
  <si>
    <r>
      <t xml:space="preserve">Subwencja oświatowa
(rozdział 75801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</si>
  <si>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2930)</t>
    </r>
  </si>
  <si>
    <r>
      <t xml:space="preserve">Subwencja regionalna
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</si>
  <si>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Subwencja wyrównawcza
(rozdział 75804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</si>
  <si>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t>2024 rok</t>
  </si>
  <si>
    <t>7a</t>
  </si>
  <si>
    <t>7b</t>
  </si>
  <si>
    <t>Subwencja rozwojowa
(rozdział 75806  §2920)</t>
  </si>
  <si>
    <t>III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</si>
</sst>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5" xfId="0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3" fontId="4" fillId="0" borderId="15" xfId="0" applyNumberFormat="1" applyFont="1" applyBorder="1" applyAlignment="1">
      <alignment wrapText="1"/>
    </xf>
    <xf numFmtId="0" fontId="4" fillId="0" borderId="0" xfId="0" applyFont="1"/>
    <xf numFmtId="0" fontId="4" fillId="0" borderId="16" xfId="0" applyFont="1" applyBorder="1"/>
    <xf numFmtId="3" fontId="4" fillId="0" borderId="13" xfId="0" applyNumberFormat="1" applyFont="1" applyBorder="1"/>
    <xf numFmtId="3" fontId="4" fillId="0" borderId="13" xfId="0" applyNumberFormat="1" applyFont="1" applyBorder="1" applyAlignment="1">
      <alignment wrapText="1"/>
    </xf>
    <xf numFmtId="3" fontId="4" fillId="0" borderId="17" xfId="0" applyNumberFormat="1" applyFont="1" applyBorder="1"/>
    <xf numFmtId="3" fontId="4" fillId="0" borderId="0" xfId="0" applyNumberFormat="1" applyFont="1"/>
    <xf numFmtId="0" fontId="4" fillId="0" borderId="19" xfId="0" applyFont="1" applyBorder="1"/>
    <xf numFmtId="3" fontId="4" fillId="0" borderId="14" xfId="0" applyNumberFormat="1" applyFont="1" applyBorder="1"/>
    <xf numFmtId="3" fontId="4" fillId="0" borderId="25" xfId="0" applyNumberFormat="1" applyFont="1" applyBorder="1"/>
    <xf numFmtId="3" fontId="4" fillId="0" borderId="2" xfId="0" applyNumberFormat="1" applyFont="1" applyBorder="1" applyAlignment="1">
      <alignment wrapText="1"/>
    </xf>
    <xf numFmtId="3" fontId="4" fillId="0" borderId="25" xfId="0" applyNumberFormat="1" applyFont="1" applyBorder="1" applyAlignment="1">
      <alignment wrapText="1"/>
    </xf>
    <xf numFmtId="3" fontId="4" fillId="0" borderId="19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" fontId="4" fillId="0" borderId="14" xfId="0" applyNumberFormat="1" applyFont="1" applyBorder="1"/>
    <xf numFmtId="1" fontId="1" fillId="2" borderId="0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right" vertical="center"/>
    </xf>
    <xf numFmtId="4" fontId="1" fillId="2" borderId="10" xfId="0" applyNumberFormat="1" applyFont="1" applyFill="1" applyBorder="1" applyAlignment="1">
      <alignment horizontal="right" vertical="center"/>
    </xf>
    <xf numFmtId="3" fontId="1" fillId="2" borderId="36" xfId="0" applyNumberFormat="1" applyFont="1" applyFill="1" applyBorder="1" applyAlignment="1">
      <alignment horizontal="right" vertical="center"/>
    </xf>
    <xf numFmtId="4" fontId="4" fillId="0" borderId="25" xfId="0" applyNumberFormat="1" applyFont="1" applyBorder="1"/>
    <xf numFmtId="3" fontId="1" fillId="2" borderId="20" xfId="0" applyNumberFormat="1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1" fillId="2" borderId="33" xfId="0" applyNumberFormat="1" applyFont="1" applyFill="1" applyBorder="1" applyAlignment="1">
      <alignment horizontal="center" vertical="center"/>
    </xf>
    <xf numFmtId="1" fontId="1" fillId="2" borderId="34" xfId="0" applyNumberFormat="1" applyFont="1" applyFill="1" applyBorder="1" applyAlignment="1">
      <alignment horizontal="center" vertical="center"/>
    </xf>
    <xf numFmtId="1" fontId="1" fillId="2" borderId="35" xfId="0" applyNumberFormat="1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zoomScaleNormal="100" workbookViewId="0">
      <selection activeCell="O41" sqref="O41"/>
    </sheetView>
  </sheetViews>
  <sheetFormatPr defaultColWidth="9.140625" defaultRowHeight="12" x14ac:dyDescent="0.2"/>
  <cols>
    <col min="1" max="1" width="4.140625" style="10" bestFit="1" customWidth="1"/>
    <col min="2" max="2" width="20.7109375" style="10" bestFit="1" customWidth="1"/>
    <col min="3" max="12" width="16.42578125" style="10" customWidth="1"/>
    <col min="13" max="13" width="15.42578125" style="10" customWidth="1"/>
    <col min="14" max="18" width="13.42578125" style="10" customWidth="1"/>
    <col min="19" max="16384" width="9.140625" style="10"/>
  </cols>
  <sheetData>
    <row r="1" spans="1:18" s="1" customFormat="1" ht="20.100000000000001" customHeight="1" x14ac:dyDescent="0.25">
      <c r="A1" s="50" t="s">
        <v>32</v>
      </c>
      <c r="B1" s="53" t="s">
        <v>33</v>
      </c>
      <c r="C1" s="56" t="s">
        <v>52</v>
      </c>
      <c r="D1" s="57"/>
      <c r="E1" s="57"/>
      <c r="F1" s="57"/>
      <c r="G1" s="57"/>
      <c r="H1" s="57"/>
      <c r="I1" s="57"/>
      <c r="J1" s="57"/>
      <c r="K1" s="57"/>
      <c r="L1" s="58"/>
      <c r="M1" s="59" t="s">
        <v>53</v>
      </c>
      <c r="N1" s="60"/>
      <c r="O1" s="61" t="s">
        <v>34</v>
      </c>
      <c r="P1" s="57"/>
      <c r="Q1" s="57"/>
      <c r="R1" s="62"/>
    </row>
    <row r="2" spans="1:18" s="2" customFormat="1" ht="27.75" customHeight="1" x14ac:dyDescent="0.25">
      <c r="A2" s="51"/>
      <c r="B2" s="54"/>
      <c r="C2" s="63" t="s">
        <v>35</v>
      </c>
      <c r="D2" s="64"/>
      <c r="E2" s="65" t="s">
        <v>55</v>
      </c>
      <c r="F2" s="66"/>
      <c r="G2" s="65" t="s">
        <v>57</v>
      </c>
      <c r="H2" s="66"/>
      <c r="I2" s="65" t="s">
        <v>62</v>
      </c>
      <c r="J2" s="69"/>
      <c r="K2" s="67" t="s">
        <v>58</v>
      </c>
      <c r="L2" s="68"/>
      <c r="M2" s="43" t="s">
        <v>56</v>
      </c>
      <c r="N2" s="44"/>
      <c r="O2" s="45" t="s">
        <v>36</v>
      </c>
      <c r="P2" s="46"/>
      <c r="Q2" s="45" t="s">
        <v>51</v>
      </c>
      <c r="R2" s="47"/>
    </row>
    <row r="3" spans="1:18" s="2" customFormat="1" ht="20.100000000000001" customHeight="1" x14ac:dyDescent="0.25">
      <c r="A3" s="52"/>
      <c r="B3" s="55"/>
      <c r="C3" s="25" t="s">
        <v>59</v>
      </c>
      <c r="D3" s="26" t="s">
        <v>63</v>
      </c>
      <c r="E3" s="27" t="s">
        <v>59</v>
      </c>
      <c r="F3" s="28" t="s">
        <v>63</v>
      </c>
      <c r="G3" s="29" t="s">
        <v>59</v>
      </c>
      <c r="H3" s="30" t="s">
        <v>63</v>
      </c>
      <c r="I3" s="29" t="s">
        <v>59</v>
      </c>
      <c r="J3" s="30" t="s">
        <v>63</v>
      </c>
      <c r="K3" s="29" t="s">
        <v>59</v>
      </c>
      <c r="L3" s="30" t="s">
        <v>63</v>
      </c>
      <c r="M3" s="31" t="s">
        <v>59</v>
      </c>
      <c r="N3" s="32" t="s">
        <v>63</v>
      </c>
      <c r="O3" s="31" t="s">
        <v>59</v>
      </c>
      <c r="P3" s="32" t="s">
        <v>63</v>
      </c>
      <c r="Q3" s="31" t="s">
        <v>59</v>
      </c>
      <c r="R3" s="33" t="s">
        <v>63</v>
      </c>
    </row>
    <row r="4" spans="1:18" s="3" customFormat="1" x14ac:dyDescent="0.25">
      <c r="A4" s="34">
        <v>1</v>
      </c>
      <c r="B4" s="35">
        <v>2</v>
      </c>
      <c r="C4" s="36" t="s">
        <v>37</v>
      </c>
      <c r="D4" s="37" t="s">
        <v>38</v>
      </c>
      <c r="E4" s="38" t="s">
        <v>39</v>
      </c>
      <c r="F4" s="38" t="s">
        <v>40</v>
      </c>
      <c r="G4" s="38" t="s">
        <v>41</v>
      </c>
      <c r="H4" s="38" t="s">
        <v>42</v>
      </c>
      <c r="I4" s="38" t="s">
        <v>43</v>
      </c>
      <c r="J4" s="38" t="s">
        <v>44</v>
      </c>
      <c r="K4" s="38" t="s">
        <v>60</v>
      </c>
      <c r="L4" s="38" t="s">
        <v>61</v>
      </c>
      <c r="M4" s="38" t="s">
        <v>45</v>
      </c>
      <c r="N4" s="38" t="s">
        <v>46</v>
      </c>
      <c r="O4" s="38" t="s">
        <v>47</v>
      </c>
      <c r="P4" s="38" t="s">
        <v>48</v>
      </c>
      <c r="Q4" s="38" t="s">
        <v>49</v>
      </c>
      <c r="R4" s="38" t="s">
        <v>50</v>
      </c>
    </row>
    <row r="5" spans="1:18" ht="15.75" customHeight="1" x14ac:dyDescent="0.2">
      <c r="A5" s="22" t="s">
        <v>0</v>
      </c>
      <c r="B5" s="4" t="s">
        <v>1</v>
      </c>
      <c r="C5" s="5">
        <f>E5+G5+I5+K5</f>
        <v>267246678</v>
      </c>
      <c r="D5" s="5">
        <f>F5+H5++J5+L5</f>
        <v>209609204</v>
      </c>
      <c r="E5" s="6">
        <v>95411606</v>
      </c>
      <c r="F5" s="7">
        <v>80732894</v>
      </c>
      <c r="G5" s="6">
        <v>31359800</v>
      </c>
      <c r="H5" s="7">
        <v>23519853</v>
      </c>
      <c r="I5" s="6">
        <v>8471438</v>
      </c>
      <c r="J5" s="6">
        <v>6353577</v>
      </c>
      <c r="K5" s="6">
        <v>132003834</v>
      </c>
      <c r="L5" s="7">
        <v>99002880</v>
      </c>
      <c r="M5" s="7">
        <v>0</v>
      </c>
      <c r="N5" s="6">
        <v>0</v>
      </c>
      <c r="O5" s="8">
        <v>1672770</v>
      </c>
      <c r="P5" s="7">
        <v>1672770</v>
      </c>
      <c r="Q5" s="7">
        <v>20091467</v>
      </c>
      <c r="R5" s="9">
        <v>20091467</v>
      </c>
    </row>
    <row r="6" spans="1:18" ht="15.75" customHeight="1" x14ac:dyDescent="0.2">
      <c r="A6" s="23" t="s">
        <v>2</v>
      </c>
      <c r="B6" s="16" t="s">
        <v>3</v>
      </c>
      <c r="C6" s="5">
        <f t="shared" ref="C6:C20" si="0">E6+G6+I6+K6</f>
        <v>532805755</v>
      </c>
      <c r="D6" s="5">
        <f t="shared" ref="D6:D20" si="1">F6+H6++J6+L6</f>
        <v>410556374</v>
      </c>
      <c r="E6" s="17">
        <v>113901423</v>
      </c>
      <c r="F6" s="18">
        <v>96378128</v>
      </c>
      <c r="G6" s="17">
        <v>156383189</v>
      </c>
      <c r="H6" s="18">
        <v>117287388</v>
      </c>
      <c r="I6" s="17">
        <v>5343433</v>
      </c>
      <c r="J6" s="17">
        <v>4007574</v>
      </c>
      <c r="K6" s="17">
        <v>257177710</v>
      </c>
      <c r="L6" s="18">
        <v>192883284</v>
      </c>
      <c r="M6" s="18">
        <v>0</v>
      </c>
      <c r="N6" s="17">
        <v>0</v>
      </c>
      <c r="O6" s="19">
        <v>4276888</v>
      </c>
      <c r="P6" s="20">
        <v>4276888</v>
      </c>
      <c r="Q6" s="20">
        <v>23480985</v>
      </c>
      <c r="R6" s="21">
        <v>23480985</v>
      </c>
    </row>
    <row r="7" spans="1:18" ht="15.75" customHeight="1" x14ac:dyDescent="0.2">
      <c r="A7" s="23" t="s">
        <v>4</v>
      </c>
      <c r="B7" s="16" t="s">
        <v>5</v>
      </c>
      <c r="C7" s="5">
        <f t="shared" si="0"/>
        <v>686259337</v>
      </c>
      <c r="D7" s="5">
        <f t="shared" si="1"/>
        <v>520270476</v>
      </c>
      <c r="E7" s="17">
        <v>57990030</v>
      </c>
      <c r="F7" s="18">
        <v>49068492</v>
      </c>
      <c r="G7" s="17">
        <v>145273267</v>
      </c>
      <c r="H7" s="18">
        <v>108954954</v>
      </c>
      <c r="I7" s="17">
        <v>5141420</v>
      </c>
      <c r="J7" s="17">
        <v>3856068</v>
      </c>
      <c r="K7" s="17">
        <v>477854620</v>
      </c>
      <c r="L7" s="18">
        <v>358390962</v>
      </c>
      <c r="M7" s="18">
        <v>0</v>
      </c>
      <c r="N7" s="17">
        <v>0</v>
      </c>
      <c r="O7" s="19"/>
      <c r="P7" s="20"/>
      <c r="Q7" s="20">
        <v>27682993</v>
      </c>
      <c r="R7" s="21">
        <v>27682993</v>
      </c>
    </row>
    <row r="8" spans="1:18" ht="15.75" customHeight="1" x14ac:dyDescent="0.2">
      <c r="A8" s="23" t="s">
        <v>6</v>
      </c>
      <c r="B8" s="16" t="s">
        <v>7</v>
      </c>
      <c r="C8" s="5">
        <f t="shared" si="0"/>
        <v>244211861</v>
      </c>
      <c r="D8" s="5">
        <f t="shared" si="1"/>
        <v>185884959</v>
      </c>
      <c r="E8" s="17">
        <v>28351053</v>
      </c>
      <c r="F8" s="18">
        <v>23989350</v>
      </c>
      <c r="G8" s="17">
        <v>16058235</v>
      </c>
      <c r="H8" s="18">
        <v>12043674</v>
      </c>
      <c r="I8" s="17">
        <v>2750995</v>
      </c>
      <c r="J8" s="17">
        <v>2063250</v>
      </c>
      <c r="K8" s="17">
        <v>197051578</v>
      </c>
      <c r="L8" s="18">
        <v>147788685</v>
      </c>
      <c r="M8" s="18">
        <v>0</v>
      </c>
      <c r="N8" s="17">
        <v>0</v>
      </c>
      <c r="O8" s="19">
        <v>2533842</v>
      </c>
      <c r="P8" s="20">
        <v>2533842</v>
      </c>
      <c r="Q8" s="20">
        <v>36294551</v>
      </c>
      <c r="R8" s="21">
        <v>36294551</v>
      </c>
    </row>
    <row r="9" spans="1:18" ht="15.75" customHeight="1" x14ac:dyDescent="0.2">
      <c r="A9" s="23" t="s">
        <v>8</v>
      </c>
      <c r="B9" s="16" t="s">
        <v>9</v>
      </c>
      <c r="C9" s="5">
        <f t="shared" si="0"/>
        <v>354039115</v>
      </c>
      <c r="D9" s="5">
        <f t="shared" si="1"/>
        <v>270046296</v>
      </c>
      <c r="E9" s="17">
        <v>46976315</v>
      </c>
      <c r="F9" s="18">
        <v>39749193</v>
      </c>
      <c r="G9" s="17">
        <v>49062226</v>
      </c>
      <c r="H9" s="18">
        <v>36796671</v>
      </c>
      <c r="I9" s="17">
        <v>6704624</v>
      </c>
      <c r="J9" s="17">
        <v>5028471</v>
      </c>
      <c r="K9" s="17">
        <v>251295950</v>
      </c>
      <c r="L9" s="18">
        <v>188471961</v>
      </c>
      <c r="M9" s="18">
        <v>0</v>
      </c>
      <c r="N9" s="17">
        <v>0</v>
      </c>
      <c r="O9" s="19">
        <v>3000000</v>
      </c>
      <c r="P9" s="20">
        <v>3000000</v>
      </c>
      <c r="Q9" s="20">
        <v>0</v>
      </c>
      <c r="R9" s="21">
        <v>0</v>
      </c>
    </row>
    <row r="10" spans="1:18" ht="15.75" customHeight="1" x14ac:dyDescent="0.2">
      <c r="A10" s="23" t="s">
        <v>10</v>
      </c>
      <c r="B10" s="16" t="s">
        <v>11</v>
      </c>
      <c r="C10" s="5">
        <f t="shared" si="0"/>
        <v>282806027</v>
      </c>
      <c r="D10" s="5">
        <f t="shared" si="1"/>
        <v>220827803</v>
      </c>
      <c r="E10" s="17">
        <v>90722122</v>
      </c>
      <c r="F10" s="18">
        <v>76764875</v>
      </c>
      <c r="G10" s="17">
        <v>99491365</v>
      </c>
      <c r="H10" s="18">
        <v>74618523</v>
      </c>
      <c r="I10" s="17">
        <v>9687211</v>
      </c>
      <c r="J10" s="17">
        <v>7265412</v>
      </c>
      <c r="K10" s="17">
        <v>82905329</v>
      </c>
      <c r="L10" s="18">
        <v>62178993</v>
      </c>
      <c r="M10" s="18">
        <v>0</v>
      </c>
      <c r="N10" s="17">
        <v>0</v>
      </c>
      <c r="O10" s="19">
        <v>7650000</v>
      </c>
      <c r="P10" s="20">
        <v>7650000</v>
      </c>
      <c r="Q10" s="20">
        <v>0</v>
      </c>
      <c r="R10" s="21">
        <v>0</v>
      </c>
    </row>
    <row r="11" spans="1:18" ht="15.75" customHeight="1" x14ac:dyDescent="0.2">
      <c r="A11" s="23" t="s">
        <v>12</v>
      </c>
      <c r="B11" s="16" t="s">
        <v>13</v>
      </c>
      <c r="C11" s="5">
        <f t="shared" si="0"/>
        <v>198858901</v>
      </c>
      <c r="D11" s="5">
        <f t="shared" si="1"/>
        <v>166812046</v>
      </c>
      <c r="E11" s="17">
        <v>183745919</v>
      </c>
      <c r="F11" s="18">
        <v>155477311</v>
      </c>
      <c r="G11" s="17">
        <v>0</v>
      </c>
      <c r="H11" s="18">
        <v>0</v>
      </c>
      <c r="I11" s="17">
        <v>15112982</v>
      </c>
      <c r="J11" s="17">
        <v>11334735</v>
      </c>
      <c r="K11" s="17">
        <v>0</v>
      </c>
      <c r="L11" s="18">
        <v>0</v>
      </c>
      <c r="M11" s="42">
        <v>1257099546</v>
      </c>
      <c r="N11" s="24">
        <v>942824659.5</v>
      </c>
      <c r="O11" s="19">
        <v>8000000</v>
      </c>
      <c r="P11" s="20">
        <v>8000000</v>
      </c>
      <c r="Q11" s="20">
        <v>0</v>
      </c>
      <c r="R11" s="21">
        <v>0</v>
      </c>
    </row>
    <row r="12" spans="1:18" ht="15.75" customHeight="1" x14ac:dyDescent="0.2">
      <c r="A12" s="23" t="s">
        <v>14</v>
      </c>
      <c r="B12" s="16" t="s">
        <v>15</v>
      </c>
      <c r="C12" s="5">
        <f t="shared" si="0"/>
        <v>236477395</v>
      </c>
      <c r="D12" s="5">
        <f t="shared" si="1"/>
        <v>179402919</v>
      </c>
      <c r="E12" s="17">
        <v>21266664</v>
      </c>
      <c r="F12" s="18">
        <v>17994867</v>
      </c>
      <c r="G12" s="17">
        <v>22850207</v>
      </c>
      <c r="H12" s="18">
        <v>17137656</v>
      </c>
      <c r="I12" s="17">
        <v>2685502</v>
      </c>
      <c r="J12" s="17">
        <v>2014128</v>
      </c>
      <c r="K12" s="17">
        <v>189675022</v>
      </c>
      <c r="L12" s="18">
        <v>142256268</v>
      </c>
      <c r="M12" s="18">
        <v>0</v>
      </c>
      <c r="N12" s="17">
        <v>0</v>
      </c>
      <c r="O12" s="19">
        <v>9000000</v>
      </c>
      <c r="P12" s="20">
        <v>9000000</v>
      </c>
      <c r="Q12" s="20">
        <v>27164979</v>
      </c>
      <c r="R12" s="21">
        <v>27164979</v>
      </c>
    </row>
    <row r="13" spans="1:18" ht="15.75" customHeight="1" x14ac:dyDescent="0.2">
      <c r="A13" s="23" t="s">
        <v>16</v>
      </c>
      <c r="B13" s="16" t="s">
        <v>17</v>
      </c>
      <c r="C13" s="5">
        <f t="shared" si="0"/>
        <v>663107084</v>
      </c>
      <c r="D13" s="5">
        <f t="shared" si="1"/>
        <v>502316980</v>
      </c>
      <c r="E13" s="17">
        <v>51861286</v>
      </c>
      <c r="F13" s="18">
        <v>43882630</v>
      </c>
      <c r="G13" s="17">
        <v>152038228</v>
      </c>
      <c r="H13" s="18">
        <v>114028668</v>
      </c>
      <c r="I13" s="17">
        <v>5172227</v>
      </c>
      <c r="J13" s="17">
        <v>3879171</v>
      </c>
      <c r="K13" s="17">
        <v>454035343</v>
      </c>
      <c r="L13" s="18">
        <v>340526511</v>
      </c>
      <c r="M13" s="18">
        <v>0</v>
      </c>
      <c r="N13" s="17">
        <v>0</v>
      </c>
      <c r="O13" s="19">
        <v>7948511</v>
      </c>
      <c r="P13" s="20">
        <v>7948511</v>
      </c>
      <c r="Q13" s="20">
        <v>20657398</v>
      </c>
      <c r="R13" s="21">
        <v>20657398</v>
      </c>
    </row>
    <row r="14" spans="1:18" ht="15.75" customHeight="1" x14ac:dyDescent="0.2">
      <c r="A14" s="23" t="s">
        <v>18</v>
      </c>
      <c r="B14" s="16" t="s">
        <v>19</v>
      </c>
      <c r="C14" s="5">
        <f t="shared" si="0"/>
        <v>385683893</v>
      </c>
      <c r="D14" s="5">
        <f t="shared" si="1"/>
        <v>291328149</v>
      </c>
      <c r="E14" s="17">
        <v>21478353</v>
      </c>
      <c r="F14" s="18">
        <v>18173991</v>
      </c>
      <c r="G14" s="17">
        <v>64403798</v>
      </c>
      <c r="H14" s="18">
        <v>48302847</v>
      </c>
      <c r="I14" s="17">
        <v>3017804</v>
      </c>
      <c r="J14" s="17">
        <v>2263356</v>
      </c>
      <c r="K14" s="17">
        <v>296783938</v>
      </c>
      <c r="L14" s="18">
        <v>222587955</v>
      </c>
      <c r="M14" s="18">
        <v>0</v>
      </c>
      <c r="N14" s="17">
        <v>0</v>
      </c>
      <c r="O14" s="19">
        <v>1935000</v>
      </c>
      <c r="P14" s="20">
        <v>1935000</v>
      </c>
      <c r="Q14" s="20">
        <v>33447385</v>
      </c>
      <c r="R14" s="21">
        <v>33447385</v>
      </c>
    </row>
    <row r="15" spans="1:18" ht="15.75" customHeight="1" x14ac:dyDescent="0.2">
      <c r="A15" s="23" t="s">
        <v>20</v>
      </c>
      <c r="B15" s="16" t="s">
        <v>21</v>
      </c>
      <c r="C15" s="5">
        <f t="shared" si="0"/>
        <v>239863169</v>
      </c>
      <c r="D15" s="5">
        <f t="shared" si="1"/>
        <v>185700464</v>
      </c>
      <c r="E15" s="17">
        <v>60352168</v>
      </c>
      <c r="F15" s="18">
        <v>51067214</v>
      </c>
      <c r="G15" s="17">
        <v>38776869</v>
      </c>
      <c r="H15" s="18">
        <v>29082654</v>
      </c>
      <c r="I15" s="17">
        <v>6682780</v>
      </c>
      <c r="J15" s="17">
        <v>5012082</v>
      </c>
      <c r="K15" s="17">
        <v>134051352</v>
      </c>
      <c r="L15" s="18">
        <v>100538514</v>
      </c>
      <c r="M15" s="18">
        <v>0</v>
      </c>
      <c r="N15" s="17">
        <v>0</v>
      </c>
      <c r="O15" s="19">
        <v>1000000</v>
      </c>
      <c r="P15" s="20">
        <v>1000000</v>
      </c>
      <c r="Q15" s="20">
        <v>20373798</v>
      </c>
      <c r="R15" s="21">
        <v>20373798</v>
      </c>
    </row>
    <row r="16" spans="1:18" ht="15.75" customHeight="1" x14ac:dyDescent="0.2">
      <c r="A16" s="23" t="s">
        <v>22</v>
      </c>
      <c r="B16" s="16" t="s">
        <v>23</v>
      </c>
      <c r="C16" s="5">
        <f t="shared" si="0"/>
        <v>355803996</v>
      </c>
      <c r="D16" s="5">
        <f t="shared" si="1"/>
        <v>280579859</v>
      </c>
      <c r="E16" s="17">
        <v>142759359</v>
      </c>
      <c r="F16" s="18">
        <v>120796379</v>
      </c>
      <c r="G16" s="17">
        <v>123848605</v>
      </c>
      <c r="H16" s="18">
        <v>92886453</v>
      </c>
      <c r="I16" s="17">
        <v>11049285</v>
      </c>
      <c r="J16" s="17">
        <v>8286966</v>
      </c>
      <c r="K16" s="17">
        <v>78146747</v>
      </c>
      <c r="L16" s="18">
        <v>58610061</v>
      </c>
      <c r="M16" s="18">
        <v>0</v>
      </c>
      <c r="N16" s="17">
        <v>0</v>
      </c>
      <c r="O16" s="19">
        <v>3893191</v>
      </c>
      <c r="P16" s="20">
        <v>3893191</v>
      </c>
      <c r="Q16" s="20">
        <v>0</v>
      </c>
      <c r="R16" s="21">
        <v>0</v>
      </c>
    </row>
    <row r="17" spans="1:18" ht="15.75" customHeight="1" x14ac:dyDescent="0.2">
      <c r="A17" s="23" t="s">
        <v>24</v>
      </c>
      <c r="B17" s="16" t="s">
        <v>25</v>
      </c>
      <c r="C17" s="5">
        <f t="shared" si="0"/>
        <v>374647014</v>
      </c>
      <c r="D17" s="5">
        <f t="shared" si="1"/>
        <v>282734198</v>
      </c>
      <c r="E17" s="17">
        <v>18188991</v>
      </c>
      <c r="F17" s="18">
        <v>15390683</v>
      </c>
      <c r="G17" s="17">
        <v>70809257</v>
      </c>
      <c r="H17" s="18">
        <v>53106939</v>
      </c>
      <c r="I17" s="17">
        <v>3007599</v>
      </c>
      <c r="J17" s="17">
        <v>2255697</v>
      </c>
      <c r="K17" s="17">
        <v>282641167</v>
      </c>
      <c r="L17" s="18">
        <v>211980879</v>
      </c>
      <c r="M17" s="18">
        <v>0</v>
      </c>
      <c r="N17" s="17">
        <v>0</v>
      </c>
      <c r="O17" s="19"/>
      <c r="P17" s="20"/>
      <c r="Q17" s="20">
        <v>26976649</v>
      </c>
      <c r="R17" s="21">
        <v>26976649</v>
      </c>
    </row>
    <row r="18" spans="1:18" ht="15.75" customHeight="1" x14ac:dyDescent="0.2">
      <c r="A18" s="23" t="s">
        <v>26</v>
      </c>
      <c r="B18" s="16" t="s">
        <v>27</v>
      </c>
      <c r="C18" s="5">
        <f t="shared" si="0"/>
        <v>496556145</v>
      </c>
      <c r="D18" s="5">
        <f t="shared" si="1"/>
        <v>375117493</v>
      </c>
      <c r="E18" s="17">
        <v>28084000</v>
      </c>
      <c r="F18" s="18">
        <v>23763388</v>
      </c>
      <c r="G18" s="17">
        <v>104596054</v>
      </c>
      <c r="H18" s="18">
        <v>78447042</v>
      </c>
      <c r="I18" s="17">
        <v>3509198</v>
      </c>
      <c r="J18" s="17">
        <v>2631897</v>
      </c>
      <c r="K18" s="17">
        <v>360366893</v>
      </c>
      <c r="L18" s="18">
        <v>270275166</v>
      </c>
      <c r="M18" s="18">
        <v>0</v>
      </c>
      <c r="N18" s="17">
        <v>0</v>
      </c>
      <c r="O18" s="19">
        <v>1250000</v>
      </c>
      <c r="P18" s="20">
        <v>1250000</v>
      </c>
      <c r="Q18" s="20">
        <v>32337379</v>
      </c>
      <c r="R18" s="21">
        <v>32337379</v>
      </c>
    </row>
    <row r="19" spans="1:18" ht="15.75" customHeight="1" x14ac:dyDescent="0.2">
      <c r="A19" s="23" t="s">
        <v>28</v>
      </c>
      <c r="B19" s="16" t="s">
        <v>29</v>
      </c>
      <c r="C19" s="5">
        <f t="shared" si="0"/>
        <v>186448167</v>
      </c>
      <c r="D19" s="5">
        <f t="shared" si="1"/>
        <v>149487805</v>
      </c>
      <c r="E19" s="17">
        <v>100377403</v>
      </c>
      <c r="F19" s="18">
        <v>84934729</v>
      </c>
      <c r="G19" s="17">
        <v>76097256</v>
      </c>
      <c r="H19" s="18">
        <v>57072942</v>
      </c>
      <c r="I19" s="17">
        <v>9973508</v>
      </c>
      <c r="J19" s="17">
        <v>7480134</v>
      </c>
      <c r="K19" s="17">
        <v>0</v>
      </c>
      <c r="L19" s="18">
        <v>0</v>
      </c>
      <c r="M19" s="18">
        <v>0</v>
      </c>
      <c r="N19" s="17">
        <v>0</v>
      </c>
      <c r="O19" s="19">
        <v>4233080</v>
      </c>
      <c r="P19" s="20">
        <v>4233080</v>
      </c>
      <c r="Q19" s="20">
        <v>19989615</v>
      </c>
      <c r="R19" s="21">
        <v>19989615</v>
      </c>
    </row>
    <row r="20" spans="1:18" ht="15.75" customHeight="1" thickBot="1" x14ac:dyDescent="0.25">
      <c r="A20" s="22" t="s">
        <v>30</v>
      </c>
      <c r="B20" s="11" t="s">
        <v>31</v>
      </c>
      <c r="C20" s="5">
        <f t="shared" si="0"/>
        <v>453557730</v>
      </c>
      <c r="D20" s="5">
        <f t="shared" si="1"/>
        <v>342634590</v>
      </c>
      <c r="E20" s="5">
        <v>25649443</v>
      </c>
      <c r="F20" s="12">
        <v>21703374</v>
      </c>
      <c r="G20" s="5">
        <v>106051190</v>
      </c>
      <c r="H20" s="12">
        <v>79538391</v>
      </c>
      <c r="I20" s="5">
        <v>4450195</v>
      </c>
      <c r="J20" s="5">
        <v>3337650</v>
      </c>
      <c r="K20" s="5">
        <v>317406902</v>
      </c>
      <c r="L20" s="12">
        <v>238055175</v>
      </c>
      <c r="M20" s="12">
        <v>0</v>
      </c>
      <c r="N20" s="5">
        <v>0</v>
      </c>
      <c r="O20" s="8">
        <v>4000000</v>
      </c>
      <c r="P20" s="13">
        <v>4000000</v>
      </c>
      <c r="Q20" s="13">
        <v>31502801</v>
      </c>
      <c r="R20" s="14">
        <v>31502801</v>
      </c>
    </row>
    <row r="21" spans="1:18" ht="15.75" customHeight="1" thickBot="1" x14ac:dyDescent="0.25">
      <c r="A21" s="48" t="s">
        <v>54</v>
      </c>
      <c r="B21" s="49"/>
      <c r="C21" s="39">
        <f>SUM(C5:C20)</f>
        <v>5958372267</v>
      </c>
      <c r="D21" s="39">
        <f t="shared" ref="D21:R21" si="2">SUM(D5:D20)</f>
        <v>4573309615</v>
      </c>
      <c r="E21" s="39">
        <f t="shared" si="2"/>
        <v>1087116135</v>
      </c>
      <c r="F21" s="39">
        <f t="shared" si="2"/>
        <v>919867498</v>
      </c>
      <c r="G21" s="39">
        <f t="shared" si="2"/>
        <v>1257099546</v>
      </c>
      <c r="H21" s="39">
        <f t="shared" si="2"/>
        <v>942824655</v>
      </c>
      <c r="I21" s="39">
        <f t="shared" si="2"/>
        <v>102760201</v>
      </c>
      <c r="J21" s="39">
        <f t="shared" si="2"/>
        <v>77070168</v>
      </c>
      <c r="K21" s="39">
        <f t="shared" si="2"/>
        <v>3511396385</v>
      </c>
      <c r="L21" s="39">
        <f t="shared" si="2"/>
        <v>2633547294</v>
      </c>
      <c r="M21" s="39">
        <f t="shared" si="2"/>
        <v>1257099546</v>
      </c>
      <c r="N21" s="40">
        <f t="shared" si="2"/>
        <v>942824659.5</v>
      </c>
      <c r="O21" s="39">
        <f t="shared" si="2"/>
        <v>60393282</v>
      </c>
      <c r="P21" s="39">
        <f t="shared" si="2"/>
        <v>60393282</v>
      </c>
      <c r="Q21" s="39">
        <v>320000000</v>
      </c>
      <c r="R21" s="41">
        <f t="shared" si="2"/>
        <v>320000000</v>
      </c>
    </row>
    <row r="24" spans="1:18" x14ac:dyDescent="0.2">
      <c r="C24" s="15"/>
      <c r="D24" s="15"/>
      <c r="E24" s="15"/>
    </row>
    <row r="26" spans="1:18" x14ac:dyDescent="0.2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</sheetData>
  <sortState xmlns:xlrd2="http://schemas.microsoft.com/office/spreadsheetml/2017/richdata2" ref="A4:R34">
    <sortCondition ref="A2:A34"/>
  </sortState>
  <mergeCells count="14">
    <mergeCell ref="M2:N2"/>
    <mergeCell ref="O2:P2"/>
    <mergeCell ref="Q2:R2"/>
    <mergeCell ref="A21:B21"/>
    <mergeCell ref="A1:A3"/>
    <mergeCell ref="B1:B3"/>
    <mergeCell ref="C1:L1"/>
    <mergeCell ref="M1:N1"/>
    <mergeCell ref="O1:R1"/>
    <mergeCell ref="C2:D2"/>
    <mergeCell ref="E2:F2"/>
    <mergeCell ref="G2:H2"/>
    <mergeCell ref="K2:L2"/>
    <mergeCell ref="I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50" orientation="landscape" r:id="rId1"/>
  <headerFooter>
    <oddHeader>&amp;LMinisterstwo Finansów
Departament ST&amp;CPLAN I  ŚRODKI PRZEKAZANE WOJEWÓDZTWOM
za trzeci kwartał 2024 r.&amp;RWarszawa, 07.10.2024 r.</oddHeader>
    <oddFooter>&amp;L&amp;F&amp;CWydział Subwencji Ogólnej dla Jednostek Samorządu Terytorialnego&amp;R&amp;P/&amp;N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B4EA63-F91C-4C8F-9A2F-72E276B62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2483BE-1EE9-4839-8BE1-6A525252B1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298F8D-6CB6-4FC1-BA11-3A7E117DFEE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III kwartał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Lipski</dc:creator>
  <cp:lastModifiedBy>Lewosińska Paulina</cp:lastModifiedBy>
  <cp:lastPrinted>2024-10-03T09:42:46Z</cp:lastPrinted>
  <dcterms:created xsi:type="dcterms:W3CDTF">2012-04-14T08:14:14Z</dcterms:created>
  <dcterms:modified xsi:type="dcterms:W3CDTF">2024-10-16T11:19:50Z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UxC4dwLulzfINJ8nQH+xvX5LNGipWa4BRSZhPgxsCvlF1Pj7dicFVVat9DSp7zDu6dBEJKgceaE1jTi9R+KXQg==</vt:lpwstr>
  </property>
  <property fmtid="{D5CDD505-2E9C-101B-9397-08002B2CF9AE}" pid="5" name="MFClassificationDate">
    <vt:lpwstr>2022-04-11T21:05:20.8097450+02:00</vt:lpwstr>
  </property>
  <property fmtid="{D5CDD505-2E9C-101B-9397-08002B2CF9AE}" pid="6" name="MFClassifiedBySID">
    <vt:lpwstr>UxC4dwLulzfINJ8nQH+xvX5LNGipWa4BRSZhPgxsCvm42mrIC/DSDv0ggS+FjUN/2v1BBotkLlY5aAiEhoi6uSA1pnrGV8FpnGxjofnDU8UZ37w+/ufgSP6m5mVWq/IC</vt:lpwstr>
  </property>
  <property fmtid="{D5CDD505-2E9C-101B-9397-08002B2CF9AE}" pid="7" name="MFGRNItemId">
    <vt:lpwstr>GRN-bc7e491c-9cf6-49e7-989e-2e0b343d407b</vt:lpwstr>
  </property>
  <property fmtid="{D5CDD505-2E9C-101B-9397-08002B2CF9AE}" pid="8" name="MFHash">
    <vt:lpwstr>HkzSuJYNYppdHz/TREX/286HcYEjzM5LivoM1GO//a8=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