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20" yWindow="-120" windowWidth="29040" windowHeight="15720"/>
  </bookViews>
  <sheets>
    <sheet name="łódzkie" sheetId="1" r:id="rId1"/>
  </sheets>
  <definedNames>
    <definedName name="_xlnm.Print_Area" localSheetId="0">łódzkie!$B$2:$Q$20</definedName>
    <definedName name="_xlnm.Print_Titles" localSheetId="0">łódzkie!$4:$6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1" l="1"/>
  <c r="N20" i="1"/>
  <c r="M20" i="1"/>
  <c r="L20" i="1"/>
  <c r="J20" i="1"/>
  <c r="I20" i="1"/>
  <c r="G20" i="1"/>
  <c r="F20" i="1"/>
  <c r="S19" i="1"/>
  <c r="R19" i="1"/>
  <c r="Q19" i="1"/>
  <c r="K19" i="1"/>
  <c r="R18" i="1"/>
  <c r="V18" i="1" s="1"/>
  <c r="Q18" i="1"/>
  <c r="K18" i="1"/>
  <c r="T17" i="1"/>
  <c r="T20" i="1" s="1"/>
  <c r="Q17" i="1"/>
  <c r="K17" i="1"/>
  <c r="P16" i="1"/>
  <c r="O16" i="1"/>
  <c r="K16" i="1"/>
  <c r="P15" i="1"/>
  <c r="O15" i="1"/>
  <c r="Q15" i="1" s="1"/>
  <c r="K15" i="1"/>
  <c r="R14" i="1"/>
  <c r="V14" i="1" s="1"/>
  <c r="Q14" i="1"/>
  <c r="K14" i="1"/>
  <c r="P13" i="1"/>
  <c r="O13" i="1"/>
  <c r="K13" i="1"/>
  <c r="R12" i="1"/>
  <c r="V12" i="1" s="1"/>
  <c r="Q12" i="1"/>
  <c r="K12" i="1"/>
  <c r="R11" i="1"/>
  <c r="V11" i="1" s="1"/>
  <c r="Q11" i="1"/>
  <c r="K11" i="1"/>
  <c r="R10" i="1"/>
  <c r="V10" i="1" s="1"/>
  <c r="Q10" i="1"/>
  <c r="K10" i="1"/>
  <c r="S9" i="1"/>
  <c r="Q9" i="1"/>
  <c r="K9" i="1"/>
  <c r="O20" i="1" l="1"/>
  <c r="R16" i="1"/>
  <c r="V16" i="1" s="1"/>
  <c r="V19" i="1"/>
  <c r="S20" i="1"/>
  <c r="K20" i="1"/>
  <c r="P20" i="1"/>
  <c r="V17" i="1"/>
  <c r="R15" i="1"/>
  <c r="V15" i="1" s="1"/>
  <c r="Q13" i="1"/>
  <c r="Q16" i="1"/>
  <c r="R13" i="1"/>
  <c r="V13" i="1" s="1"/>
  <c r="V9" i="1"/>
  <c r="Q20" i="1" l="1"/>
  <c r="R20" i="1"/>
  <c r="V20" i="1"/>
</calcChain>
</file>

<file path=xl/sharedStrings.xml><?xml version="1.0" encoding="utf-8"?>
<sst xmlns="http://schemas.openxmlformats.org/spreadsheetml/2006/main" count="76" uniqueCount="61">
  <si>
    <t>ROZWÓJ SIECI OŚRODKÓW WSPARCIA DLA OSÓB Z ZABURZENIAMI PSYCHICZNYMI  - podział rezerwy celowej budzetu państwa cz. 83 poz. 25 na 2025 rok</t>
  </si>
  <si>
    <t>DPS-V.4102.1.2025.DS</t>
  </si>
  <si>
    <t>województwo</t>
  </si>
  <si>
    <t xml:space="preserve">Organ prowadzący (gmina/powiat/miasto na prawach powiatu realizujące zadanie w § powiatowym) </t>
  </si>
  <si>
    <t>Adres ośrodka wsparcia</t>
  </si>
  <si>
    <t xml:space="preserve">Liczba miejsc uruchamianych w 2025 r. </t>
  </si>
  <si>
    <t>liczba miejsc z podwyższoną dotacją zgodnie z art. 51c ust 5 - dla osób ze spectrum autyzmu lub z niepełnośprawnościami sprzężonymi</t>
  </si>
  <si>
    <t>liczba miesięcy</t>
  </si>
  <si>
    <t>liczba planowanych do utworzenia ośrodków</t>
  </si>
  <si>
    <t>podział środków</t>
  </si>
  <si>
    <t>Środki na bieżącą działalność w 2025 roku</t>
  </si>
  <si>
    <t>Środki na zwiększenie dotacji w oparciu o art. 51c ust. 5</t>
  </si>
  <si>
    <t>PRZYZNANE ŚRODKI OGÓŁEM</t>
  </si>
  <si>
    <t>Podział przyznanych środków na paragrafy</t>
  </si>
  <si>
    <r>
      <t xml:space="preserve">PODZIAŁ ŚRODKÓW NA </t>
    </r>
    <r>
      <rPr>
        <b/>
        <sz val="11"/>
        <color theme="1"/>
        <rFont val="Calibri"/>
        <family val="2"/>
        <charset val="238"/>
      </rPr>
      <t>§ RAZEM</t>
    </r>
  </si>
  <si>
    <t>środowiskowy dom samopomocy</t>
  </si>
  <si>
    <t xml:space="preserve">filia środowiskowego domu samopomocy </t>
  </si>
  <si>
    <t>Ogółem</t>
  </si>
  <si>
    <t>inwestycyjne</t>
  </si>
  <si>
    <t>remontowe</t>
  </si>
  <si>
    <t>wyposażenie</t>
  </si>
  <si>
    <t>gminy</t>
  </si>
  <si>
    <t>powiaty</t>
  </si>
  <si>
    <t>§ 2010</t>
  </si>
  <si>
    <t>§ 6310</t>
  </si>
  <si>
    <t>§ 2110</t>
  </si>
  <si>
    <t>§ 6410</t>
  </si>
  <si>
    <t>10 (11+12+13)</t>
  </si>
  <si>
    <t>16 (10+14+15)</t>
  </si>
  <si>
    <t>21 (17+18+19+20)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</si>
  <si>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</si>
  <si>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</si>
  <si>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</si>
  <si>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</si>
  <si>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</si>
  <si>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</si>
  <si>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</si>
  <si>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</si>
  <si>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</si>
  <si>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</si>
  <si>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</si>
  <si>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ŁÓDZKIE</t>
  </si>
  <si>
    <t>łódzkie</t>
  </si>
  <si>
    <t>Miasto Łódź</t>
  </si>
  <si>
    <t>Oddział ŚDS ul. Garnizonowa 38, 94-224 Łódź prowadzony przez Polskie Stowarzyszenie na Rzecz osób z Nioepełnosprawnością Intelektualną (PSONI) k/Łódź</t>
  </si>
  <si>
    <t>Miasto Łęczyca</t>
  </si>
  <si>
    <t>ŚDS, ul. Juliusza Słowackiego 25, 99-100 Łęczyca</t>
  </si>
  <si>
    <t>Gmina Zelów</t>
  </si>
  <si>
    <t>ŚDS w Walewicach 42, 97-425 Zelów</t>
  </si>
  <si>
    <t>Gmina Lgota Wielka</t>
  </si>
  <si>
    <t>ŚDS w Krępie, Krępa 23, 97-565 Lgota Wielka</t>
  </si>
  <si>
    <t>ŚDS w Łodzi, ul. Ćwiklińskiej 5a, 92-508 Łódź</t>
  </si>
  <si>
    <t>Gmina Dłutów</t>
  </si>
  <si>
    <t>ŚDS w Drzewocinach, Drzewociny 34, 95-081 Dłutów</t>
  </si>
  <si>
    <r>
      <t>Nowy ŚDS, Łódź ul. Północna 23, 90-001 Łódź</t>
    </r>
    <r>
      <rPr>
        <b/>
        <sz val="11"/>
        <rFont val="Calibri"/>
        <family val="2"/>
        <charset val="238"/>
        <scheme val="minor"/>
      </rPr>
      <t xml:space="preserve"> NOWY ŚDS</t>
    </r>
  </si>
  <si>
    <t>powiat zgierski</t>
  </si>
  <si>
    <t>ŚDS w Aleksandrowie Łódzkim, ul. 1-go Maja 43/47, 95-070 Aleksandrów Ł. Prowadzony przez PSONI</t>
  </si>
  <si>
    <t>Gmina Sławno</t>
  </si>
  <si>
    <t>ŚDS w Olszowcu, Olszowiec 56, 26-332 Sławno prowadzony przez Stowarzyszenie Centrum Wspierania Inicjatyw</t>
  </si>
  <si>
    <r>
      <t xml:space="preserve">ŚDS w Olszowcu, Olszowiec 56 B, 26-332 Sławno </t>
    </r>
    <r>
      <rPr>
        <b/>
        <sz val="11"/>
        <rFont val="Calibri"/>
        <family val="2"/>
        <charset val="238"/>
        <scheme val="minor"/>
      </rPr>
      <t>NOWY ŚDS</t>
    </r>
  </si>
  <si>
    <t>łódzkie 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</si>
</sst>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/>
    <xf numFmtId="0" fontId="8" fillId="0" borderId="0"/>
  </cellStyleXfs>
  <cellXfs count="65">
    <xf numFmtId="0" fontId="0" fillId="0" borderId="0" xfId="0"/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/>
    <xf numFmtId="4" fontId="6" fillId="2" borderId="1" xfId="0" applyNumberFormat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/>
    </xf>
    <xf numFmtId="3" fontId="5" fillId="3" borderId="1" xfId="1" applyNumberFormat="1" applyFont="1" applyFill="1" applyBorder="1" applyAlignment="1">
      <alignment horizont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wrapText="1"/>
    </xf>
    <xf numFmtId="3" fontId="1" fillId="0" borderId="0" xfId="0" applyNumberFormat="1" applyFont="1"/>
    <xf numFmtId="3" fontId="7" fillId="6" borderId="7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4" fontId="5" fillId="6" borderId="8" xfId="0" applyNumberFormat="1" applyFont="1" applyFill="1" applyBorder="1" applyAlignment="1">
      <alignment horizontal="center" vertical="center"/>
    </xf>
    <xf numFmtId="4" fontId="7" fillId="6" borderId="5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center" vertical="center"/>
    </xf>
    <xf numFmtId="4" fontId="7" fillId="6" borderId="9" xfId="0" applyNumberFormat="1" applyFont="1" applyFill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 wrapText="1"/>
    </xf>
    <xf numFmtId="4" fontId="7" fillId="6" borderId="13" xfId="0" applyNumberFormat="1" applyFont="1" applyFill="1" applyBorder="1" applyAlignment="1">
      <alignment horizontal="center" vertical="center"/>
    </xf>
    <xf numFmtId="4" fontId="7" fillId="6" borderId="14" xfId="0" applyNumberFormat="1" applyFont="1" applyFill="1" applyBorder="1" applyAlignment="1">
      <alignment horizontal="center" vertical="center"/>
    </xf>
    <xf numFmtId="4" fontId="5" fillId="6" borderId="15" xfId="0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3" fontId="5" fillId="6" borderId="6" xfId="1" applyNumberFormat="1" applyFont="1" applyFill="1" applyBorder="1" applyAlignment="1">
      <alignment horizontal="center" vertical="center"/>
    </xf>
    <xf numFmtId="3" fontId="7" fillId="6" borderId="6" xfId="1" applyNumberFormat="1" applyFont="1" applyFill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wrapText="1"/>
    </xf>
    <xf numFmtId="3" fontId="2" fillId="5" borderId="2" xfId="0" applyNumberFormat="1" applyFont="1" applyFill="1" applyBorder="1" applyAlignment="1">
      <alignment horizontal="left" vertical="center"/>
    </xf>
    <xf numFmtId="3" fontId="2" fillId="5" borderId="3" xfId="0" applyNumberFormat="1" applyFont="1" applyFill="1" applyBorder="1" applyAlignment="1">
      <alignment horizontal="left" vertical="center"/>
    </xf>
    <xf numFmtId="3" fontId="2" fillId="5" borderId="4" xfId="0" applyNumberFormat="1" applyFont="1" applyFill="1" applyBorder="1" applyAlignment="1">
      <alignment horizontal="left" vertical="center"/>
    </xf>
    <xf numFmtId="3" fontId="2" fillId="7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</cellXfs>
  <cellStyles count="4">
    <cellStyle name="Excel Built-in Normal" xfId="2"/>
    <cellStyle name="Normalny" xfId="0" builtinId="0"/>
    <cellStyle name="Normalny 2" xfId="3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A27"/>
  <sheetViews>
    <sheetView tabSelected="1" zoomScale="70" zoomScaleNormal="70" zoomScaleSheetLayoutView="70" workbookViewId="0">
      <pane ySplit="7" topLeftCell="A8" activePane="bottomLeft" state="frozen"/>
      <selection pane="bottomLeft" activeCell="C28" sqref="C28"/>
    </sheetView>
  </sheetViews>
  <sheetFormatPr defaultColWidth="9.140625" defaultRowHeight="15" x14ac:dyDescent="0.25"/>
  <cols>
    <col min="1" max="1" width="9.140625" style="1"/>
    <col min="2" max="2" width="6.5703125" style="14" customWidth="1"/>
    <col min="3" max="3" width="22.28515625" style="50" customWidth="1"/>
    <col min="4" max="4" width="20.140625" style="50" customWidth="1"/>
    <col min="5" max="5" width="26.28515625" style="50" customWidth="1"/>
    <col min="6" max="6" width="14" style="14" customWidth="1"/>
    <col min="7" max="7" width="17.42578125" style="14" customWidth="1"/>
    <col min="8" max="8" width="11.85546875" style="14" customWidth="1"/>
    <col min="9" max="9" width="15.85546875" style="14" customWidth="1"/>
    <col min="10" max="10" width="19.28515625" style="14" customWidth="1"/>
    <col min="11" max="11" width="19.140625" style="14" customWidth="1"/>
    <col min="12" max="12" width="18.140625" style="14" customWidth="1"/>
    <col min="13" max="13" width="14.28515625" style="14" customWidth="1"/>
    <col min="14" max="14" width="14.7109375" style="14" customWidth="1"/>
    <col min="15" max="15" width="17.140625" style="14" customWidth="1"/>
    <col min="16" max="16" width="18.85546875" style="14" customWidth="1"/>
    <col min="17" max="17" width="18.5703125" style="14" customWidth="1"/>
    <col min="18" max="18" width="17" style="14" customWidth="1"/>
    <col min="19" max="19" width="17.28515625" style="14" customWidth="1"/>
    <col min="20" max="20" width="17" style="14" customWidth="1"/>
    <col min="21" max="21" width="16.7109375" style="14" customWidth="1"/>
    <col min="22" max="22" width="18.5703125" style="14" customWidth="1"/>
    <col min="23" max="16384" width="9.140625" style="14"/>
  </cols>
  <sheetData>
    <row r="2" spans="1:22" s="2" customFormat="1" ht="28.5" customHeight="1" x14ac:dyDescent="0.25">
      <c r="A2" s="1"/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s="2" customFormat="1" ht="27.75" customHeight="1" thickBot="1" x14ac:dyDescent="0.3">
      <c r="A3" s="1"/>
      <c r="C3" s="3"/>
      <c r="D3" s="3"/>
      <c r="E3" s="4"/>
      <c r="F3" s="5">
        <v>2929</v>
      </c>
      <c r="G3" s="5">
        <v>878.7</v>
      </c>
      <c r="H3" s="5">
        <v>1010</v>
      </c>
      <c r="V3" s="6" t="s">
        <v>1</v>
      </c>
    </row>
    <row r="4" spans="1:22" s="8" customFormat="1" ht="30" customHeight="1" thickBot="1" x14ac:dyDescent="0.3">
      <c r="A4" s="7"/>
      <c r="B4" s="63"/>
      <c r="C4" s="63" t="s">
        <v>2</v>
      </c>
      <c r="D4" s="63" t="s">
        <v>3</v>
      </c>
      <c r="E4" s="63" t="s">
        <v>4</v>
      </c>
      <c r="F4" s="64" t="s">
        <v>5</v>
      </c>
      <c r="G4" s="64" t="s">
        <v>6</v>
      </c>
      <c r="H4" s="64" t="s">
        <v>7</v>
      </c>
      <c r="I4" s="64" t="s">
        <v>8</v>
      </c>
      <c r="J4" s="64"/>
      <c r="K4" s="61" t="s">
        <v>9</v>
      </c>
      <c r="L4" s="61"/>
      <c r="M4" s="61"/>
      <c r="N4" s="61"/>
      <c r="O4" s="57" t="s">
        <v>10</v>
      </c>
      <c r="P4" s="57" t="s">
        <v>11</v>
      </c>
      <c r="Q4" s="57" t="s">
        <v>12</v>
      </c>
      <c r="R4" s="58" t="s">
        <v>13</v>
      </c>
      <c r="S4" s="59"/>
      <c r="T4" s="59"/>
      <c r="U4" s="60"/>
      <c r="V4" s="57" t="s">
        <v>14</v>
      </c>
    </row>
    <row r="5" spans="1:22" s="8" customFormat="1" ht="22.5" customHeight="1" thickBot="1" x14ac:dyDescent="0.3">
      <c r="A5" s="7"/>
      <c r="B5" s="63"/>
      <c r="C5" s="63"/>
      <c r="D5" s="63"/>
      <c r="E5" s="63"/>
      <c r="F5" s="64"/>
      <c r="G5" s="64"/>
      <c r="H5" s="64"/>
      <c r="I5" s="64" t="s">
        <v>15</v>
      </c>
      <c r="J5" s="64" t="s">
        <v>16</v>
      </c>
      <c r="K5" s="61" t="s">
        <v>17</v>
      </c>
      <c r="L5" s="61" t="s">
        <v>18</v>
      </c>
      <c r="M5" s="61" t="s">
        <v>19</v>
      </c>
      <c r="N5" s="61" t="s">
        <v>20</v>
      </c>
      <c r="O5" s="57"/>
      <c r="P5" s="57"/>
      <c r="Q5" s="57"/>
      <c r="R5" s="58" t="s">
        <v>21</v>
      </c>
      <c r="S5" s="60"/>
      <c r="T5" s="58" t="s">
        <v>22</v>
      </c>
      <c r="U5" s="60"/>
      <c r="V5" s="57"/>
    </row>
    <row r="6" spans="1:22" s="8" customFormat="1" ht="86.25" customHeight="1" thickBot="1" x14ac:dyDescent="0.3">
      <c r="A6" s="7"/>
      <c r="B6" s="63"/>
      <c r="C6" s="63"/>
      <c r="D6" s="63"/>
      <c r="E6" s="63"/>
      <c r="F6" s="64"/>
      <c r="G6" s="64"/>
      <c r="H6" s="64"/>
      <c r="I6" s="64"/>
      <c r="J6" s="64"/>
      <c r="K6" s="61"/>
      <c r="L6" s="61"/>
      <c r="M6" s="61"/>
      <c r="N6" s="61"/>
      <c r="O6" s="57"/>
      <c r="P6" s="57"/>
      <c r="Q6" s="57"/>
      <c r="R6" s="9" t="s">
        <v>23</v>
      </c>
      <c r="S6" s="9" t="s">
        <v>24</v>
      </c>
      <c r="T6" s="9" t="s">
        <v>25</v>
      </c>
      <c r="U6" s="9" t="s">
        <v>26</v>
      </c>
      <c r="V6" s="57"/>
    </row>
    <row r="7" spans="1:22" ht="14.25" customHeight="1" thickBot="1" x14ac:dyDescent="0.3">
      <c r="B7" s="10">
        <v>1</v>
      </c>
      <c r="C7" s="11">
        <v>2</v>
      </c>
      <c r="D7" s="11">
        <v>3</v>
      </c>
      <c r="E7" s="11">
        <v>4</v>
      </c>
      <c r="F7" s="12">
        <v>5</v>
      </c>
      <c r="G7" s="13">
        <v>6</v>
      </c>
      <c r="H7" s="12">
        <v>7</v>
      </c>
      <c r="I7" s="13">
        <v>8</v>
      </c>
      <c r="J7" s="12">
        <v>9</v>
      </c>
      <c r="K7" s="13" t="s">
        <v>27</v>
      </c>
      <c r="L7" s="12">
        <v>11</v>
      </c>
      <c r="M7" s="13">
        <v>12</v>
      </c>
      <c r="N7" s="12">
        <v>13</v>
      </c>
      <c r="O7" s="13">
        <v>14</v>
      </c>
      <c r="P7" s="12">
        <v>15</v>
      </c>
      <c r="Q7" s="13" t="s">
        <v>28</v>
      </c>
      <c r="R7" s="13">
        <v>17</v>
      </c>
      <c r="S7" s="13">
        <v>18</v>
      </c>
      <c r="T7" s="13">
        <v>19</v>
      </c>
      <c r="U7" s="13">
        <v>20</v>
      </c>
      <c r="V7" s="13" t="s">
        <v>29</v>
      </c>
    </row>
    <row r="8" spans="1:22" ht="15.75" thickBot="1" x14ac:dyDescent="0.3">
      <c r="B8" s="53" t="s">
        <v>41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5"/>
    </row>
    <row r="9" spans="1:22" ht="117" customHeight="1" x14ac:dyDescent="0.25">
      <c r="B9" s="45" t="s">
        <v>30</v>
      </c>
      <c r="C9" s="46" t="s">
        <v>42</v>
      </c>
      <c r="D9" s="42" t="s">
        <v>43</v>
      </c>
      <c r="E9" s="42" t="s">
        <v>44</v>
      </c>
      <c r="F9" s="43"/>
      <c r="G9" s="41"/>
      <c r="H9" s="41"/>
      <c r="I9" s="41"/>
      <c r="J9" s="41"/>
      <c r="K9" s="23">
        <f>SUM(L9:N9)</f>
        <v>105000</v>
      </c>
      <c r="L9" s="25">
        <v>105000</v>
      </c>
      <c r="M9" s="25"/>
      <c r="N9" s="25"/>
      <c r="O9" s="25"/>
      <c r="P9" s="26"/>
      <c r="Q9" s="23">
        <f>SUM(L9:P9)</f>
        <v>105000</v>
      </c>
      <c r="R9" s="38"/>
      <c r="S9" s="37">
        <f>L9</f>
        <v>105000</v>
      </c>
      <c r="T9" s="38"/>
      <c r="U9" s="37"/>
      <c r="V9" s="39">
        <f>SUM(R9:U9)</f>
        <v>105000</v>
      </c>
    </row>
    <row r="10" spans="1:22" ht="52.5" customHeight="1" x14ac:dyDescent="0.25">
      <c r="B10" s="45" t="s">
        <v>31</v>
      </c>
      <c r="C10" s="46" t="s">
        <v>42</v>
      </c>
      <c r="D10" s="34" t="s">
        <v>45</v>
      </c>
      <c r="E10" s="34" t="s">
        <v>46</v>
      </c>
      <c r="F10" s="21"/>
      <c r="G10" s="22"/>
      <c r="H10" s="22"/>
      <c r="I10" s="22"/>
      <c r="J10" s="22"/>
      <c r="K10" s="23">
        <f t="shared" ref="K10:K19" si="0">SUM(L10:N10)</f>
        <v>70000</v>
      </c>
      <c r="L10" s="24"/>
      <c r="M10" s="24">
        <v>70000</v>
      </c>
      <c r="N10" s="24"/>
      <c r="O10" s="25"/>
      <c r="P10" s="26"/>
      <c r="Q10" s="23">
        <f t="shared" ref="Q10:Q19" si="1">SUM(L10:P10)</f>
        <v>70000</v>
      </c>
      <c r="R10" s="27">
        <f>SUM(M10:P10)</f>
        <v>70000</v>
      </c>
      <c r="S10" s="28"/>
      <c r="T10" s="27"/>
      <c r="U10" s="28"/>
      <c r="V10" s="29">
        <f t="shared" ref="V10:V19" si="2">SUM(R10:U10)</f>
        <v>70000</v>
      </c>
    </row>
    <row r="11" spans="1:22" ht="33" customHeight="1" x14ac:dyDescent="0.25">
      <c r="B11" s="45" t="s">
        <v>32</v>
      </c>
      <c r="C11" s="46" t="s">
        <v>42</v>
      </c>
      <c r="D11" s="34" t="s">
        <v>47</v>
      </c>
      <c r="E11" s="34" t="s">
        <v>48</v>
      </c>
      <c r="F11" s="21"/>
      <c r="G11" s="22"/>
      <c r="H11" s="22"/>
      <c r="I11" s="22"/>
      <c r="J11" s="22"/>
      <c r="K11" s="23">
        <f t="shared" si="0"/>
        <v>62000</v>
      </c>
      <c r="L11" s="24"/>
      <c r="M11" s="24">
        <v>62000</v>
      </c>
      <c r="N11" s="24"/>
      <c r="O11" s="25"/>
      <c r="P11" s="26"/>
      <c r="Q11" s="23">
        <f t="shared" si="1"/>
        <v>62000</v>
      </c>
      <c r="R11" s="27">
        <f t="shared" ref="R11:R16" si="3">SUM(M11:P11)</f>
        <v>62000</v>
      </c>
      <c r="S11" s="28"/>
      <c r="T11" s="27"/>
      <c r="U11" s="28"/>
      <c r="V11" s="29">
        <f t="shared" si="2"/>
        <v>62000</v>
      </c>
    </row>
    <row r="12" spans="1:22" ht="45" customHeight="1" x14ac:dyDescent="0.25">
      <c r="B12" s="45" t="s">
        <v>33</v>
      </c>
      <c r="C12" s="46" t="s">
        <v>42</v>
      </c>
      <c r="D12" s="34" t="s">
        <v>49</v>
      </c>
      <c r="E12" s="34" t="s">
        <v>50</v>
      </c>
      <c r="F12" s="21"/>
      <c r="G12" s="22"/>
      <c r="H12" s="22"/>
      <c r="I12" s="22"/>
      <c r="J12" s="22"/>
      <c r="K12" s="23">
        <f t="shared" si="0"/>
        <v>55000</v>
      </c>
      <c r="L12" s="24"/>
      <c r="M12" s="24">
        <v>50000</v>
      </c>
      <c r="N12" s="24">
        <v>5000</v>
      </c>
      <c r="O12" s="25"/>
      <c r="P12" s="26"/>
      <c r="Q12" s="23">
        <f t="shared" si="1"/>
        <v>55000</v>
      </c>
      <c r="R12" s="27">
        <f t="shared" si="3"/>
        <v>55000</v>
      </c>
      <c r="S12" s="28"/>
      <c r="T12" s="27"/>
      <c r="U12" s="28"/>
      <c r="V12" s="29">
        <f t="shared" si="2"/>
        <v>55000</v>
      </c>
    </row>
    <row r="13" spans="1:22" ht="30" x14ac:dyDescent="0.25">
      <c r="B13" s="45" t="s">
        <v>34</v>
      </c>
      <c r="C13" s="46" t="s">
        <v>42</v>
      </c>
      <c r="D13" s="34" t="s">
        <v>43</v>
      </c>
      <c r="E13" s="34" t="s">
        <v>51</v>
      </c>
      <c r="F13" s="21">
        <v>15</v>
      </c>
      <c r="G13" s="22">
        <v>15</v>
      </c>
      <c r="H13" s="22">
        <v>3</v>
      </c>
      <c r="I13" s="22"/>
      <c r="J13" s="22"/>
      <c r="K13" s="23">
        <f t="shared" si="0"/>
        <v>0</v>
      </c>
      <c r="L13" s="24"/>
      <c r="M13" s="24"/>
      <c r="N13" s="24"/>
      <c r="O13" s="25">
        <f>F13*H13*$F$3</f>
        <v>131805</v>
      </c>
      <c r="P13" s="26">
        <f>G13*H13*$G$3</f>
        <v>39541.5</v>
      </c>
      <c r="Q13" s="23">
        <f t="shared" si="1"/>
        <v>171346.5</v>
      </c>
      <c r="R13" s="27">
        <f t="shared" si="3"/>
        <v>171346.5</v>
      </c>
      <c r="S13" s="28"/>
      <c r="T13" s="27"/>
      <c r="U13" s="28"/>
      <c r="V13" s="29">
        <f t="shared" si="2"/>
        <v>171346.5</v>
      </c>
    </row>
    <row r="14" spans="1:22" ht="30" x14ac:dyDescent="0.25">
      <c r="B14" s="45" t="s">
        <v>35</v>
      </c>
      <c r="C14" s="46" t="s">
        <v>42</v>
      </c>
      <c r="D14" s="34" t="s">
        <v>43</v>
      </c>
      <c r="E14" s="34" t="s">
        <v>51</v>
      </c>
      <c r="F14" s="21"/>
      <c r="G14" s="22"/>
      <c r="H14" s="22"/>
      <c r="I14" s="22"/>
      <c r="J14" s="22"/>
      <c r="K14" s="23">
        <f t="shared" si="0"/>
        <v>318921</v>
      </c>
      <c r="L14" s="24"/>
      <c r="M14" s="24">
        <v>283521</v>
      </c>
      <c r="N14" s="24">
        <v>35400</v>
      </c>
      <c r="O14" s="25"/>
      <c r="P14" s="26"/>
      <c r="Q14" s="23">
        <f t="shared" si="1"/>
        <v>318921</v>
      </c>
      <c r="R14" s="27">
        <f t="shared" si="3"/>
        <v>318921</v>
      </c>
      <c r="S14" s="28"/>
      <c r="T14" s="27"/>
      <c r="U14" s="28"/>
      <c r="V14" s="29">
        <f t="shared" si="2"/>
        <v>318921</v>
      </c>
    </row>
    <row r="15" spans="1:22" ht="74.25" customHeight="1" x14ac:dyDescent="0.25">
      <c r="B15" s="45" t="s">
        <v>36</v>
      </c>
      <c r="C15" s="46" t="s">
        <v>42</v>
      </c>
      <c r="D15" s="34" t="s">
        <v>52</v>
      </c>
      <c r="E15" s="34" t="s">
        <v>53</v>
      </c>
      <c r="F15" s="21">
        <v>4</v>
      </c>
      <c r="G15" s="22">
        <v>4</v>
      </c>
      <c r="H15" s="22">
        <v>3</v>
      </c>
      <c r="I15" s="22"/>
      <c r="J15" s="22"/>
      <c r="K15" s="23">
        <f t="shared" si="0"/>
        <v>0</v>
      </c>
      <c r="L15" s="24"/>
      <c r="M15" s="24"/>
      <c r="N15" s="24"/>
      <c r="O15" s="25">
        <f>F15*H15*$F$3</f>
        <v>35148</v>
      </c>
      <c r="P15" s="26">
        <f>G15*H15*$G$3</f>
        <v>10544.400000000001</v>
      </c>
      <c r="Q15" s="23">
        <f t="shared" si="1"/>
        <v>45692.4</v>
      </c>
      <c r="R15" s="27">
        <f t="shared" si="3"/>
        <v>45692.4</v>
      </c>
      <c r="S15" s="28"/>
      <c r="T15" s="27"/>
      <c r="U15" s="28"/>
      <c r="V15" s="29">
        <f t="shared" si="2"/>
        <v>45692.4</v>
      </c>
    </row>
    <row r="16" spans="1:22" ht="61.5" customHeight="1" x14ac:dyDescent="0.25">
      <c r="B16" s="45" t="s">
        <v>37</v>
      </c>
      <c r="C16" s="46" t="s">
        <v>42</v>
      </c>
      <c r="D16" s="34" t="s">
        <v>43</v>
      </c>
      <c r="E16" s="34" t="s">
        <v>54</v>
      </c>
      <c r="F16" s="21">
        <v>30</v>
      </c>
      <c r="G16" s="22">
        <v>5</v>
      </c>
      <c r="H16" s="22">
        <v>3</v>
      </c>
      <c r="I16" s="22">
        <v>1</v>
      </c>
      <c r="J16" s="22"/>
      <c r="K16" s="23">
        <f t="shared" si="0"/>
        <v>119500</v>
      </c>
      <c r="L16" s="24"/>
      <c r="M16" s="24"/>
      <c r="N16" s="24">
        <v>119500</v>
      </c>
      <c r="O16" s="25">
        <f>F16*H16*$F$3</f>
        <v>263610</v>
      </c>
      <c r="P16" s="26">
        <f>G16*H16*$G$3</f>
        <v>13180.5</v>
      </c>
      <c r="Q16" s="23">
        <f t="shared" si="1"/>
        <v>396290.5</v>
      </c>
      <c r="R16" s="27">
        <f t="shared" si="3"/>
        <v>396290.5</v>
      </c>
      <c r="S16" s="28"/>
      <c r="T16" s="27"/>
      <c r="U16" s="28"/>
      <c r="V16" s="29">
        <f t="shared" si="2"/>
        <v>396290.5</v>
      </c>
    </row>
    <row r="17" spans="1:313" ht="60" customHeight="1" x14ac:dyDescent="0.25">
      <c r="B17" s="47" t="s">
        <v>38</v>
      </c>
      <c r="C17" s="48" t="s">
        <v>42</v>
      </c>
      <c r="D17" s="30" t="s">
        <v>55</v>
      </c>
      <c r="E17" s="30" t="s">
        <v>56</v>
      </c>
      <c r="F17" s="15"/>
      <c r="G17" s="16"/>
      <c r="H17" s="16"/>
      <c r="I17" s="16"/>
      <c r="J17" s="16"/>
      <c r="K17" s="17">
        <f t="shared" si="0"/>
        <v>90000</v>
      </c>
      <c r="L17" s="18"/>
      <c r="M17" s="18">
        <v>90000</v>
      </c>
      <c r="N17" s="18"/>
      <c r="O17" s="19"/>
      <c r="P17" s="20"/>
      <c r="Q17" s="17">
        <f t="shared" si="1"/>
        <v>90000</v>
      </c>
      <c r="R17" s="31"/>
      <c r="S17" s="32"/>
      <c r="T17" s="31">
        <f>SUM(M17:P17)</f>
        <v>90000</v>
      </c>
      <c r="U17" s="32"/>
      <c r="V17" s="33">
        <f t="shared" si="2"/>
        <v>90000</v>
      </c>
    </row>
    <row r="18" spans="1:313" ht="94.5" customHeight="1" x14ac:dyDescent="0.25">
      <c r="B18" s="45" t="s">
        <v>39</v>
      </c>
      <c r="C18" s="46" t="s">
        <v>42</v>
      </c>
      <c r="D18" s="34" t="s">
        <v>57</v>
      </c>
      <c r="E18" s="34" t="s">
        <v>58</v>
      </c>
      <c r="F18" s="21"/>
      <c r="G18" s="22"/>
      <c r="H18" s="22"/>
      <c r="I18" s="22"/>
      <c r="J18" s="22"/>
      <c r="K18" s="23">
        <f t="shared" si="0"/>
        <v>90000</v>
      </c>
      <c r="L18" s="24"/>
      <c r="M18" s="24">
        <v>90000</v>
      </c>
      <c r="N18" s="24"/>
      <c r="O18" s="25"/>
      <c r="P18" s="26"/>
      <c r="Q18" s="23">
        <f t="shared" si="1"/>
        <v>90000</v>
      </c>
      <c r="R18" s="27">
        <f>SUM(M18:P18)</f>
        <v>90000</v>
      </c>
      <c r="S18" s="28"/>
      <c r="T18" s="27"/>
      <c r="U18" s="28"/>
      <c r="V18" s="29">
        <f t="shared" si="2"/>
        <v>90000</v>
      </c>
    </row>
    <row r="19" spans="1:313" ht="60" customHeight="1" thickBot="1" x14ac:dyDescent="0.3">
      <c r="B19" s="45" t="s">
        <v>40</v>
      </c>
      <c r="C19" s="46" t="s">
        <v>42</v>
      </c>
      <c r="D19" s="34" t="s">
        <v>57</v>
      </c>
      <c r="E19" s="34" t="s">
        <v>59</v>
      </c>
      <c r="F19" s="21">
        <v>30</v>
      </c>
      <c r="G19" s="22">
        <v>13</v>
      </c>
      <c r="H19" s="22">
        <v>1</v>
      </c>
      <c r="I19" s="22">
        <v>1</v>
      </c>
      <c r="J19" s="22"/>
      <c r="K19" s="23">
        <f t="shared" si="0"/>
        <v>2996000</v>
      </c>
      <c r="L19" s="24">
        <v>2996000</v>
      </c>
      <c r="M19" s="24"/>
      <c r="N19" s="24"/>
      <c r="O19" s="25">
        <v>43935</v>
      </c>
      <c r="P19" s="26">
        <v>5711.55</v>
      </c>
      <c r="Q19" s="23">
        <f t="shared" si="1"/>
        <v>3045646.55</v>
      </c>
      <c r="R19" s="27">
        <f>SUM(M19:P19)</f>
        <v>49646.55</v>
      </c>
      <c r="S19" s="49">
        <f>L19</f>
        <v>2996000</v>
      </c>
      <c r="T19" s="35"/>
      <c r="U19" s="49"/>
      <c r="V19" s="36">
        <f t="shared" si="2"/>
        <v>3045646.55</v>
      </c>
    </row>
    <row r="20" spans="1:313" ht="15.75" thickBot="1" x14ac:dyDescent="0.3">
      <c r="B20" s="56" t="s">
        <v>60</v>
      </c>
      <c r="C20" s="56"/>
      <c r="D20" s="56"/>
      <c r="E20" s="56"/>
      <c r="F20" s="44">
        <f t="shared" ref="F20:V20" si="4">SUM(F9:F19)</f>
        <v>79</v>
      </c>
      <c r="G20" s="44">
        <f t="shared" si="4"/>
        <v>37</v>
      </c>
      <c r="H20" s="44"/>
      <c r="I20" s="44">
        <f t="shared" si="4"/>
        <v>2</v>
      </c>
      <c r="J20" s="44">
        <f t="shared" si="4"/>
        <v>0</v>
      </c>
      <c r="K20" s="40">
        <f t="shared" si="4"/>
        <v>3906421</v>
      </c>
      <c r="L20" s="40">
        <f t="shared" si="4"/>
        <v>3101000</v>
      </c>
      <c r="M20" s="40">
        <f t="shared" si="4"/>
        <v>645521</v>
      </c>
      <c r="N20" s="40">
        <f t="shared" si="4"/>
        <v>159900</v>
      </c>
      <c r="O20" s="40">
        <f t="shared" si="4"/>
        <v>474498</v>
      </c>
      <c r="P20" s="40">
        <f t="shared" si="4"/>
        <v>68977.95</v>
      </c>
      <c r="Q20" s="40">
        <f t="shared" si="4"/>
        <v>4449896.9499999993</v>
      </c>
      <c r="R20" s="40">
        <f t="shared" si="4"/>
        <v>1258896.95</v>
      </c>
      <c r="S20" s="40">
        <f t="shared" si="4"/>
        <v>3101000</v>
      </c>
      <c r="T20" s="40">
        <f t="shared" si="4"/>
        <v>90000</v>
      </c>
      <c r="U20" s="40">
        <f t="shared" si="4"/>
        <v>0</v>
      </c>
      <c r="V20" s="40">
        <f t="shared" si="4"/>
        <v>4449896.9499999993</v>
      </c>
    </row>
    <row r="21" spans="1:313" ht="18.75" customHeight="1" x14ac:dyDescent="0.25">
      <c r="D21" s="14"/>
      <c r="E21" s="14"/>
    </row>
    <row r="24" spans="1:313" s="50" customFormat="1" x14ac:dyDescent="0.25">
      <c r="A24" s="51"/>
      <c r="B24" s="14"/>
      <c r="C24" s="52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</row>
    <row r="25" spans="1:313" s="50" customFormat="1" x14ac:dyDescent="0.25">
      <c r="A25" s="51"/>
      <c r="B25" s="14"/>
      <c r="C25" s="52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</row>
    <row r="26" spans="1:313" s="50" customFormat="1" x14ac:dyDescent="0.25">
      <c r="A26" s="51"/>
      <c r="B26" s="14"/>
      <c r="C26" s="52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</row>
    <row r="27" spans="1:313" s="50" customFormat="1" x14ac:dyDescent="0.25">
      <c r="A27" s="51"/>
      <c r="B27" s="14"/>
      <c r="C27" s="52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</row>
  </sheetData>
  <mergeCells count="25">
    <mergeCell ref="C2:V2"/>
    <mergeCell ref="B4:B6"/>
    <mergeCell ref="C4:C6"/>
    <mergeCell ref="D4:D6"/>
    <mergeCell ref="E4:E6"/>
    <mergeCell ref="F4:F6"/>
    <mergeCell ref="G4:G6"/>
    <mergeCell ref="H4:H6"/>
    <mergeCell ref="I4:J4"/>
    <mergeCell ref="K4:N4"/>
    <mergeCell ref="V4:V6"/>
    <mergeCell ref="I5:I6"/>
    <mergeCell ref="J5:J6"/>
    <mergeCell ref="K5:K6"/>
    <mergeCell ref="L5:L6"/>
    <mergeCell ref="M5:M6"/>
    <mergeCell ref="B8:V8"/>
    <mergeCell ref="B20:E20"/>
    <mergeCell ref="O4:O6"/>
    <mergeCell ref="P4:P6"/>
    <mergeCell ref="Q4:Q6"/>
    <mergeCell ref="R4:U4"/>
    <mergeCell ref="N5:N6"/>
    <mergeCell ref="R5:S5"/>
    <mergeCell ref="T5:U5"/>
  </mergeCells>
  <pageMargins left="0.31496062992125984" right="0.31496062992125984" top="0.74803149606299213" bottom="0.74803149606299213" header="0.31496062992125984" footer="0.31496062992125984"/>
  <pageSetup paperSize="9" scale="38" fitToHeight="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łódzkie</vt:lpstr>
      <vt:lpstr>łódzkie!Obszar_wydruku</vt:lpstr>
      <vt:lpstr>łódzkie!Tytuły_wydruku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Szulęcka Dagmara</dc:creator>
  <cp:lastModifiedBy>Agnieszka Rosiak (arosiak)</cp:lastModifiedBy>
  <dcterms:created xsi:type="dcterms:W3CDTF">2025-03-20T06:20:18Z</dcterms:created>
  <dcterms:modified xsi:type="dcterms:W3CDTF">2025-04-01T10:10:25Z</dcterms:modified>
</cp:coreProperties>
</file>