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KCN\Desktop\Nowy folder (8)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H90" i="1" l="1"/>
  <c r="G64" i="1" l="1"/>
  <c r="E64" i="1"/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F73" i="1"/>
  <c r="D73" i="1"/>
  <c r="D90" i="1" s="1"/>
  <c r="C73" i="1"/>
  <c r="C90" i="1" s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<sst xmlns="http://schemas.openxmlformats.org/spreadsheetml/2006/main" count="180" uniqueCount="55">
  <si>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</si>
  <si>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</si>
  <si>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</si>
  <si>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</si>
  <si>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</si>
  <si>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</si>
  <si>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</si>
  <si>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</si>
  <si>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</si>
  <si>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</si>
  <si>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</si>
  <si>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</si>
  <si>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</si>
  <si>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</si>
  <si>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</si>
  <si>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</si>
  <si>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</si>
  <si>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</si>
  <si>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</si>
  <si>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</si>
  <si>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</si>
  <si>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</si>
  <si>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</si>
  <si>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</si>
  <si>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</si>
  <si>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</si>
  <si>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</si>
  <si>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</si>
  <si>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</si>
  <si>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</si>
  <si>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</si>
  <si>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</si>
  <si>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</si>
  <si>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</si>
  <si>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Pow 50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</si>
  <si>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</si>
  <si>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</si>
  <si>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</si>
  <si>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</si>
  <si>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</si>
  <si>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</si>
  <si>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</si>
  <si>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</si>
  <si>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</si>
  <si>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</si>
  <si>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Pow 51</t>
  </si>
  <si>
    <t>** Dolna granica przedziału oznacza skończoną liczbę lat.</t>
  </si>
  <si>
    <t>26-35**</t>
  </si>
  <si>
    <t>36-50**</t>
  </si>
  <si>
    <t>KOS/POS</t>
  </si>
  <si>
    <t>Dane o łącznej sprzedaży 2019</t>
  </si>
  <si>
    <t>Obligacje oszczędnościowe 2015-2019 rok</t>
  </si>
  <si>
    <t>25-35**</t>
  </si>
  <si>
    <t>35-50**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</si>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</sst>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9" fontId="0" fillId="2" borderId="0" xfId="2" applyFont="1" applyFill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90" sqref="A90:B90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15.4257812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8" t="s">
        <v>42</v>
      </c>
      <c r="B2" s="169"/>
      <c r="C2" s="169"/>
      <c r="D2" s="169"/>
      <c r="E2" s="169"/>
      <c r="F2" s="169"/>
      <c r="G2" s="169"/>
      <c r="H2" s="175" t="s">
        <v>1</v>
      </c>
      <c r="I2" s="176"/>
      <c r="J2" s="176"/>
      <c r="K2" s="176"/>
      <c r="L2" s="176"/>
      <c r="M2" s="176"/>
      <c r="N2" s="176"/>
      <c r="O2" s="177"/>
      <c r="P2" s="172" t="s">
        <v>2</v>
      </c>
      <c r="Q2" s="173"/>
      <c r="R2" s="174"/>
      <c r="S2" s="172" t="s">
        <v>3</v>
      </c>
      <c r="T2" s="173"/>
      <c r="U2" s="173"/>
      <c r="V2" s="174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49</v>
      </c>
      <c r="I3" s="12" t="s">
        <v>43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39</v>
      </c>
      <c r="O3" s="123" t="s">
        <v>40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45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8" t="s">
        <v>35</v>
      </c>
      <c r="B4" s="169"/>
      <c r="C4" s="169"/>
      <c r="D4" s="169"/>
      <c r="E4" s="169"/>
      <c r="F4" s="169"/>
      <c r="G4" s="169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6" t="s">
        <v>17</v>
      </c>
      <c r="B5" s="167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6" t="s">
        <v>18</v>
      </c>
      <c r="B6" s="167" t="s">
        <v>18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6" t="s">
        <v>19</v>
      </c>
      <c r="B7" s="167" t="s">
        <v>19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6" t="s">
        <v>20</v>
      </c>
      <c r="B8" s="167" t="s">
        <v>20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6" t="s">
        <v>21</v>
      </c>
      <c r="B9" s="167" t="s">
        <v>21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6" t="s">
        <v>22</v>
      </c>
      <c r="B10" s="167" t="s">
        <v>22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6" t="s">
        <v>23</v>
      </c>
      <c r="B11" s="167" t="s">
        <v>23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6" t="s">
        <v>24</v>
      </c>
      <c r="B12" s="167" t="s">
        <v>24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6" t="s">
        <v>25</v>
      </c>
      <c r="B13" s="167" t="s">
        <v>25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6" t="s">
        <v>26</v>
      </c>
      <c r="B14" s="167" t="s">
        <v>26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6" t="s">
        <v>27</v>
      </c>
      <c r="B15" s="167" t="s">
        <v>27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6" t="s">
        <v>28</v>
      </c>
      <c r="B16" s="167" t="s">
        <v>28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78" t="s">
        <v>29</v>
      </c>
      <c r="B17" s="179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8" t="s">
        <v>36</v>
      </c>
      <c r="B18" s="169"/>
      <c r="C18" s="169"/>
      <c r="D18" s="169"/>
      <c r="E18" s="169"/>
      <c r="F18" s="169"/>
      <c r="G18" s="169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0" t="s">
        <v>17</v>
      </c>
      <c r="B19" s="171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0" t="s">
        <v>18</v>
      </c>
      <c r="B20" s="161" t="s">
        <v>18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0" t="s">
        <v>19</v>
      </c>
      <c r="B21" s="161" t="s">
        <v>19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0" t="s">
        <v>20</v>
      </c>
      <c r="B22" s="161" t="s">
        <v>20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0" t="s">
        <v>21</v>
      </c>
      <c r="B23" s="161" t="s">
        <v>21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0" t="s">
        <v>22</v>
      </c>
      <c r="B24" s="161" t="s">
        <v>22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0" t="s">
        <v>23</v>
      </c>
      <c r="B25" s="161" t="s">
        <v>23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0" t="s">
        <v>24</v>
      </c>
      <c r="B26" s="161" t="s">
        <v>24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0" t="s">
        <v>25</v>
      </c>
      <c r="B27" s="161" t="s">
        <v>25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0" t="s">
        <v>26</v>
      </c>
      <c r="B28" s="161" t="s">
        <v>26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0" t="s">
        <v>27</v>
      </c>
      <c r="B29" s="161" t="s">
        <v>27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2" t="s">
        <v>28</v>
      </c>
      <c r="B30" s="163" t="s">
        <v>28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4" t="s">
        <v>29</v>
      </c>
      <c r="B31" s="165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68" t="s">
        <v>41</v>
      </c>
      <c r="B32" s="169"/>
      <c r="C32" s="169"/>
      <c r="D32" s="169"/>
      <c r="E32" s="169"/>
      <c r="F32" s="169"/>
      <c r="G32" s="169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0" t="s">
        <v>17</v>
      </c>
      <c r="B33" s="171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0" t="s">
        <v>18</v>
      </c>
      <c r="B34" s="161" t="s">
        <v>18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0" t="s">
        <v>19</v>
      </c>
      <c r="B35" s="161" t="s">
        <v>19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0" t="s">
        <v>20</v>
      </c>
      <c r="B36" s="161" t="s">
        <v>20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0" t="s">
        <v>21</v>
      </c>
      <c r="B37" s="161" t="s">
        <v>21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0" t="s">
        <v>22</v>
      </c>
      <c r="B38" s="161" t="s">
        <v>22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0" t="s">
        <v>23</v>
      </c>
      <c r="B39" s="161" t="s">
        <v>23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0" t="s">
        <v>24</v>
      </c>
      <c r="B40" s="161" t="s">
        <v>24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0" t="s">
        <v>25</v>
      </c>
      <c r="B41" s="161" t="s">
        <v>25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0" t="s">
        <v>26</v>
      </c>
      <c r="B42" s="161" t="s">
        <v>26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0" t="s">
        <v>27</v>
      </c>
      <c r="B43" s="161" t="s">
        <v>27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2" t="s">
        <v>28</v>
      </c>
      <c r="B44" s="163" t="s">
        <v>28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4" t="s">
        <v>29</v>
      </c>
      <c r="B45" s="165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X45" s="14"/>
      <c r="Z45" s="41"/>
      <c r="AB45" s="14"/>
      <c r="AC45" s="14"/>
      <c r="AD45" s="14"/>
      <c r="AE45" s="14"/>
      <c r="AF45" s="14"/>
    </row>
    <row r="46" spans="1:32" ht="16.5" thickTop="1" thickBot="1">
      <c r="A46" s="168" t="s">
        <v>44</v>
      </c>
      <c r="B46" s="169"/>
      <c r="C46" s="169"/>
      <c r="D46" s="169"/>
      <c r="E46" s="169"/>
      <c r="F46" s="169"/>
      <c r="G46" s="169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0" t="s">
        <v>17</v>
      </c>
      <c r="B47" s="171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0" t="s">
        <v>18</v>
      </c>
      <c r="B48" s="161" t="s">
        <v>18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0" t="s">
        <v>19</v>
      </c>
      <c r="B49" s="161" t="s">
        <v>19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0" t="s">
        <v>20</v>
      </c>
      <c r="B50" s="161" t="s">
        <v>20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0" t="s">
        <v>21</v>
      </c>
      <c r="B51" s="161" t="s">
        <v>21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0" t="s">
        <v>22</v>
      </c>
      <c r="B52" s="161" t="s">
        <v>22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0" t="s">
        <v>23</v>
      </c>
      <c r="B53" s="161" t="s">
        <v>23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0" t="s">
        <v>24</v>
      </c>
      <c r="B54" s="161" t="s">
        <v>24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0" t="s">
        <v>25</v>
      </c>
      <c r="B55" s="161" t="s">
        <v>25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0" t="s">
        <v>26</v>
      </c>
      <c r="B56" s="161" t="s">
        <v>26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0" t="s">
        <v>27</v>
      </c>
      <c r="B57" s="161" t="s">
        <v>27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2" t="s">
        <v>28</v>
      </c>
      <c r="B58" s="163" t="s">
        <v>28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4" t="s">
        <v>29</v>
      </c>
      <c r="B59" s="165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68" t="s">
        <v>50</v>
      </c>
      <c r="B60" s="169"/>
      <c r="C60" s="169"/>
      <c r="D60" s="169"/>
      <c r="E60" s="169"/>
      <c r="F60" s="169"/>
      <c r="G60" s="169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0" t="s">
        <v>17</v>
      </c>
      <c r="B61" s="171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85"/>
      <c r="Z61" s="44"/>
      <c r="AB61" s="14"/>
      <c r="AC61" s="14"/>
      <c r="AD61" s="14"/>
      <c r="AE61" s="14"/>
      <c r="AF61" s="14"/>
    </row>
    <row r="62" spans="1:32" ht="14.25">
      <c r="A62" s="160" t="s">
        <v>18</v>
      </c>
      <c r="B62" s="161" t="s">
        <v>18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0" t="s">
        <v>19</v>
      </c>
      <c r="B63" s="161" t="s">
        <v>19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0" t="s">
        <v>20</v>
      </c>
      <c r="B64" s="161" t="s">
        <v>20</v>
      </c>
      <c r="C64" s="64">
        <v>1147.0251000000001</v>
      </c>
      <c r="D64" s="86">
        <v>336.09140000000002</v>
      </c>
      <c r="E64" s="73">
        <f t="shared" si="4"/>
        <v>0.29301137350874012</v>
      </c>
      <c r="F64" s="48">
        <v>15.3017</v>
      </c>
      <c r="G64" s="39">
        <f t="shared" si="5"/>
        <v>1.3340335795615981E-2</v>
      </c>
      <c r="H64" s="126"/>
      <c r="I64" s="20">
        <v>0.31302061306243428</v>
      </c>
      <c r="J64" s="20">
        <v>0.28580420777191357</v>
      </c>
      <c r="K64" s="20">
        <v>1.0787296633700517E-2</v>
      </c>
      <c r="L64" s="20">
        <v>0.29520844835915094</v>
      </c>
      <c r="M64" s="20">
        <v>9.2509309517289542E-2</v>
      </c>
      <c r="N64" s="104">
        <v>1.2771298553100538E-3</v>
      </c>
      <c r="O64" s="21">
        <v>1.3929948002009722E-3</v>
      </c>
      <c r="P64" s="18">
        <v>0.77469786842502397</v>
      </c>
      <c r="Q64" s="18">
        <v>0.22493526950717993</v>
      </c>
      <c r="R64" s="21">
        <v>3.6686206779607526E-4</v>
      </c>
      <c r="S64" s="18">
        <v>4.7924829169098621E-3</v>
      </c>
      <c r="T64" s="18">
        <v>4.3987132866487651E-2</v>
      </c>
      <c r="U64" s="18">
        <v>0.19780507476211248</v>
      </c>
      <c r="V64" s="21">
        <v>0.75341530945448998</v>
      </c>
      <c r="X64" s="14"/>
      <c r="Z64" s="44"/>
      <c r="AB64" s="14"/>
      <c r="AC64" s="14"/>
      <c r="AD64" s="14"/>
      <c r="AE64" s="14"/>
      <c r="AF64" s="14"/>
    </row>
    <row r="65" spans="1:32" ht="14.25">
      <c r="A65" s="160" t="s">
        <v>21</v>
      </c>
      <c r="B65" s="161" t="s">
        <v>21</v>
      </c>
      <c r="C65" s="64">
        <v>1242.6412</v>
      </c>
      <c r="D65" s="86">
        <v>231.11569999999998</v>
      </c>
      <c r="E65" s="73">
        <f t="shared" si="4"/>
        <v>0.18598747570899787</v>
      </c>
      <c r="F65" s="48">
        <v>12.861899999999999</v>
      </c>
      <c r="G65" s="39">
        <f t="shared" si="5"/>
        <v>1.0350453533972638E-2</v>
      </c>
      <c r="H65" s="126"/>
      <c r="I65" s="20">
        <v>0.34313291720892564</v>
      </c>
      <c r="J65" s="20">
        <v>0.26003588163663011</v>
      </c>
      <c r="K65" s="20">
        <v>1.6357497240555036E-2</v>
      </c>
      <c r="L65" s="20">
        <v>0.29236041747207481</v>
      </c>
      <c r="M65" s="20">
        <v>8.5398102042649165E-2</v>
      </c>
      <c r="N65" s="104">
        <v>1.2410662063997234E-3</v>
      </c>
      <c r="O65" s="21">
        <v>1.4741181927655385E-3</v>
      </c>
      <c r="P65" s="18">
        <v>0.7595210910438186</v>
      </c>
      <c r="Q65" s="18">
        <v>0.24024183328220566</v>
      </c>
      <c r="R65" s="21">
        <v>2.3707567397572202E-4</v>
      </c>
      <c r="S65" s="18">
        <v>3.8024030001341919E-3</v>
      </c>
      <c r="T65" s="18">
        <v>3.078503279200057E-2</v>
      </c>
      <c r="U65" s="18">
        <v>0.19599511855419927</v>
      </c>
      <c r="V65" s="21">
        <v>0.76941744565366599</v>
      </c>
      <c r="X65" s="14"/>
      <c r="Z65" s="44"/>
      <c r="AB65" s="14"/>
      <c r="AC65" s="14"/>
      <c r="AD65" s="14"/>
      <c r="AE65" s="14"/>
      <c r="AF65" s="14"/>
    </row>
    <row r="66" spans="1:32" ht="14.25">
      <c r="A66" s="160" t="s">
        <v>22</v>
      </c>
      <c r="B66" s="161" t="s">
        <v>22</v>
      </c>
      <c r="C66" s="64">
        <v>1572.0848000000001</v>
      </c>
      <c r="D66" s="86">
        <v>288.52879999999999</v>
      </c>
      <c r="E66" s="73">
        <f t="shared" si="4"/>
        <v>0.18353259315273576</v>
      </c>
      <c r="F66" s="48">
        <v>10.6289</v>
      </c>
      <c r="G66" s="39">
        <f t="shared" si="5"/>
        <v>6.761022051736649E-3</v>
      </c>
      <c r="H66" s="20">
        <v>0.36236785700109814</v>
      </c>
      <c r="I66" s="20">
        <v>0.19980639721216054</v>
      </c>
      <c r="J66" s="20">
        <v>0.16601089203330507</v>
      </c>
      <c r="K66" s="20">
        <v>7.3823625799320745E-3</v>
      </c>
      <c r="L66" s="20">
        <v>0.19580610409820132</v>
      </c>
      <c r="M66" s="20">
        <v>6.6748307724875902E-2</v>
      </c>
      <c r="N66" s="104">
        <v>8.437203896380144E-4</v>
      </c>
      <c r="O66" s="21">
        <v>1.0343589607888838E-3</v>
      </c>
      <c r="P66" s="18">
        <v>0.75862879661453375</v>
      </c>
      <c r="Q66" s="18">
        <v>0.24120766258919366</v>
      </c>
      <c r="R66" s="21">
        <v>1.6354079627256749E-4</v>
      </c>
      <c r="S66" s="18">
        <v>9.5107673419558645E-3</v>
      </c>
      <c r="T66" s="18">
        <v>3.9733485419553259E-2</v>
      </c>
      <c r="U66" s="18">
        <v>0.2160891494690845</v>
      </c>
      <c r="V66" s="21">
        <v>0.73466659776940635</v>
      </c>
      <c r="X66" s="14"/>
      <c r="Z66" s="44"/>
      <c r="AB66" s="14"/>
      <c r="AC66" s="14"/>
      <c r="AD66" s="14"/>
      <c r="AE66" s="14"/>
      <c r="AF66" s="14"/>
    </row>
    <row r="67" spans="1:32" ht="14.25">
      <c r="A67" s="160" t="s">
        <v>23</v>
      </c>
      <c r="B67" s="161" t="s">
        <v>23</v>
      </c>
      <c r="C67" s="64"/>
      <c r="D67" s="86"/>
      <c r="E67" s="73" t="e">
        <f t="shared" si="4"/>
        <v>#DIV/0!</v>
      </c>
      <c r="F67" s="158"/>
      <c r="G67" s="39" t="e">
        <f t="shared" si="5"/>
        <v>#DIV/0!</v>
      </c>
      <c r="H67" s="126"/>
      <c r="I67" s="20"/>
      <c r="J67" s="20"/>
      <c r="K67" s="20"/>
      <c r="L67" s="20"/>
      <c r="M67" s="20"/>
      <c r="N67" s="104"/>
      <c r="O67" s="21"/>
      <c r="P67" s="18"/>
      <c r="Q67" s="18"/>
      <c r="R67" s="21"/>
      <c r="S67" s="18"/>
      <c r="T67" s="18"/>
      <c r="U67" s="18"/>
      <c r="V67" s="21"/>
      <c r="X67" s="14"/>
      <c r="Z67" s="44"/>
      <c r="AB67" s="14"/>
      <c r="AC67" s="14"/>
      <c r="AD67" s="14"/>
      <c r="AE67" s="14"/>
      <c r="AF67" s="14"/>
    </row>
    <row r="68" spans="1:32" ht="14.25">
      <c r="A68" s="160" t="s">
        <v>24</v>
      </c>
      <c r="B68" s="161" t="s">
        <v>24</v>
      </c>
      <c r="C68" s="64"/>
      <c r="D68" s="86"/>
      <c r="E68" s="73" t="e">
        <f t="shared" si="4"/>
        <v>#DIV/0!</v>
      </c>
      <c r="F68" s="158"/>
      <c r="G68" s="39" t="e">
        <f t="shared" si="5"/>
        <v>#DIV/0!</v>
      </c>
      <c r="H68" s="126"/>
      <c r="I68" s="20"/>
      <c r="J68" s="20"/>
      <c r="K68" s="20"/>
      <c r="L68" s="20"/>
      <c r="M68" s="20"/>
      <c r="N68" s="104"/>
      <c r="O68" s="21"/>
      <c r="P68" s="18"/>
      <c r="Q68" s="18"/>
      <c r="R68" s="21"/>
      <c r="S68" s="18"/>
      <c r="T68" s="18"/>
      <c r="U68" s="18"/>
      <c r="V68" s="21"/>
      <c r="X68" s="14"/>
      <c r="Z68" s="44"/>
      <c r="AB68" s="14"/>
      <c r="AC68" s="14"/>
      <c r="AD68" s="14"/>
      <c r="AE68" s="14"/>
      <c r="AF68" s="14"/>
    </row>
    <row r="69" spans="1:32" ht="14.25">
      <c r="A69" s="160" t="s">
        <v>25</v>
      </c>
      <c r="B69" s="161" t="s">
        <v>25</v>
      </c>
      <c r="C69" s="64"/>
      <c r="D69" s="86"/>
      <c r="E69" s="73" t="e">
        <f t="shared" si="4"/>
        <v>#DIV/0!</v>
      </c>
      <c r="F69" s="48"/>
      <c r="G69" s="39" t="e">
        <f t="shared" si="5"/>
        <v>#DIV/0!</v>
      </c>
      <c r="H69" s="126"/>
      <c r="I69" s="20"/>
      <c r="J69" s="20"/>
      <c r="K69" s="20"/>
      <c r="L69" s="20"/>
      <c r="M69" s="20"/>
      <c r="N69" s="104"/>
      <c r="O69" s="21"/>
      <c r="P69" s="18"/>
      <c r="Q69" s="18"/>
      <c r="R69" s="21"/>
      <c r="S69" s="18"/>
      <c r="T69" s="18"/>
      <c r="U69" s="18"/>
      <c r="V69" s="21"/>
      <c r="X69" s="14"/>
      <c r="Z69" s="44"/>
      <c r="AB69" s="14"/>
      <c r="AC69" s="14"/>
      <c r="AD69" s="14"/>
      <c r="AE69" s="14"/>
      <c r="AF69" s="14"/>
    </row>
    <row r="70" spans="1:32" ht="14.25">
      <c r="A70" s="160" t="s">
        <v>26</v>
      </c>
      <c r="B70" s="161" t="s">
        <v>26</v>
      </c>
      <c r="C70" s="64"/>
      <c r="D70" s="86"/>
      <c r="E70" s="73" t="e">
        <f t="shared" si="4"/>
        <v>#DIV/0!</v>
      </c>
      <c r="F70" s="48"/>
      <c r="G70" s="39" t="e">
        <f t="shared" si="5"/>
        <v>#DIV/0!</v>
      </c>
      <c r="H70" s="126"/>
      <c r="I70" s="109"/>
      <c r="J70" s="109"/>
      <c r="K70" s="109"/>
      <c r="L70" s="109"/>
      <c r="M70" s="109"/>
      <c r="N70" s="145"/>
      <c r="O70" s="146"/>
      <c r="P70" s="18"/>
      <c r="Q70" s="18"/>
      <c r="R70" s="39"/>
      <c r="S70" s="18"/>
      <c r="T70" s="18"/>
      <c r="U70" s="18"/>
      <c r="V70" s="39"/>
      <c r="X70" s="14"/>
      <c r="Z70" s="44"/>
      <c r="AB70" s="14"/>
      <c r="AC70" s="14"/>
      <c r="AD70" s="14"/>
      <c r="AE70" s="14"/>
      <c r="AF70" s="14"/>
    </row>
    <row r="71" spans="1:32" ht="14.25">
      <c r="A71" s="160" t="s">
        <v>27</v>
      </c>
      <c r="B71" s="161" t="s">
        <v>27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39"/>
      <c r="X71" s="14"/>
      <c r="Z71" s="44"/>
      <c r="AB71" s="14"/>
      <c r="AC71" s="14"/>
      <c r="AD71" s="14"/>
      <c r="AE71" s="14"/>
      <c r="AF71" s="14"/>
    </row>
    <row r="72" spans="1:32" ht="15" thickBot="1">
      <c r="A72" s="162" t="s">
        <v>28</v>
      </c>
      <c r="B72" s="163" t="s">
        <v>28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40"/>
      <c r="X72" s="14"/>
      <c r="Z72" s="44"/>
      <c r="AB72" s="14"/>
      <c r="AC72" s="14"/>
      <c r="AD72" s="14"/>
      <c r="AE72" s="14"/>
      <c r="AF72" s="14"/>
    </row>
    <row r="73" spans="1:32" ht="15.75" thickBot="1">
      <c r="A73" s="164" t="s">
        <v>29</v>
      </c>
      <c r="B73" s="165"/>
      <c r="C73" s="81">
        <f>SUM(C61:C72)</f>
        <v>7081.8657999999996</v>
      </c>
      <c r="D73" s="89">
        <f>SUM(D61:D72)</f>
        <v>1638.8792000000001</v>
      </c>
      <c r="E73" s="102">
        <f>D73/C73</f>
        <v>0.23141912686343197</v>
      </c>
      <c r="F73" s="62">
        <f>SUM(F61:F72)</f>
        <v>163.16419999999999</v>
      </c>
      <c r="G73" s="103">
        <f>F73/C73</f>
        <v>2.3039719278498613E-2</v>
      </c>
      <c r="H73" s="122">
        <v>8.0441089408952088E-2</v>
      </c>
      <c r="I73" s="122">
        <v>0.29976348888170123</v>
      </c>
      <c r="J73" s="31">
        <v>0.25026483839894281</v>
      </c>
      <c r="K73" s="31">
        <v>1.1647862629647681E-2</v>
      </c>
      <c r="L73" s="31">
        <v>0.26151625183295624</v>
      </c>
      <c r="M73" s="31">
        <v>9.3808047026251173E-2</v>
      </c>
      <c r="N73" s="122">
        <v>1.2043859966959555E-3</v>
      </c>
      <c r="O73" s="122">
        <v>1.3540358248528236E-3</v>
      </c>
      <c r="P73" s="30">
        <v>0.77071329140408162</v>
      </c>
      <c r="Q73" s="31">
        <v>0.22908550455728771</v>
      </c>
      <c r="R73" s="32">
        <v>2.0120403863061059E-4</v>
      </c>
      <c r="S73" s="30">
        <v>7.4685664809787042E-3</v>
      </c>
      <c r="T73" s="31">
        <v>3.6817876152445042E-2</v>
      </c>
      <c r="U73" s="31">
        <v>0.20287908522975492</v>
      </c>
      <c r="V73" s="32">
        <v>0.75283447213682131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 t="s">
        <v>54</v>
      </c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68" t="s">
        <v>30</v>
      </c>
      <c r="B76" s="169"/>
      <c r="C76" s="169"/>
      <c r="D76" s="169"/>
      <c r="E76" s="45" t="s">
        <v>31</v>
      </c>
      <c r="F76" s="45"/>
      <c r="G76" s="45"/>
      <c r="H76" s="175" t="s">
        <v>1</v>
      </c>
      <c r="I76" s="176"/>
      <c r="J76" s="176"/>
      <c r="K76" s="176"/>
      <c r="L76" s="176"/>
      <c r="M76" s="176"/>
      <c r="N76" s="176"/>
      <c r="O76" s="177"/>
      <c r="P76" s="172" t="s">
        <v>2</v>
      </c>
      <c r="Q76" s="173"/>
      <c r="R76" s="174"/>
      <c r="S76" s="172" t="s">
        <v>3</v>
      </c>
      <c r="T76" s="173"/>
      <c r="U76" s="173"/>
      <c r="V76" s="174"/>
    </row>
    <row r="77" spans="1:32" ht="45.75" thickTop="1">
      <c r="A77" s="46"/>
      <c r="B77" s="47"/>
      <c r="C77" s="63" t="s">
        <v>32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49</v>
      </c>
      <c r="I77" s="12" t="s">
        <v>43</v>
      </c>
      <c r="J77" s="9" t="s">
        <v>9</v>
      </c>
      <c r="K77" s="9" t="s">
        <v>33</v>
      </c>
      <c r="L77" s="9" t="s">
        <v>11</v>
      </c>
      <c r="M77" s="9" t="s">
        <v>12</v>
      </c>
      <c r="N77" s="12" t="s">
        <v>39</v>
      </c>
      <c r="O77" s="138" t="s">
        <v>40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52</v>
      </c>
      <c r="U77" s="9" t="s">
        <v>53</v>
      </c>
      <c r="V77" s="13" t="s">
        <v>34</v>
      </c>
    </row>
    <row r="78" spans="1:32" ht="14.25">
      <c r="A78" s="166">
        <v>2007</v>
      </c>
      <c r="B78" s="167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6">
        <v>2008</v>
      </c>
      <c r="B79" s="167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6">
        <v>2009</v>
      </c>
      <c r="B80" s="167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6">
        <v>2010</v>
      </c>
      <c r="B81" s="167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6">
        <v>2011</v>
      </c>
      <c r="B82" s="167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6">
        <v>2012</v>
      </c>
      <c r="B83" s="167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6">
        <v>2013</v>
      </c>
      <c r="B84" s="167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6">
        <v>2014</v>
      </c>
      <c r="B85" s="167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6" t="s">
        <v>37</v>
      </c>
      <c r="B86" s="167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6">
        <v>2016</v>
      </c>
      <c r="B87" s="167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6">
        <v>2017</v>
      </c>
      <c r="B88" s="167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26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6">
        <v>2018</v>
      </c>
      <c r="B89" s="167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00">
        <f t="shared" ref="H89:V89" si="8">H59</f>
        <v>2.9208250523444335E-2</v>
      </c>
      <c r="I89" s="26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83">
        <v>2019</v>
      </c>
      <c r="B90" s="184"/>
      <c r="C90" s="65">
        <f>C73</f>
        <v>7081.8657999999996</v>
      </c>
      <c r="D90" s="74">
        <f t="shared" ref="D90:V90" si="9">D73</f>
        <v>1638.8792000000001</v>
      </c>
      <c r="E90" s="90">
        <f t="shared" si="9"/>
        <v>0.23141912686343197</v>
      </c>
      <c r="F90" s="91">
        <f t="shared" si="9"/>
        <v>163.16419999999999</v>
      </c>
      <c r="G90" s="51">
        <f t="shared" si="9"/>
        <v>2.3039719278498613E-2</v>
      </c>
      <c r="H90" s="157">
        <f>H73</f>
        <v>8.0441089408952088E-2</v>
      </c>
      <c r="I90" s="92">
        <f t="shared" si="9"/>
        <v>0.29976348888170123</v>
      </c>
      <c r="J90" s="92">
        <f t="shared" si="9"/>
        <v>0.25026483839894281</v>
      </c>
      <c r="K90" s="92">
        <f t="shared" si="9"/>
        <v>1.1647862629647681E-2</v>
      </c>
      <c r="L90" s="92">
        <f t="shared" si="9"/>
        <v>0.26151625183295624</v>
      </c>
      <c r="M90" s="92">
        <f t="shared" si="9"/>
        <v>9.3808047026251173E-2</v>
      </c>
      <c r="N90" s="107">
        <f t="shared" si="9"/>
        <v>1.2043859966959555E-3</v>
      </c>
      <c r="O90" s="140">
        <f t="shared" si="9"/>
        <v>1.3540358248528236E-3</v>
      </c>
      <c r="P90" s="94">
        <f t="shared" si="9"/>
        <v>0.77071329140408162</v>
      </c>
      <c r="Q90" s="92">
        <f t="shared" si="9"/>
        <v>0.22908550455728771</v>
      </c>
      <c r="R90" s="93">
        <f t="shared" si="9"/>
        <v>2.0120403863061059E-4</v>
      </c>
      <c r="S90" s="94">
        <f t="shared" si="9"/>
        <v>7.4685664809787042E-3</v>
      </c>
      <c r="T90" s="92">
        <f t="shared" si="9"/>
        <v>3.6817876152445042E-2</v>
      </c>
      <c r="U90" s="92">
        <f t="shared" si="9"/>
        <v>0.20287908522975492</v>
      </c>
      <c r="V90" s="93">
        <f t="shared" si="9"/>
        <v>0.75283447213682131</v>
      </c>
    </row>
    <row r="91" spans="1:29" s="6" customFormat="1" ht="13.5" thickTop="1">
      <c r="A91" s="6" t="s">
        <v>38</v>
      </c>
      <c r="B91" s="52"/>
    </row>
    <row r="92" spans="1:29" s="6" customFormat="1">
      <c r="A92" s="6" t="s">
        <v>46</v>
      </c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72:B72"/>
    <mergeCell ref="A73:B73"/>
    <mergeCell ref="A90:B90"/>
    <mergeCell ref="A67:B67"/>
    <mergeCell ref="A68:B68"/>
    <mergeCell ref="A69:B69"/>
    <mergeCell ref="A70:B70"/>
    <mergeCell ref="A71:B71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S76:V76"/>
    <mergeCell ref="A78:B78"/>
    <mergeCell ref="A79:B79"/>
    <mergeCell ref="A80:B80"/>
    <mergeCell ref="A81:B81"/>
    <mergeCell ref="P76:R76"/>
    <mergeCell ref="H76:O76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F1:G1"/>
    <mergeCell ref="A2:G2"/>
    <mergeCell ref="A7:B7"/>
    <mergeCell ref="A8:B8"/>
    <mergeCell ref="A9:B9"/>
    <mergeCell ref="A3:B3"/>
    <mergeCell ref="A4:G4"/>
    <mergeCell ref="A25:B25"/>
    <mergeCell ref="H2:O2"/>
    <mergeCell ref="A17:B17"/>
    <mergeCell ref="A18:G18"/>
    <mergeCell ref="A19:B19"/>
    <mergeCell ref="A20:B20"/>
    <mergeCell ref="A21:B21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</mergeCells>
  <conditionalFormatting sqref="D30:G30 J21:L30 N28:N30 C20:G29">
    <cfRule type="expression" dxfId="72" priority="93" stopIfTrue="1">
      <formula>$C20=0</formula>
    </cfRule>
  </conditionalFormatting>
  <conditionalFormatting sqref="E6:E16 G6:G16 J6:L16">
    <cfRule type="expression" dxfId="71" priority="94" stopIfTrue="1">
      <formula>$C6=0</formula>
    </cfRule>
  </conditionalFormatting>
  <conditionalFormatting sqref="J20:L20">
    <cfRule type="expression" dxfId="70" priority="88" stopIfTrue="1">
      <formula>$C20=0</formula>
    </cfRule>
  </conditionalFormatting>
  <conditionalFormatting sqref="P20:Q30">
    <cfRule type="expression" dxfId="69" priority="84" stopIfTrue="1">
      <formula>$C20=0</formula>
    </cfRule>
  </conditionalFormatting>
  <conditionalFormatting sqref="T20:U30">
    <cfRule type="expression" dxfId="68" priority="83" stopIfTrue="1">
      <formula>$C20=0</formula>
    </cfRule>
  </conditionalFormatting>
  <conditionalFormatting sqref="R21:R30">
    <cfRule type="expression" dxfId="67" priority="82" stopIfTrue="1">
      <formula>$C21=0</formula>
    </cfRule>
  </conditionalFormatting>
  <conditionalFormatting sqref="R20">
    <cfRule type="expression" dxfId="66" priority="81" stopIfTrue="1">
      <formula>$C20=0</formula>
    </cfRule>
  </conditionalFormatting>
  <conditionalFormatting sqref="S20:S30">
    <cfRule type="expression" dxfId="65" priority="80" stopIfTrue="1">
      <formula>$C20=0</formula>
    </cfRule>
  </conditionalFormatting>
  <conditionalFormatting sqref="V21:V30">
    <cfRule type="expression" dxfId="64" priority="79" stopIfTrue="1">
      <formula>$C21=0</formula>
    </cfRule>
  </conditionalFormatting>
  <conditionalFormatting sqref="V20">
    <cfRule type="expression" dxfId="63" priority="78" stopIfTrue="1">
      <formula>$C20=0</formula>
    </cfRule>
  </conditionalFormatting>
  <conditionalFormatting sqref="O28:O30">
    <cfRule type="expression" dxfId="62" priority="75" stopIfTrue="1">
      <formula>$C28=0</formula>
    </cfRule>
  </conditionalFormatting>
  <conditionalFormatting sqref="M20:M30">
    <cfRule type="expression" dxfId="61" priority="73" stopIfTrue="1">
      <formula>$C20=0</formula>
    </cfRule>
  </conditionalFormatting>
  <conditionalFormatting sqref="M20">
    <cfRule type="expression" dxfId="60" priority="72" stopIfTrue="1">
      <formula>$C20=0</formula>
    </cfRule>
  </conditionalFormatting>
  <conditionalFormatting sqref="D44:G44 J35:L44 N35:N44 C34:G43">
    <cfRule type="expression" dxfId="59" priority="70" stopIfTrue="1">
      <formula>$C34=0</formula>
    </cfRule>
  </conditionalFormatting>
  <conditionalFormatting sqref="J34:L34">
    <cfRule type="expression" dxfId="58" priority="69" stopIfTrue="1">
      <formula>$C34=0</formula>
    </cfRule>
  </conditionalFormatting>
  <conditionalFormatting sqref="P34:Q44">
    <cfRule type="expression" dxfId="57" priority="68" stopIfTrue="1">
      <formula>$C34=0</formula>
    </cfRule>
  </conditionalFormatting>
  <conditionalFormatting sqref="T34:U44">
    <cfRule type="expression" dxfId="56" priority="67" stopIfTrue="1">
      <formula>$C34=0</formula>
    </cfRule>
  </conditionalFormatting>
  <conditionalFormatting sqref="R35:R44">
    <cfRule type="expression" dxfId="55" priority="66" stopIfTrue="1">
      <formula>$C35=0</formula>
    </cfRule>
  </conditionalFormatting>
  <conditionalFormatting sqref="R34">
    <cfRule type="expression" dxfId="54" priority="65" stopIfTrue="1">
      <formula>$C34=0</formula>
    </cfRule>
  </conditionalFormatting>
  <conditionalFormatting sqref="S34:S44">
    <cfRule type="expression" dxfId="53" priority="64" stopIfTrue="1">
      <formula>$C34=0</formula>
    </cfRule>
  </conditionalFormatting>
  <conditionalFormatting sqref="V35:V44">
    <cfRule type="expression" dxfId="52" priority="63" stopIfTrue="1">
      <formula>$C35=0</formula>
    </cfRule>
  </conditionalFormatting>
  <conditionalFormatting sqref="V34">
    <cfRule type="expression" dxfId="51" priority="62" stopIfTrue="1">
      <formula>$C34=0</formula>
    </cfRule>
  </conditionalFormatting>
  <conditionalFormatting sqref="O35:O44">
    <cfRule type="expression" dxfId="50" priority="61" stopIfTrue="1">
      <formula>$C35=0</formula>
    </cfRule>
  </conditionalFormatting>
  <conditionalFormatting sqref="O34">
    <cfRule type="expression" dxfId="49" priority="60" stopIfTrue="1">
      <formula>$C34=0</formula>
    </cfRule>
  </conditionalFormatting>
  <conditionalFormatting sqref="M35:M44">
    <cfRule type="expression" dxfId="48" priority="59" stopIfTrue="1">
      <formula>$C35=0</formula>
    </cfRule>
  </conditionalFormatting>
  <conditionalFormatting sqref="M34">
    <cfRule type="expression" dxfId="47" priority="58" stopIfTrue="1">
      <formula>$C34=0</formula>
    </cfRule>
  </conditionalFormatting>
  <conditionalFormatting sqref="N34">
    <cfRule type="expression" dxfId="46" priority="57" stopIfTrue="1">
      <formula>$C34=0</formula>
    </cfRule>
  </conditionalFormatting>
  <conditionalFormatting sqref="M6:M16">
    <cfRule type="expression" dxfId="45" priority="48" stopIfTrue="1">
      <formula>$C6=0</formula>
    </cfRule>
  </conditionalFormatting>
  <conditionalFormatting sqref="N6:N16">
    <cfRule type="expression" dxfId="44" priority="47" stopIfTrue="1">
      <formula>$C6=0</formula>
    </cfRule>
  </conditionalFormatting>
  <conditionalFormatting sqref="O6:O16">
    <cfRule type="expression" dxfId="43" priority="46" stopIfTrue="1">
      <formula>$C6=0</formula>
    </cfRule>
  </conditionalFormatting>
  <conditionalFormatting sqref="N20:N26">
    <cfRule type="expression" dxfId="42" priority="45" stopIfTrue="1">
      <formula>$C20=0</formula>
    </cfRule>
  </conditionalFormatting>
  <conditionalFormatting sqref="O20:O26">
    <cfRule type="expression" dxfId="41" priority="44" stopIfTrue="1">
      <formula>$C20=0</formula>
    </cfRule>
  </conditionalFormatting>
  <conditionalFormatting sqref="M19">
    <cfRule type="expression" dxfId="40" priority="43" stopIfTrue="1">
      <formula>$C19=0</formula>
    </cfRule>
  </conditionalFormatting>
  <conditionalFormatting sqref="M19">
    <cfRule type="expression" dxfId="39" priority="42" stopIfTrue="1">
      <formula>$C19=0</formula>
    </cfRule>
  </conditionalFormatting>
  <conditionalFormatting sqref="H34:I44">
    <cfRule type="expression" dxfId="38" priority="41" stopIfTrue="1">
      <formula>$C34=0</formula>
    </cfRule>
  </conditionalFormatting>
  <conditionalFormatting sqref="N78:N86">
    <cfRule type="expression" dxfId="37" priority="40" stopIfTrue="1">
      <formula>$C78=0</formula>
    </cfRule>
  </conditionalFormatting>
  <conditionalFormatting sqref="O78:O86">
    <cfRule type="expression" dxfId="36" priority="39" stopIfTrue="1">
      <formula>$C78=0</formula>
    </cfRule>
  </conditionalFormatting>
  <conditionalFormatting sqref="I82">
    <cfRule type="expression" dxfId="35" priority="38" stopIfTrue="1">
      <formula>$C82=0</formula>
    </cfRule>
  </conditionalFormatting>
  <conditionalFormatting sqref="J49:L58 N49:N58 I49:I56 C48:G52 C53:E54 G53:G54 C55:G57 D58:G58">
    <cfRule type="expression" dxfId="34" priority="37" stopIfTrue="1">
      <formula>$C48=0</formula>
    </cfRule>
  </conditionalFormatting>
  <conditionalFormatting sqref="I48:L48">
    <cfRule type="expression" dxfId="33" priority="36" stopIfTrue="1">
      <formula>$C48=0</formula>
    </cfRule>
  </conditionalFormatting>
  <conditionalFormatting sqref="P48:Q58">
    <cfRule type="expression" dxfId="32" priority="35" stopIfTrue="1">
      <formula>$C48=0</formula>
    </cfRule>
  </conditionalFormatting>
  <conditionalFormatting sqref="T48:U58">
    <cfRule type="expression" dxfId="31" priority="34" stopIfTrue="1">
      <formula>$C48=0</formula>
    </cfRule>
  </conditionalFormatting>
  <conditionalFormatting sqref="R49:R58">
    <cfRule type="expression" dxfId="30" priority="33" stopIfTrue="1">
      <formula>$C49=0</formula>
    </cfRule>
  </conditionalFormatting>
  <conditionalFormatting sqref="R48">
    <cfRule type="expression" dxfId="29" priority="32" stopIfTrue="1">
      <formula>$C48=0</formula>
    </cfRule>
  </conditionalFormatting>
  <conditionalFormatting sqref="S48:S58">
    <cfRule type="expression" dxfId="28" priority="31" stopIfTrue="1">
      <formula>$C48=0</formula>
    </cfRule>
  </conditionalFormatting>
  <conditionalFormatting sqref="V49:V58">
    <cfRule type="expression" dxfId="27" priority="30" stopIfTrue="1">
      <formula>$C49=0</formula>
    </cfRule>
  </conditionalFormatting>
  <conditionalFormatting sqref="V48">
    <cfRule type="expression" dxfId="26" priority="29" stopIfTrue="1">
      <formula>$C48=0</formula>
    </cfRule>
  </conditionalFormatting>
  <conditionalFormatting sqref="O49:O58">
    <cfRule type="expression" dxfId="25" priority="28" stopIfTrue="1">
      <formula>$C49=0</formula>
    </cfRule>
  </conditionalFormatting>
  <conditionalFormatting sqref="O48">
    <cfRule type="expression" dxfId="24" priority="27" stopIfTrue="1">
      <formula>$C48=0</formula>
    </cfRule>
  </conditionalFormatting>
  <conditionalFormatting sqref="M49:M58">
    <cfRule type="expression" dxfId="23" priority="26" stopIfTrue="1">
      <formula>$C49=0</formula>
    </cfRule>
  </conditionalFormatting>
  <conditionalFormatting sqref="M48">
    <cfRule type="expression" dxfId="22" priority="25" stopIfTrue="1">
      <formula>$C48=0</formula>
    </cfRule>
  </conditionalFormatting>
  <conditionalFormatting sqref="N48">
    <cfRule type="expression" dxfId="21" priority="24" stopIfTrue="1">
      <formula>$C48=0</formula>
    </cfRule>
  </conditionalFormatting>
  <conditionalFormatting sqref="H57:I58 H48:H56">
    <cfRule type="expression" dxfId="20" priority="23" stopIfTrue="1">
      <formula>$C48=0</formula>
    </cfRule>
  </conditionalFormatting>
  <conditionalFormatting sqref="F53:F54">
    <cfRule type="expression" dxfId="19" priority="22" stopIfTrue="1">
      <formula>$C53=0</formula>
    </cfRule>
  </conditionalFormatting>
  <conditionalFormatting sqref="J63:L72 N63:N72 I63:I70 C67:E68 G67:G68 C69:G71 D72:G72 C62:D62 F62:G62 C63:G66">
    <cfRule type="expression" dxfId="18" priority="21" stopIfTrue="1">
      <formula>$C62=0</formula>
    </cfRule>
  </conditionalFormatting>
  <conditionalFormatting sqref="I62:L62">
    <cfRule type="expression" dxfId="17" priority="20" stopIfTrue="1">
      <formula>$C62=0</formula>
    </cfRule>
  </conditionalFormatting>
  <conditionalFormatting sqref="T62:U72">
    <cfRule type="expression" dxfId="16" priority="18" stopIfTrue="1">
      <formula>$C62=0</formula>
    </cfRule>
  </conditionalFormatting>
  <conditionalFormatting sqref="S62:S72">
    <cfRule type="expression" dxfId="15" priority="15" stopIfTrue="1">
      <formula>$C62=0</formula>
    </cfRule>
  </conditionalFormatting>
  <conditionalFormatting sqref="V63:V72">
    <cfRule type="expression" dxfId="14" priority="14" stopIfTrue="1">
      <formula>$C63=0</formula>
    </cfRule>
  </conditionalFormatting>
  <conditionalFormatting sqref="V62">
    <cfRule type="expression" dxfId="13" priority="13" stopIfTrue="1">
      <formula>$C62=0</formula>
    </cfRule>
  </conditionalFormatting>
  <conditionalFormatting sqref="O63:O72">
    <cfRule type="expression" dxfId="12" priority="12" stopIfTrue="1">
      <formula>$C63=0</formula>
    </cfRule>
  </conditionalFormatting>
  <conditionalFormatting sqref="O62">
    <cfRule type="expression" dxfId="11" priority="11" stopIfTrue="1">
      <formula>$C62=0</formula>
    </cfRule>
  </conditionalFormatting>
  <conditionalFormatting sqref="M63:M72">
    <cfRule type="expression" dxfId="10" priority="10" stopIfTrue="1">
      <formula>$C63=0</formula>
    </cfRule>
  </conditionalFormatting>
  <conditionalFormatting sqref="M62">
    <cfRule type="expression" dxfId="9" priority="9" stopIfTrue="1">
      <formula>$C62=0</formula>
    </cfRule>
  </conditionalFormatting>
  <conditionalFormatting sqref="N62">
    <cfRule type="expression" dxfId="8" priority="8" stopIfTrue="1">
      <formula>$C62=0</formula>
    </cfRule>
  </conditionalFormatting>
  <conditionalFormatting sqref="H71:I72 H62:H65 H67:H70">
    <cfRule type="expression" dxfId="7" priority="7" stopIfTrue="1">
      <formula>$C62=0</formula>
    </cfRule>
  </conditionalFormatting>
  <conditionalFormatting sqref="F67:F68">
    <cfRule type="expression" dxfId="6" priority="6" stopIfTrue="1">
      <formula>$C67=0</formula>
    </cfRule>
  </conditionalFormatting>
  <conditionalFormatting sqref="P62:Q72">
    <cfRule type="expression" dxfId="5" priority="5" stopIfTrue="1">
      <formula>$C62=0</formula>
    </cfRule>
  </conditionalFormatting>
  <conditionalFormatting sqref="R63:R72">
    <cfRule type="expression" dxfId="4" priority="4" stopIfTrue="1">
      <formula>$C63=0</formula>
    </cfRule>
  </conditionalFormatting>
  <conditionalFormatting sqref="R62">
    <cfRule type="expression" dxfId="3" priority="3" stopIfTrue="1">
      <formula>$C62=0</formula>
    </cfRule>
  </conditionalFormatting>
  <conditionalFormatting sqref="E62">
    <cfRule type="expression" dxfId="2" priority="2" stopIfTrue="1">
      <formula>$C62=0</formula>
    </cfRule>
  </conditionalFormatting>
  <conditionalFormatting sqref="H66">
    <cfRule type="expression" dxfId="1" priority="1" stopIfTrue="1">
      <formula>$C66=0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Rybicka Alina</cp:lastModifiedBy>
  <cp:lastPrinted>2015-04-10T09:18:40Z</cp:lastPrinted>
  <dcterms:created xsi:type="dcterms:W3CDTF">2014-06-06T11:14:39Z</dcterms:created>
  <dcterms:modified xsi:type="dcterms:W3CDTF">2019-07-08T06:58:39Z</dcterms:modified>
</cp:coreProperties>
</file>