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codeName="Ten_skoroszyt" defaultThemeVersion="202300"/>
  <mc:AlternateContent xmlns:mc="http://schemas.openxmlformats.org/markup-compatibility/2006">
    <mc:Choice Requires="x15">
      <x15ac:absPath xmlns:x15ac="http://schemas.microsoft.com/office/spreadsheetml/2010/11/ac" url="\\linux1\ADM\2024 Rok\ROZEZNANIE CENOWE\ODCZYNNIKI\"/>
    </mc:Choice>
  </mc:AlternateContent>
  <xr:revisionPtr revIDLastSave="0" documentId="13_ncr:1_{7A7E5087-4A63-4441-8A46-782D98B5466B}" xr6:coauthVersionLast="47" xr6:coauthVersionMax="47" xr10:uidLastSave="{00000000-0000-0000-0000-000000000000}"/>
  <bookViews>
    <workbookView xWindow="1590" yWindow="1050" windowWidth="25725" windowHeight="16230" xr2:uid="{00000000-000D-0000-FFFF-FFFF00000000}"/>
  </bookViews>
  <sheets>
    <sheet name="Odczynniki chemiczne II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1" l="1"/>
  <c r="I4" i="1" s="1"/>
  <c r="J4" i="1"/>
  <c r="H5" i="1"/>
  <c r="I5" i="1"/>
  <c r="J5" i="1"/>
  <c r="H6" i="1"/>
  <c r="I6" i="1" s="1"/>
  <c r="J6" i="1"/>
  <c r="H7" i="1"/>
  <c r="I7" i="1"/>
  <c r="J7" i="1"/>
  <c r="H8" i="1"/>
  <c r="I8" i="1" s="1"/>
  <c r="J8" i="1"/>
  <c r="H9" i="1"/>
  <c r="I9" i="1"/>
  <c r="J9" i="1"/>
  <c r="H10" i="1"/>
  <c r="I10" i="1"/>
  <c r="J10" i="1"/>
  <c r="H11" i="1"/>
  <c r="I11" i="1"/>
  <c r="J11" i="1"/>
  <c r="H12" i="1"/>
  <c r="I12" i="1" s="1"/>
  <c r="J12" i="1"/>
  <c r="H13" i="1"/>
  <c r="I13" i="1"/>
  <c r="J13" i="1"/>
  <c r="H14" i="1"/>
  <c r="I14" i="1"/>
  <c r="J14" i="1"/>
  <c r="H15" i="1"/>
  <c r="I15" i="1" s="1"/>
  <c r="J15" i="1"/>
  <c r="H16" i="1"/>
  <c r="I16" i="1" s="1"/>
  <c r="J16" i="1"/>
  <c r="H17" i="1"/>
  <c r="I17" i="1"/>
  <c r="J17" i="1"/>
  <c r="H18" i="1"/>
  <c r="I18" i="1"/>
  <c r="J18" i="1"/>
  <c r="J3" i="1"/>
  <c r="J19" i="1" s="1"/>
  <c r="H3" i="1"/>
  <c r="I3" i="1" s="1"/>
  <c r="I19" i="1" l="1"/>
  <c r="H19" i="1"/>
</calcChain>
</file>

<file path=xl/sharedStrings.xml><?xml version="1.0" encoding="utf-8"?>
<sst xmlns="http://schemas.openxmlformats.org/spreadsheetml/2006/main" count="63" uniqueCount="37">
  <si>
    <t>szt</t>
  </si>
  <si>
    <t>24496300-0</t>
  </si>
  <si>
    <t>24142510-9</t>
  </si>
  <si>
    <t>op</t>
  </si>
  <si>
    <t>21252000-4</t>
  </si>
  <si>
    <t>24496500-2</t>
  </si>
  <si>
    <r>
      <t xml:space="preserve">Lp.
</t>
    </r>
    <r>
      <rPr>
        <b/>
        <sz val="11"/>
        <color theme="1"/>
        <rFont val="Aptos Narrow"/>
        <family val="2"/>
        <scheme val="minor"/>
      </rPr>
      <t>[a]</t>
    </r>
  </si>
  <si>
    <r>
      <t>Opis przedmiotu zamówienia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i/>
        <sz val="11"/>
        <color theme="1"/>
        <rFont val="Aptos Narrow"/>
        <family val="2"/>
        <scheme val="minor"/>
      </rPr>
      <t>(wymagania / parametry jakościowe / parametry technic</t>
    </r>
    <r>
      <rPr>
        <sz val="11"/>
        <color theme="1"/>
        <rFont val="Aptos Narrow"/>
        <family val="2"/>
        <charset val="238"/>
        <scheme val="minor"/>
      </rPr>
      <t xml:space="preserve">zne)
</t>
    </r>
    <r>
      <rPr>
        <b/>
        <sz val="11"/>
        <color theme="1"/>
        <rFont val="Aptos Narrow"/>
        <family val="2"/>
        <scheme val="minor"/>
      </rPr>
      <t>[b]</t>
    </r>
  </si>
  <si>
    <r>
      <t xml:space="preserve">JM
</t>
    </r>
    <r>
      <rPr>
        <b/>
        <sz val="11"/>
        <color theme="1"/>
        <rFont val="Aptos Narrow"/>
        <family val="2"/>
        <scheme val="minor"/>
      </rPr>
      <t>[c]</t>
    </r>
  </si>
  <si>
    <r>
      <t xml:space="preserve">CPV
</t>
    </r>
    <r>
      <rPr>
        <b/>
        <sz val="11"/>
        <color theme="1"/>
        <rFont val="Aptos Narrow"/>
        <family val="2"/>
        <scheme val="minor"/>
      </rPr>
      <t>[d]</t>
    </r>
  </si>
  <si>
    <r>
      <t xml:space="preserve">Ilość
</t>
    </r>
    <r>
      <rPr>
        <b/>
        <sz val="11"/>
        <color theme="1"/>
        <rFont val="Aptos Narrow"/>
        <family val="2"/>
        <scheme val="minor"/>
      </rPr>
      <t>[e]</t>
    </r>
  </si>
  <si>
    <r>
      <t>Cena jedn.
netto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[f]</t>
    </r>
  </si>
  <si>
    <r>
      <t xml:space="preserve">VAT
(%)
</t>
    </r>
    <r>
      <rPr>
        <b/>
        <sz val="11"/>
        <color theme="1"/>
        <rFont val="Aptos Narrow"/>
        <family val="2"/>
        <scheme val="minor"/>
      </rPr>
      <t>[g]</t>
    </r>
  </si>
  <si>
    <r>
      <t>Wartość
netto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[h]</t>
    </r>
  </si>
  <si>
    <r>
      <t xml:space="preserve">Wartość
brutto
</t>
    </r>
    <r>
      <rPr>
        <b/>
        <sz val="11"/>
        <color theme="1"/>
        <rFont val="Aptos Narrow"/>
        <family val="2"/>
        <charset val="238"/>
        <scheme val="minor"/>
      </rPr>
      <t>[i]</t>
    </r>
  </si>
  <si>
    <r>
      <t>Wartość
VAT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[j]</t>
    </r>
  </si>
  <si>
    <r>
      <t>Proponowany
nr kat.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[k]</t>
    </r>
  </si>
  <si>
    <r>
      <t>Producent</t>
    </r>
    <r>
      <rPr>
        <sz val="11"/>
        <color theme="1"/>
        <rFont val="Aptos Narrow"/>
        <family val="2"/>
        <charset val="238"/>
        <scheme val="minor"/>
      </rPr>
      <t xml:space="preserve">
</t>
    </r>
    <r>
      <rPr>
        <b/>
        <sz val="11"/>
        <color theme="1"/>
        <rFont val="Aptos Narrow"/>
        <family val="2"/>
        <charset val="238"/>
        <scheme val="minor"/>
      </rPr>
      <t>[l]</t>
    </r>
  </si>
  <si>
    <t>RAZEM</t>
  </si>
  <si>
    <r>
      <t>Aceton czda - opak. 1000 ml</t>
    </r>
    <r>
      <rPr>
        <i/>
        <sz val="11"/>
        <color indexed="8"/>
        <rFont val="Tahoma"/>
        <family val="2"/>
        <charset val="238"/>
      </rPr>
      <t xml:space="preserve">
Swiadectwo jakości, jakość nie gorsza niż POCH/Avantor, termin przydatności nie krótszy niż 2 lata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</si>
  <si>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Alkohol izopropylowy cz. - opak. 5 l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</si>
  <si>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Filtry polipropylenowe Fipro śr. 25 mm wielkość porów 5 µm - opak. 20 szt</t>
    </r>
    <r>
      <rPr>
        <i/>
        <sz val="11"/>
        <color indexed="8"/>
        <rFont val="Tahoma"/>
        <family val="2"/>
        <charset val="238"/>
      </rPr>
      <t xml:space="preserve">
Filtry tylko i wyłącznie z INSTYTUTU WŁÓKIENNICTWA w Łodzi, gdyż na takich filtrach została przeprowadzona walidacja oznaczenia;</t>
    </r>
    <r>
      <rPr>
        <i/>
        <sz val="11"/>
        <color indexed="55"/>
        <rFont val="Tahoma"/>
        <family val="2"/>
        <charset val="238"/>
      </rPr>
      <t xml:space="preserve">
INSTYTUT WŁÓKIENNICTWA;
92-103 ŁÓDŹ, ul. Brzezińska 5/15;
tel. 42 616-31-00;
HPL - niezbędne do pobierania próbek pyłów na stanowiskach pracy</t>
    </r>
  </si>
  <si>
    <r>
      <t>Filtry polipropylenowe Fipro śr. 37 mm wielkość porów 5 µm - opak. 20 szt</t>
    </r>
    <r>
      <rPr>
        <i/>
        <sz val="11"/>
        <color indexed="8"/>
        <rFont val="Tahoma"/>
        <family val="2"/>
        <charset val="238"/>
      </rPr>
      <t xml:space="preserve">
Filtry tylko i wyłącznie z INSTYTUTU WŁÓKIENNICTWA w Łodzi, gdyż na takich filtrach została przeprowadzona walidacja oznaczenia;</t>
    </r>
    <r>
      <rPr>
        <i/>
        <sz val="11"/>
        <color indexed="55"/>
        <rFont val="Tahoma"/>
        <family val="2"/>
        <charset val="238"/>
      </rPr>
      <t xml:space="preserve">
INSTYTUT WŁÓKIENNICTWA;
92-103 ŁÓDŹ, ul. Brzezińska 5/15;
tel. 42 616-31-00;
HPL - niezbędne do pobierania próbek pyłów na stanowiskach pracy</t>
    </r>
  </si>
  <si>
    <r>
      <t>Kadmu siarczan (VI) 8.hydrat czda - opak. 1000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</si>
  <si>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Kwas cytrynowy czda - opak. 500 g</t>
    </r>
    <r>
      <rPr>
        <i/>
        <sz val="11"/>
        <color indexed="8"/>
        <rFont val="Tahoma"/>
        <family val="2"/>
        <charset val="238"/>
      </rPr>
      <t xml:space="preserve">
</t>
    </r>
    <r>
      <rPr>
        <i/>
        <sz val="11"/>
        <color indexed="55"/>
        <rFont val="Tahoma"/>
        <family val="2"/>
        <charset val="238"/>
      </rPr>
      <t xml:space="preserve">
</t>
    </r>
  </si>
  <si>
    <r>
      <t>Octan etylu cz.d.a. - opak. 1000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</si>
  <si>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r>
      <t>Płyn błonotwórczy - opak. 250 ml</t>
    </r>
    <r>
      <rPr>
        <i/>
        <sz val="11"/>
        <color indexed="8"/>
        <rFont val="Tahoma"/>
        <family val="2"/>
        <charset val="238"/>
      </rPr>
      <t xml:space="preserve">
Do kalibratora przepływu GILIBRATOR II firmy SENSIDYNE. Płyn musi być również z firmy SENSIDYNE - zalecenie producenta kalibratora;</t>
    </r>
    <r>
      <rPr>
        <i/>
        <sz val="11"/>
        <color indexed="55"/>
        <rFont val="Tahoma"/>
        <family val="2"/>
        <charset val="238"/>
      </rPr>
      <t xml:space="preserve">
HPL niezbędnydo kalibratora GILIBRATO II przepływu służącego do  ustawiania i sprawdzania przepływu powietrza w aspiratorach do poboru próbek;
 ;
Ekohigiena Aparatura Sp. z o.o. ul. Roberta Kocha 2, 55-330 Błonie</t>
    </r>
  </si>
  <si>
    <r>
      <t>Rurki adsorpcyjne z węglem aktywnym śr. wew. 4 mm, dł. 7 cm, 50 mg/100 mg - opak. 50 szt</t>
    </r>
    <r>
      <rPr>
        <i/>
        <sz val="11"/>
        <color indexed="8"/>
        <rFont val="Tahoma"/>
        <family val="2"/>
        <charset val="238"/>
      </rPr>
      <t xml:space="preserve">
Rurki tylko i wyłącznie z firmy ANALITYK Sp. z o.o.(nr partii 811), gdyż na takich rurkach została przeprowadzona walidacja oznaczenia - zalecenie podwykonawcy Laboratorium TES Sp. z o.o.;</t>
    </r>
    <r>
      <rPr>
        <i/>
        <sz val="11"/>
        <color indexed="55"/>
        <rFont val="Tahoma"/>
        <family val="2"/>
        <charset val="238"/>
      </rPr>
      <t xml:space="preserve">
Rurki firmy ANALITYK nr partii 811;
HPL niezbędne do pobierania próbek rozpuszczalników organicznych</t>
    </r>
  </si>
  <si>
    <r>
      <t>Sodu podchloryn - opak. 500 ml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  <r>
      <rPr>
        <i/>
        <sz val="11"/>
        <color indexed="55"/>
        <rFont val="Tahoma"/>
        <family val="2"/>
        <charset val="238"/>
      </rPr>
      <t xml:space="preserve">
</t>
    </r>
  </si>
  <si>
    <t>KALKULACJA CENOWA
Odczynniki chemiczne II</t>
  </si>
  <si>
    <t>Załącznik nr 2</t>
  </si>
  <si>
    <r>
      <t>Gliceryna bezwodna czda - opak. 1000 ml</t>
    </r>
    <r>
      <rPr>
        <i/>
        <sz val="11"/>
        <color indexed="8"/>
        <rFont val="Tahoma"/>
        <family val="2"/>
        <charset val="238"/>
      </rPr>
      <t xml:space="preserve">
CAS nr 56-81-5;termin ważności co najmniej 2 lata od dnia dostawy; przy każdej dostawie należy dostarczyć certyfikat kontroli jakości produktu dla danej serii lub zapewnić nieodpłatny całodobowy dostęp do certyfikatów na stronie internetowej producenta/dostawcy</t>
    </r>
  </si>
  <si>
    <r>
      <t>Odczynnik Kovaca - opak. 100 ml nr kat. c-018</t>
    </r>
    <r>
      <rPr>
        <i/>
        <sz val="11"/>
        <color indexed="8"/>
        <rFont val="Tahoma"/>
        <family val="2"/>
        <charset val="238"/>
      </rPr>
      <t xml:space="preserve">
Minimalny termin ważności: 1 rok, certyfikat jakosci do każdej serii;</t>
    </r>
  </si>
  <si>
    <r>
      <t>Potasu wodorotlenek czda - opak. 250 g</t>
    </r>
    <r>
      <rPr>
        <i/>
        <sz val="11"/>
        <color indexed="8"/>
        <rFont val="Tahoma"/>
        <family val="2"/>
        <charset val="238"/>
      </rPr>
      <t xml:space="preserve">
CAS nr  1310-58-3;jakość nie gorsza niż firmy Chempur lub równoważny; przy każdej dostawie należy dostarczyć certyfikat kontroli jakości produktu dla danej serii lub zapewnić nieodpłatny całodobowy dostęp do certyfikatów na stronie internetowej producenta/dostawcy; termin ważności minimum 2 lata od daty dostawy; w przypadku krótszego terminu - nie może być on krótszy niż 2/3 terminu ustalonego przez producenta lub co najmniej 3/4 daty przydatności (w przypadku produktów nie mających wskazanej daty produkcji), z wyłączeniem produktów, dla których nie określa się terminów ważności</t>
    </r>
  </si>
  <si>
    <r>
      <t>Sodu chlorek czda - opak. 500 g nr kat. 794121116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</si>
  <si>
    <r>
      <t>Sodu siarczek 9.hydrat czda - opak. 250 g</t>
    </r>
    <r>
      <rPr>
        <i/>
        <sz val="11"/>
        <color indexed="8"/>
        <rFont val="Tahoma"/>
        <family val="2"/>
        <charset val="238"/>
      </rPr>
      <t xml:space="preserve">
Jakość nie gorsza niż firmy POCH/Avantor, świadectwo jakości, termin przydatności nie krótszy niż 1 rok od dnia dostawy, karta charakterystyki lub link do strony  umożliwiającej pobranie karty charakterystyki;</t>
    </r>
  </si>
  <si>
    <r>
      <t>Żel krzemionkowy szerokoporowaty barwiony 2 - 7 mm - opak. 500 g</t>
    </r>
    <r>
      <rPr>
        <i/>
        <sz val="11"/>
        <color indexed="55"/>
        <rFont val="Tahoma"/>
        <family val="2"/>
        <charset val="238"/>
      </rPr>
      <t xml:space="preserve">
żel jest używany do eksykatora służącego do przechowywania próbek pyłów - próbki muszą byc przechowywane w odpowiednich warunkach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</si>
</sst>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b/>
      <sz val="11"/>
      <color indexed="12"/>
      <name val="Aptos Narrow"/>
      <family val="2"/>
      <charset val="238"/>
      <scheme val="minor"/>
    </font>
    <font>
      <i/>
      <sz val="11"/>
      <color theme="1"/>
      <name val="Aptos Narrow"/>
      <family val="2"/>
      <scheme val="minor"/>
    </font>
    <font>
      <sz val="8"/>
      <name val="Tahoma"/>
      <family val="2"/>
      <charset val="238"/>
    </font>
    <font>
      <b/>
      <sz val="12"/>
      <name val="Tahoma"/>
      <family val="2"/>
      <charset val="238"/>
    </font>
    <font>
      <b/>
      <sz val="10"/>
      <name val="Tahoma"/>
      <family val="2"/>
      <charset val="238"/>
    </font>
    <font>
      <b/>
      <sz val="11"/>
      <color indexed="10"/>
      <name val="Aptos Narrow"/>
      <family val="2"/>
      <scheme val="minor"/>
    </font>
    <font>
      <b/>
      <sz val="11"/>
      <color indexed="12"/>
      <name val="Tahoma"/>
      <family val="2"/>
      <charset val="238"/>
    </font>
    <font>
      <i/>
      <sz val="11"/>
      <color indexed="8"/>
      <name val="Tahoma"/>
      <family val="2"/>
      <charset val="238"/>
    </font>
    <font>
      <i/>
      <sz val="11"/>
      <color indexed="55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37"/>
        <bgColor indexed="64"/>
      </patternFill>
    </fill>
  </fills>
  <borders count="5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5" fillId="2" borderId="2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2" fontId="8" fillId="2" borderId="2" xfId="0" applyNumberFormat="1" applyFont="1" applyFill="1" applyBorder="1" applyAlignment="1">
      <alignment horizontal="right" vertical="center"/>
    </xf>
    <xf numFmtId="0" fontId="0" fillId="0" borderId="2" xfId="0" applyBorder="1" applyAlignment="1">
      <alignment vertical="center"/>
    </xf>
    <xf numFmtId="2" fontId="0" fillId="0" borderId="2" xfId="0" applyNumberFormat="1" applyBorder="1" applyAlignment="1">
      <alignment vertical="center"/>
    </xf>
    <xf numFmtId="0" fontId="0" fillId="0" borderId="2" xfId="0" applyBorder="1" applyAlignment="1">
      <alignment horizontal="center" vertical="center"/>
    </xf>
    <xf numFmtId="2" fontId="0" fillId="3" borderId="2" xfId="0" applyNumberFormat="1" applyFill="1" applyBorder="1" applyAlignment="1" applyProtection="1">
      <alignment vertical="center"/>
      <protection locked="0"/>
    </xf>
    <xf numFmtId="1" fontId="0" fillId="3" borderId="2" xfId="0" applyNumberFormat="1" applyFill="1" applyBorder="1" applyAlignment="1" applyProtection="1">
      <alignment vertical="center"/>
      <protection locked="0"/>
    </xf>
    <xf numFmtId="0" fontId="0" fillId="3" borderId="2" xfId="0" applyFill="1" applyBorder="1" applyAlignment="1" applyProtection="1">
      <alignment horizontal="center" vertical="center" wrapText="1"/>
      <protection locked="0"/>
    </xf>
    <xf numFmtId="0" fontId="0" fillId="3" borderId="2" xfId="0" applyFill="1" applyBorder="1" applyAlignment="1" applyProtection="1">
      <alignment horizontal="left" vertical="center" wrapText="1"/>
      <protection locked="0"/>
    </xf>
    <xf numFmtId="0" fontId="9" fillId="0" borderId="2" xfId="0" applyFont="1" applyBorder="1" applyAlignment="1">
      <alignment vertical="center" wrapText="1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7" fillId="2" borderId="0" xfId="0" applyFont="1" applyFill="1" applyAlignment="1">
      <alignment horizontal="right" vertical="top" wrapText="1"/>
    </xf>
    <xf numFmtId="0" fontId="0" fillId="2" borderId="0" xfId="0" applyFill="1" applyAlignment="1">
      <alignment horizontal="right" vertical="top" wrapText="1"/>
    </xf>
    <xf numFmtId="0" fontId="2" fillId="2" borderId="1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2" borderId="1" xfId="0" applyFill="1" applyBorder="1"/>
    <xf numFmtId="0" fontId="0" fillId="2" borderId="4" xfId="0" applyFill="1" applyBorder="1"/>
  </cellXfs>
  <cellStyles count="1">
    <cellStyle name="Normalny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EAEAEA"/>
      <rgbColor rgb="00000080"/>
      <rgbColor rgb="00FF00FF"/>
      <rgbColor rgb="00FFFF00"/>
      <rgbColor rgb="0000FFFF"/>
      <rgbColor rgb="00800080"/>
      <rgbColor rgb="00FFFFCC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akiet 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L19"/>
  <sheetViews>
    <sheetView showGridLines="0" showZeros="0" tabSelected="1" workbookViewId="0">
      <pane ySplit="2" topLeftCell="A14" activePane="bottomLeft" state="frozen"/>
      <selection pane="bottomLeft" activeCell="N14" sqref="N14"/>
    </sheetView>
  </sheetViews>
  <sheetFormatPr defaultRowHeight="15" x14ac:dyDescent="0.25"/>
  <cols>
    <col min="1" max="1" width="6.7109375" customWidth="1"/>
    <col min="2" max="2" width="75.7109375" customWidth="1"/>
    <col min="3" max="3" width="6.7109375" customWidth="1"/>
    <col min="4" max="4" width="15" customWidth="1"/>
    <col min="5" max="5" width="10" customWidth="1"/>
    <col min="6" max="6" width="12" customWidth="1"/>
    <col min="7" max="7" width="5.7109375" customWidth="1"/>
    <col min="8" max="18" width="13.7109375" customWidth="1"/>
    <col min="19" max="21" width="254" customWidth="1"/>
  </cols>
  <sheetData>
    <row r="1" spans="1:12" ht="39.75" customHeight="1" x14ac:dyDescent="0.25">
      <c r="A1" s="13" t="s">
        <v>29</v>
      </c>
      <c r="B1" s="13"/>
      <c r="C1" s="13"/>
      <c r="D1" s="13"/>
      <c r="E1" s="13"/>
      <c r="F1" s="13"/>
      <c r="G1" s="13"/>
      <c r="H1" s="13"/>
      <c r="I1" s="13"/>
      <c r="J1" s="13"/>
      <c r="K1" s="14" t="s">
        <v>30</v>
      </c>
      <c r="L1" s="15"/>
    </row>
    <row r="2" spans="1:12" ht="57" customHeight="1" x14ac:dyDescent="0.25">
      <c r="A2" s="2" t="s">
        <v>6</v>
      </c>
      <c r="B2" s="3" t="s">
        <v>7</v>
      </c>
      <c r="C2" s="2" t="s">
        <v>8</v>
      </c>
      <c r="D2" s="2" t="s">
        <v>9</v>
      </c>
      <c r="E2" s="2" t="s">
        <v>10</v>
      </c>
      <c r="F2" s="1" t="s">
        <v>11</v>
      </c>
      <c r="G2" s="2" t="s">
        <v>12</v>
      </c>
      <c r="H2" s="1" t="s">
        <v>13</v>
      </c>
      <c r="I2" s="1" t="s">
        <v>14</v>
      </c>
      <c r="J2" s="1" t="s">
        <v>15</v>
      </c>
      <c r="K2" s="1" t="s">
        <v>16</v>
      </c>
      <c r="L2" s="1" t="s">
        <v>17</v>
      </c>
    </row>
    <row r="3" spans="1:12" ht="71.25" x14ac:dyDescent="0.25">
      <c r="A3" s="5">
        <v>1</v>
      </c>
      <c r="B3" s="12" t="s">
        <v>19</v>
      </c>
      <c r="C3" s="5" t="s">
        <v>0</v>
      </c>
      <c r="D3" s="5" t="s">
        <v>1</v>
      </c>
      <c r="E3" s="7">
        <v>1</v>
      </c>
      <c r="F3" s="8"/>
      <c r="G3" s="9"/>
      <c r="H3" s="6">
        <f>F3*E3</f>
        <v>0</v>
      </c>
      <c r="I3" s="6">
        <f>H3+H3*G3/100</f>
        <v>0</v>
      </c>
      <c r="J3" s="6">
        <f>E3*F3*G3/100</f>
        <v>0</v>
      </c>
      <c r="K3" s="10"/>
      <c r="L3" s="11"/>
    </row>
    <row r="4" spans="1:12" ht="42.75" x14ac:dyDescent="0.25">
      <c r="A4" s="5">
        <v>2</v>
      </c>
      <c r="B4" s="12" t="s">
        <v>20</v>
      </c>
      <c r="C4" s="5" t="s">
        <v>0</v>
      </c>
      <c r="D4" s="5" t="s">
        <v>2</v>
      </c>
      <c r="E4" s="7">
        <v>2</v>
      </c>
      <c r="F4" s="8"/>
      <c r="G4" s="9"/>
      <c r="H4" s="6">
        <f t="shared" ref="H4:H18" si="0">F4*E4</f>
        <v>0</v>
      </c>
      <c r="I4" s="6">
        <f t="shared" ref="I4:I18" si="1">H4+H4*G4/100</f>
        <v>0</v>
      </c>
      <c r="J4" s="6">
        <f t="shared" ref="J4:J18" si="2">E4*F4*G4/100</f>
        <v>0</v>
      </c>
      <c r="K4" s="10"/>
      <c r="L4" s="11"/>
    </row>
    <row r="5" spans="1:12" ht="114" x14ac:dyDescent="0.25">
      <c r="A5" s="5">
        <v>3</v>
      </c>
      <c r="B5" s="12" t="s">
        <v>21</v>
      </c>
      <c r="C5" s="5" t="s">
        <v>3</v>
      </c>
      <c r="D5" s="5" t="s">
        <v>4</v>
      </c>
      <c r="E5" s="7">
        <v>15</v>
      </c>
      <c r="F5" s="8"/>
      <c r="G5" s="9"/>
      <c r="H5" s="6">
        <f t="shared" si="0"/>
        <v>0</v>
      </c>
      <c r="I5" s="6">
        <f t="shared" si="1"/>
        <v>0</v>
      </c>
      <c r="J5" s="6">
        <f t="shared" si="2"/>
        <v>0</v>
      </c>
      <c r="K5" s="10"/>
      <c r="L5" s="11"/>
    </row>
    <row r="6" spans="1:12" ht="114" x14ac:dyDescent="0.25">
      <c r="A6" s="5">
        <v>4</v>
      </c>
      <c r="B6" s="12" t="s">
        <v>22</v>
      </c>
      <c r="C6" s="5" t="s">
        <v>0</v>
      </c>
      <c r="D6" s="5" t="s">
        <v>4</v>
      </c>
      <c r="E6" s="7">
        <v>7</v>
      </c>
      <c r="F6" s="8"/>
      <c r="G6" s="9"/>
      <c r="H6" s="6">
        <f t="shared" si="0"/>
        <v>0</v>
      </c>
      <c r="I6" s="6">
        <f t="shared" si="1"/>
        <v>0</v>
      </c>
      <c r="J6" s="6">
        <f t="shared" si="2"/>
        <v>0</v>
      </c>
      <c r="K6" s="10"/>
      <c r="L6" s="11"/>
    </row>
    <row r="7" spans="1:12" ht="71.25" x14ac:dyDescent="0.25">
      <c r="A7" s="5">
        <v>5</v>
      </c>
      <c r="B7" s="12" t="s">
        <v>31</v>
      </c>
      <c r="C7" s="5" t="s">
        <v>0</v>
      </c>
      <c r="D7" s="5" t="s">
        <v>5</v>
      </c>
      <c r="E7" s="7">
        <v>1</v>
      </c>
      <c r="F7" s="8"/>
      <c r="G7" s="9"/>
      <c r="H7" s="6">
        <f t="shared" si="0"/>
        <v>0</v>
      </c>
      <c r="I7" s="6">
        <f t="shared" si="1"/>
        <v>0</v>
      </c>
      <c r="J7" s="6">
        <f t="shared" si="2"/>
        <v>0</v>
      </c>
      <c r="K7" s="10"/>
      <c r="L7" s="11"/>
    </row>
    <row r="8" spans="1:12" ht="45.75" customHeight="1" x14ac:dyDescent="0.25">
      <c r="A8" s="5">
        <v>6</v>
      </c>
      <c r="B8" s="12" t="s">
        <v>23</v>
      </c>
      <c r="C8" s="5" t="s">
        <v>0</v>
      </c>
      <c r="D8" s="5" t="s">
        <v>1</v>
      </c>
      <c r="E8" s="7">
        <v>1</v>
      </c>
      <c r="F8" s="8"/>
      <c r="G8" s="9"/>
      <c r="H8" s="6">
        <f t="shared" si="0"/>
        <v>0</v>
      </c>
      <c r="I8" s="6">
        <f t="shared" si="1"/>
        <v>0</v>
      </c>
      <c r="J8" s="6">
        <f t="shared" si="2"/>
        <v>0</v>
      </c>
      <c r="K8" s="10"/>
      <c r="L8" s="11"/>
    </row>
    <row r="9" spans="1:12" ht="42.75" x14ac:dyDescent="0.25">
      <c r="A9" s="5">
        <v>7</v>
      </c>
      <c r="B9" s="12" t="s">
        <v>24</v>
      </c>
      <c r="C9" s="5" t="s">
        <v>0</v>
      </c>
      <c r="D9" s="5" t="s">
        <v>5</v>
      </c>
      <c r="E9" s="7">
        <v>2</v>
      </c>
      <c r="F9" s="8"/>
      <c r="G9" s="9"/>
      <c r="H9" s="6">
        <f t="shared" si="0"/>
        <v>0</v>
      </c>
      <c r="I9" s="6">
        <f t="shared" si="1"/>
        <v>0</v>
      </c>
      <c r="J9" s="6">
        <f t="shared" si="2"/>
        <v>0</v>
      </c>
      <c r="K9" s="10"/>
      <c r="L9" s="11"/>
    </row>
    <row r="10" spans="1:12" ht="71.25" x14ac:dyDescent="0.25">
      <c r="A10" s="5">
        <v>8</v>
      </c>
      <c r="B10" s="12" t="s">
        <v>25</v>
      </c>
      <c r="C10" s="5" t="s">
        <v>0</v>
      </c>
      <c r="D10" s="5" t="s">
        <v>5</v>
      </c>
      <c r="E10" s="7">
        <v>3</v>
      </c>
      <c r="F10" s="8"/>
      <c r="G10" s="9"/>
      <c r="H10" s="6">
        <f t="shared" si="0"/>
        <v>0</v>
      </c>
      <c r="I10" s="6">
        <f t="shared" si="1"/>
        <v>0</v>
      </c>
      <c r="J10" s="6">
        <f t="shared" si="2"/>
        <v>0</v>
      </c>
      <c r="K10" s="10"/>
      <c r="L10" s="11"/>
    </row>
    <row r="11" spans="1:12" ht="28.5" x14ac:dyDescent="0.25">
      <c r="A11" s="5">
        <v>9</v>
      </c>
      <c r="B11" s="12" t="s">
        <v>32</v>
      </c>
      <c r="C11" s="5" t="s">
        <v>0</v>
      </c>
      <c r="D11" s="5" t="s">
        <v>5</v>
      </c>
      <c r="E11" s="7">
        <v>4</v>
      </c>
      <c r="F11" s="8"/>
      <c r="G11" s="9"/>
      <c r="H11" s="6">
        <f t="shared" si="0"/>
        <v>0</v>
      </c>
      <c r="I11" s="6">
        <f t="shared" si="1"/>
        <v>0</v>
      </c>
      <c r="J11" s="6">
        <f t="shared" si="2"/>
        <v>0</v>
      </c>
      <c r="K11" s="10"/>
      <c r="L11" s="11"/>
    </row>
    <row r="12" spans="1:12" ht="114" x14ac:dyDescent="0.25">
      <c r="A12" s="5">
        <v>10</v>
      </c>
      <c r="B12" s="12" t="s">
        <v>26</v>
      </c>
      <c r="C12" s="5" t="s">
        <v>3</v>
      </c>
      <c r="D12" s="5" t="s">
        <v>5</v>
      </c>
      <c r="E12" s="7">
        <v>1</v>
      </c>
      <c r="F12" s="8"/>
      <c r="G12" s="9"/>
      <c r="H12" s="6">
        <f t="shared" si="0"/>
        <v>0</v>
      </c>
      <c r="I12" s="6">
        <f t="shared" si="1"/>
        <v>0</v>
      </c>
      <c r="J12" s="6">
        <f t="shared" si="2"/>
        <v>0</v>
      </c>
      <c r="K12" s="10"/>
      <c r="L12" s="11"/>
    </row>
    <row r="13" spans="1:12" ht="142.5" x14ac:dyDescent="0.25">
      <c r="A13" s="5">
        <v>11</v>
      </c>
      <c r="B13" s="12" t="s">
        <v>33</v>
      </c>
      <c r="C13" s="5" t="s">
        <v>0</v>
      </c>
      <c r="D13" s="5" t="s">
        <v>5</v>
      </c>
      <c r="E13" s="7">
        <v>1</v>
      </c>
      <c r="F13" s="8"/>
      <c r="G13" s="9"/>
      <c r="H13" s="6">
        <f t="shared" si="0"/>
        <v>0</v>
      </c>
      <c r="I13" s="6">
        <f t="shared" si="1"/>
        <v>0</v>
      </c>
      <c r="J13" s="6">
        <f t="shared" si="2"/>
        <v>0</v>
      </c>
      <c r="K13" s="10"/>
      <c r="L13" s="11"/>
    </row>
    <row r="14" spans="1:12" ht="99.75" x14ac:dyDescent="0.25">
      <c r="A14" s="5">
        <v>12</v>
      </c>
      <c r="B14" s="12" t="s">
        <v>27</v>
      </c>
      <c r="C14" s="5" t="s">
        <v>3</v>
      </c>
      <c r="D14" s="5" t="s">
        <v>5</v>
      </c>
      <c r="E14" s="7">
        <v>1</v>
      </c>
      <c r="F14" s="8"/>
      <c r="G14" s="9"/>
      <c r="H14" s="6">
        <f t="shared" si="0"/>
        <v>0</v>
      </c>
      <c r="I14" s="6">
        <f t="shared" si="1"/>
        <v>0</v>
      </c>
      <c r="J14" s="6">
        <f t="shared" si="2"/>
        <v>0</v>
      </c>
      <c r="K14" s="10"/>
      <c r="L14" s="11"/>
    </row>
    <row r="15" spans="1:12" ht="57" x14ac:dyDescent="0.25">
      <c r="A15" s="5">
        <v>13</v>
      </c>
      <c r="B15" s="12" t="s">
        <v>34</v>
      </c>
      <c r="C15" s="5" t="s">
        <v>0</v>
      </c>
      <c r="D15" s="5" t="s">
        <v>5</v>
      </c>
      <c r="E15" s="7">
        <v>2</v>
      </c>
      <c r="F15" s="8"/>
      <c r="G15" s="9"/>
      <c r="H15" s="6">
        <f t="shared" si="0"/>
        <v>0</v>
      </c>
      <c r="I15" s="6">
        <f t="shared" si="1"/>
        <v>0</v>
      </c>
      <c r="J15" s="6">
        <f t="shared" si="2"/>
        <v>0</v>
      </c>
      <c r="K15" s="10"/>
      <c r="L15" s="11"/>
    </row>
    <row r="16" spans="1:12" ht="71.25" x14ac:dyDescent="0.25">
      <c r="A16" s="5">
        <v>14</v>
      </c>
      <c r="B16" s="12" t="s">
        <v>28</v>
      </c>
      <c r="C16" s="5" t="s">
        <v>0</v>
      </c>
      <c r="D16" s="5" t="s">
        <v>5</v>
      </c>
      <c r="E16" s="7">
        <v>1</v>
      </c>
      <c r="F16" s="8"/>
      <c r="G16" s="9"/>
      <c r="H16" s="6">
        <f t="shared" si="0"/>
        <v>0</v>
      </c>
      <c r="I16" s="6">
        <f t="shared" si="1"/>
        <v>0</v>
      </c>
      <c r="J16" s="6">
        <f t="shared" si="2"/>
        <v>0</v>
      </c>
      <c r="K16" s="10"/>
      <c r="L16" s="11"/>
    </row>
    <row r="17" spans="1:12" ht="57" x14ac:dyDescent="0.25">
      <c r="A17" s="5">
        <v>15</v>
      </c>
      <c r="B17" s="12" t="s">
        <v>35</v>
      </c>
      <c r="C17" s="5" t="s">
        <v>0</v>
      </c>
      <c r="D17" s="5" t="s">
        <v>5</v>
      </c>
      <c r="E17" s="7">
        <v>1</v>
      </c>
      <c r="F17" s="8"/>
      <c r="G17" s="9"/>
      <c r="H17" s="6">
        <f t="shared" si="0"/>
        <v>0</v>
      </c>
      <c r="I17" s="6">
        <f t="shared" si="1"/>
        <v>0</v>
      </c>
      <c r="J17" s="6">
        <f t="shared" si="2"/>
        <v>0</v>
      </c>
      <c r="K17" s="10"/>
      <c r="L17" s="11"/>
    </row>
    <row r="18" spans="1:12" ht="57" x14ac:dyDescent="0.25">
      <c r="A18" s="5">
        <v>16</v>
      </c>
      <c r="B18" s="12" t="s">
        <v>36</v>
      </c>
      <c r="C18" s="5" t="s">
        <v>0</v>
      </c>
      <c r="D18" s="5" t="s">
        <v>1</v>
      </c>
      <c r="E18" s="7">
        <v>1</v>
      </c>
      <c r="F18" s="8"/>
      <c r="G18" s="9"/>
      <c r="H18" s="6">
        <f t="shared" si="0"/>
        <v>0</v>
      </c>
      <c r="I18" s="6">
        <f t="shared" si="1"/>
        <v>0</v>
      </c>
      <c r="J18" s="6">
        <f t="shared" si="2"/>
        <v>0</v>
      </c>
      <c r="K18" s="10"/>
      <c r="L18" s="11"/>
    </row>
    <row r="19" spans="1:12" ht="24.95" customHeight="1" x14ac:dyDescent="0.25">
      <c r="A19" s="16" t="s">
        <v>18</v>
      </c>
      <c r="B19" s="17"/>
      <c r="C19" s="17"/>
      <c r="D19" s="17"/>
      <c r="E19" s="17"/>
      <c r="F19" s="17"/>
      <c r="G19" s="18"/>
      <c r="H19" s="4">
        <f>SUM(H3:H18)</f>
        <v>0</v>
      </c>
      <c r="I19" s="4">
        <f>SUM(I3:I18)</f>
        <v>0</v>
      </c>
      <c r="J19" s="4">
        <f>SUM(J3:J18)</f>
        <v>0</v>
      </c>
      <c r="K19" s="19"/>
      <c r="L19" s="20"/>
    </row>
  </sheetData>
  <sheetProtection algorithmName="SHA-512" hashValue="LUXgZTm464j50qlT57xa7sj9M9YbhcVrsbxxwXXrlKBN/lJlhZ6vWL59GJa35QGynPvupE+YIYAtvNM4X7lWAQ==" saltValue="NbrhNgY9jcK8XI8OmoTn0Q==" spinCount="100000" sheet="1" objects="1" scenarios="1"/>
  <mergeCells count="4">
    <mergeCell ref="A1:J1"/>
    <mergeCell ref="K1:L1"/>
    <mergeCell ref="A19:G19"/>
    <mergeCell ref="K19:L19"/>
  </mergeCells>
  <dataValidations count="1">
    <dataValidation type="whole" allowBlank="1" showErrorMessage="1" errorTitle="Nieprawidłowa wartość VAT" error="Proszę wpisać wartość VAT z zakresu od 0 do 25 (proszę nie używać znaku %)" sqref="G3:G18" xr:uid="{00000000-0002-0000-0000-000000000000}">
      <formula1>0</formula1>
      <formula2>25</formula2>
    </dataValidation>
  </dataValidations>
  <printOptions horizontalCentered="1"/>
  <pageMargins left="0.59055118110236204" right="0.59055118110236204" top="0.78740157480314998" bottom="0.78740157480314998" header="0.5" footer="0.5"/>
  <pageSetup paperSize="9" scale="66" fitToHeight="100" orientation="landscape" r:id="rId1"/>
  <headerFooter>
    <oddFooter>&amp;L&amp;6Wydruk wygenerowany automatycznie z programu PLAN WYDATKÓW - Dariusz Drzewiecki&amp;R&amp;6Strona &amp;P /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Odczynniki chemiczne II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JanK</dc:creator>
  <cp:lastModifiedBy>PSSE Ciechanów - Jan Kowalski</cp:lastModifiedBy>
  <cp:lastPrinted>2024-03-20T12:52:14Z</cp:lastPrinted>
  <dcterms:created xsi:type="dcterms:W3CDTF">2024-03-20T09:32:05Z</dcterms:created>
  <dcterms:modified xsi:type="dcterms:W3CDTF">2024-03-21T12:23:25Z</dcterms:modified>
</cp:coreProperties>
</file>