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<sst xmlns="http://schemas.openxmlformats.org/spreadsheetml/2006/main" count="5098" uniqueCount="384">
  <si>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</si>
  <si>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</si>
  <si>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</si>
  <si>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</si>
  <si>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</si>
  <si>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</si>
  <si>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</si>
  <si>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</si>
  <si>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</si>
  <si>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</si>
  <si>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</si>
  <si>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</si>
  <si>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</si>
  <si>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</si>
  <si>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</si>
  <si>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</si>
  <si>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</si>
  <si>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</si>
  <si>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</si>
  <si>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</si>
  <si>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</si>
  <si>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</si>
  <si>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</si>
  <si>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</si>
  <si>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</si>
  <si>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</si>
  <si>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</si>
  <si>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</si>
  <si>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</si>
  <si>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</si>
  <si>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</si>
  <si>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</si>
  <si>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</si>
  <si>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</si>
  <si>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</si>
  <si>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</si>
  <si>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</si>
  <si>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</si>
  <si>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</si>
  <si>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</si>
  <si>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</si>
  <si>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</si>
  <si>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</si>
  <si>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</si>
  <si>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</si>
  <si>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</si>
  <si>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</si>
  <si>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</si>
  <si>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</si>
  <si>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</si>
  <si>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</si>
  <si>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</si>
  <si>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</si>
  <si>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</si>
  <si>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</si>
  <si>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</si>
  <si>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</si>
  <si>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</si>
  <si>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</si>
  <si>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</si>
  <si>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</si>
  <si>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</si>
  <si>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</si>
  <si>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</si>
  <si>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</si>
  <si>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</si>
  <si>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</si>
  <si>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</si>
  <si>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</si>
  <si>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</si>
  <si>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</si>
  <si>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</si>
  <si>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</si>
  <si>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</si>
  <si>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</si>
  <si>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</si>
  <si>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</si>
  <si>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</si>
  <si>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</si>
  <si>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</si>
  <si>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</si>
  <si>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</si>
  <si>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</si>
  <si>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</si>
  <si>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</si>
  <si>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</si>
  <si>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</si>
  <si>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</si>
  <si>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</si>
  <si>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</si>
  <si>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</si>
  <si>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</si>
  <si>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</si>
  <si>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</si>
  <si>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</si>
  <si>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</si>
  <si>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</si>
  <si>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</si>
  <si>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</si>
  <si>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</si>
  <si>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</si>
  <si>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</si>
  <si>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</si>
  <si>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</si>
  <si>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</si>
  <si>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</si>
  <si>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</si>
  <si>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</si>
  <si>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</si>
  <si>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</si>
  <si>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</si>
  <si>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</si>
  <si>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</si>
  <si>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</si>
  <si>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</si>
  <si>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</si>
  <si>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</si>
  <si>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</si>
  <si>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</si>
  <si>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</si>
  <si>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</si>
  <si>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</si>
  <si>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</si>
  <si>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</si>
  <si>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</si>
  <si>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</si>
  <si>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</si>
  <si>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</si>
  <si>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</si>
  <si>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</si>
  <si>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</si>
  <si>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</si>
  <si>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</si>
  <si>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</si>
  <si>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</si>
  <si>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</si>
  <si>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</si>
  <si>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</si>
  <si>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</si>
  <si>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</si>
  <si>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</si>
  <si>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</si>
  <si>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</si>
  <si>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</si>
  <si>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</si>
  <si>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</si>
  <si>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</si>
  <si>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</si>
  <si>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</si>
  <si>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</si>
  <si>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</si>
  <si>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</si>
  <si>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</si>
  <si>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</si>
  <si>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</si>
  <si>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</si>
  <si>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</si>
  <si>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</si>
  <si>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</si>
  <si>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</si>
  <si>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</si>
  <si>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</si>
  <si>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</si>
  <si>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</si>
  <si>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</si>
  <si>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</si>
  <si>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</si>
  <si>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</si>
  <si>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</si>
  <si>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</si>
  <si>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</si>
  <si>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</si>
  <si>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</si>
  <si>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</si>
  <si>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</si>
  <si>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</si>
  <si>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</si>
  <si>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</si>
  <si>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</si>
  <si>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</si>
  <si>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</si>
  <si>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</si>
  <si>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</si>
  <si>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</si>
  <si>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</si>
  <si>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</si>
  <si>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</si>
  <si>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</si>
  <si>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</si>
  <si>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</si>
  <si>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</si>
  <si>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</si>
  <si>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</si>
  <si>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</si>
  <si>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</si>
  <si>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</si>
  <si>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</si>
  <si>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</si>
  <si>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</si>
  <si>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</si>
  <si>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</si>
  <si>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</si>
  <si>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</si>
  <si>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</si>
  <si>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</si>
  <si>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</si>
  <si>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</si>
  <si>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</si>
  <si>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</si>
  <si>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</si>
  <si>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</si>
  <si>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</si>
  <si>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</si>
  <si>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</si>
  <si>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</si>
  <si>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</si>
  <si>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</si>
  <si>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</si>
  <si>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</si>
  <si>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</si>
  <si>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</si>
  <si>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</si>
  <si>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</si>
  <si>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</si>
  <si>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</si>
  <si>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</si>
  <si>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</si>
  <si>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</si>
  <si>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</si>
  <si>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</si>
  <si>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</si>
  <si>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</si>
  <si>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</si>
  <si>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</si>
  <si>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</si>
  <si>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</si>
  <si>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</si>
  <si>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</si>
  <si>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</si>
  <si>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</si>
  <si>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</si>
  <si>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</si>
  <si>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</si>
  <si>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</si>
  <si>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</si>
  <si>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</si>
  <si>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</si>
  <si>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</si>
  <si>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</si>
  <si>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</si>
  <si>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</si>
  <si>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</si>
  <si>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</si>
  <si>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</si>
  <si>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</si>
  <si>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</si>
  <si>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</si>
  <si>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</si>
  <si>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</si>
  <si>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</si>
  <si>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</si>
  <si>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</si>
  <si>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</si>
  <si>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</si>
  <si>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</si>
  <si>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</si>
  <si>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</si>
  <si>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</si>
  <si>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</si>
  <si>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</si>
  <si>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</si>
  <si>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</si>
  <si>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</si>
  <si>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</si>
  <si>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</si>
  <si>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</si>
  <si>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</si>
  <si>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</si>
  <si>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</si>
  <si>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</si>
  <si>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</si>
  <si>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</si>
  <si>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</si>
  <si>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</si>
  <si>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</si>
  <si>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</si>
  <si>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</si>
  <si>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</si>
  <si>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</si>
  <si>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</si>
  <si>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</si>
  <si>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</si>
  <si>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</si>
  <si>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</si>
  <si>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</si>
  <si>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</si>
  <si>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</si>
  <si>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</si>
  <si>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</si>
  <si>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</si>
  <si>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</si>
  <si>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</si>
  <si>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</si>
  <si>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</si>
  <si>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</si>
  <si>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</si>
  <si>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</si>
  <si>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</si>
  <si>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</si>
  <si>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</si>
  <si>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</si>
  <si>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</si>
  <si>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</si>
  <si>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</si>
  <si>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</si>
  <si>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</si>
  <si>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</si>
  <si>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</si>
  <si>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</si>
  <si>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</si>
  <si>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</si>
  <si>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</si>
  <si>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</si>
  <si>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</si>
  <si>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</si>
  <si>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</si>
  <si>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</si>
  <si>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</si>
  <si>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</si>
  <si>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</si>
  <si>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</si>
  <si>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</si>
  <si>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</si>
  <si>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</si>
  <si>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</si>
  <si>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</si>
  <si>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</si>
  <si>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</si>
  <si>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</si>
  <si>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</si>
  <si>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</si>
  <si>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</si>
  <si>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</si>
  <si>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</si>
  <si>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</si>
  <si>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</si>
  <si>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</si>
  <si>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</si>
  <si>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</si>
  <si>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</si>
  <si>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</si>
  <si>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</si>
  <si>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</si>
  <si>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</si>
  <si>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</si>
  <si>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</si>
  <si>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</si>
  <si>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</si>
  <si>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</si>
  <si>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</si>
  <si>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</si>
  <si>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</si>
  <si>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</si>
  <si>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</si>
  <si>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</si>
  <si>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 2019 r. (dane wstępne) </t>
    </r>
    <r>
      <rPr>
        <b/>
        <sz val="11"/>
        <rFont val="Times New Roman"/>
        <family val="1"/>
        <charset val="238"/>
      </rPr>
      <t xml:space="preserve">w porównaniu do I-VI 2018 r. </t>
    </r>
    <r>
      <rPr>
        <i/>
        <sz val="11"/>
        <rFont val="Times New Roman"/>
        <family val="1"/>
        <charset val="238"/>
      </rPr>
      <t>(wg wstępnych danych Min. Finansów).</t>
    </r>
  </si>
  <si>
    <t>I-VI 2019 r. (wstępne)</t>
  </si>
  <si>
    <t>I-VI 2018 r.</t>
  </si>
  <si>
    <t>zmiana I-VI 2019 /I-VI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</si>
  <si>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 2019 r. (dane wstępne) </t>
    </r>
    <r>
      <rPr>
        <b/>
        <sz val="11"/>
        <rFont val="Times New Roman"/>
        <family val="1"/>
        <charset val="238"/>
      </rPr>
      <t>w porównaniu do  I-VI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</si>
  <si>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 2019 r. (dane wstępne)</t>
  </si>
  <si>
    <t>OKRES: I -  VI 2019 r. (wstępne) - ważniejsze państwa</t>
  </si>
  <si>
    <t>Kierunki, wartość, wolumen oraz średnia cena uzyskana w imporcie bydła żywego i mięsa wołowego w okresie I - VI 2019 r. (dane wstępne)</t>
  </si>
  <si>
    <t>OKRES: I - VI 2019 r. (wstępne) - ważniejsze państwa</t>
  </si>
  <si>
    <t>Unia Europejska</t>
  </si>
  <si>
    <t>Portugalia</t>
  </si>
  <si>
    <t>Słowenia</t>
  </si>
  <si>
    <t>2019-08-25</t>
  </si>
  <si>
    <t>2019-09-01</t>
  </si>
  <si>
    <t>2019-08-26 - 2019-09-01</t>
  </si>
  <si>
    <t>05.09.2019 r.</t>
  </si>
  <si>
    <t>NR 35/2019</t>
  </si>
  <si>
    <t>Notowania z okresu: 26.08 - 01.09.2019r.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</si>
  <si>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26.08 - 01.09.2019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</si>
</sst>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3" fontId="37" fillId="60" borderId="55" xfId="188" applyNumberFormat="1" applyFont="1" applyFill="1" applyBorder="1" applyAlignment="1">
      <alignment vertical="center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2" fontId="37" fillId="0" borderId="27" xfId="188" applyNumberFormat="1" applyFont="1" applyFill="1" applyBorder="1" applyAlignment="1"/>
    <xf numFmtId="3" fontId="14" fillId="2" borderId="46" xfId="0" quotePrefix="1" applyNumberFormat="1" applyFont="1" applyFill="1" applyBorder="1"/>
    <xf numFmtId="2" fontId="14" fillId="0" borderId="58" xfId="0" quotePrefix="1" applyNumberFormat="1" applyFont="1" applyFill="1" applyBorder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0" fontId="0" fillId="64" borderId="0" xfId="0" applyFill="1"/>
    <xf numFmtId="3" fontId="14" fillId="0" borderId="46" xfId="0" quotePrefix="1" applyNumberFormat="1" applyFont="1" applyBorder="1"/>
    <xf numFmtId="164" fontId="14" fillId="0" borderId="47" xfId="0" quotePrefix="1" applyNumberFormat="1" applyFont="1" applyFill="1" applyBorder="1"/>
    <xf numFmtId="3" fontId="14" fillId="2" borderId="48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89" fillId="0" borderId="82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em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524777</xdr:colOff>
      <xdr:row>20</xdr:row>
      <xdr:rowOff>35336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524777</xdr:colOff>
      <xdr:row>20</xdr:row>
      <xdr:rowOff>53625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524777</xdr:colOff>
      <xdr:row>41</xdr:row>
      <xdr:rowOff>110775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524777</xdr:colOff>
      <xdr:row>41</xdr:row>
      <xdr:rowOff>110775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0425"/>
          <a:ext cx="6011177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526415</xdr:colOff>
      <xdr:row>20</xdr:row>
      <xdr:rowOff>33655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526415</xdr:colOff>
      <xdr:row>20</xdr:row>
      <xdr:rowOff>52070</xdr:rowOff>
    </xdr:to>
    <xdr:pic>
      <xdr:nvPicPr>
        <xdr:cNvPr id="7" name="Obraz 6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526415</xdr:colOff>
      <xdr:row>41</xdr:row>
      <xdr:rowOff>109220</xdr:rowOff>
    </xdr:to>
    <xdr:pic>
      <xdr:nvPicPr>
        <xdr:cNvPr id="8" name="Obraz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526415</xdr:colOff>
      <xdr:row>41</xdr:row>
      <xdr:rowOff>109220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4004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1" t="s">
        <v>380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381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382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8"/>
      <c r="C15" s="1096"/>
      <c r="D15" s="1096"/>
      <c r="E15" s="1097"/>
      <c r="F15" s="1097"/>
      <c r="G15" s="1097"/>
      <c r="H15" s="1097"/>
      <c r="I15" s="1096"/>
      <c r="J15" s="1096"/>
      <c r="K15" s="1096"/>
      <c r="L15" s="1097"/>
      <c r="M15" s="1097"/>
      <c r="N15" s="1097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1"/>
      <c r="C16" s="941"/>
      <c r="D16" s="942"/>
      <c r="E16" s="942"/>
      <c r="F16" s="942"/>
      <c r="G16" s="942"/>
      <c r="H16" s="942"/>
      <c r="I16" s="942"/>
      <c r="J16" s="942"/>
      <c r="K16" s="943"/>
      <c r="L16" s="943"/>
      <c r="M16" s="943"/>
      <c r="N16" s="943"/>
      <c r="O16" s="943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Q23" sqref="Q23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29" t="s">
        <v>365</v>
      </c>
      <c r="C5" s="1229"/>
      <c r="D5" s="1229"/>
      <c r="E5" s="1229"/>
      <c r="F5" s="1229"/>
      <c r="G5" s="1229"/>
      <c r="I5" s="673" t="s">
        <v>336</v>
      </c>
    </row>
    <row r="6" spans="2:11" ht="15.75" customHeight="1" thickBot="1">
      <c r="B6" s="1230" t="s">
        <v>172</v>
      </c>
      <c r="C6" s="1232" t="s">
        <v>366</v>
      </c>
      <c r="D6" s="1233"/>
      <c r="E6" s="1234"/>
      <c r="F6" s="1235" t="s">
        <v>367</v>
      </c>
      <c r="G6" s="1230" t="s">
        <v>368</v>
      </c>
    </row>
    <row r="7" spans="2:11" ht="31.5" customHeight="1" thickBot="1">
      <c r="B7" s="1231"/>
      <c r="C7" s="900" t="s">
        <v>316</v>
      </c>
      <c r="D7" s="900" t="s">
        <v>325</v>
      </c>
      <c r="E7" s="900" t="s">
        <v>326</v>
      </c>
      <c r="F7" s="1236"/>
      <c r="G7" s="1231"/>
    </row>
    <row r="8" spans="2:11" ht="17.25" customHeight="1" thickBot="1">
      <c r="B8" s="901" t="s">
        <v>173</v>
      </c>
      <c r="C8" s="771">
        <v>6051.7460000000001</v>
      </c>
      <c r="D8" s="771">
        <v>2461.7249999999999</v>
      </c>
      <c r="E8" s="953">
        <f>(D8/C8)*100</f>
        <v>40.67792997260625</v>
      </c>
      <c r="F8" s="771">
        <v>5195.3959999999997</v>
      </c>
      <c r="G8" s="953">
        <f>((C8-F8)/F8)*100</f>
        <v>16.482862904001934</v>
      </c>
      <c r="I8" s="707" t="s">
        <v>174</v>
      </c>
    </row>
    <row r="9" spans="2:11" ht="18" customHeight="1" thickBot="1">
      <c r="B9" s="902" t="s">
        <v>175</v>
      </c>
      <c r="C9" s="772">
        <v>21820</v>
      </c>
      <c r="D9" s="772">
        <v>4960</v>
      </c>
      <c r="E9" s="954">
        <f t="shared" ref="E9:E13" si="0">(D9/C9)*100</f>
        <v>22.731439046746104</v>
      </c>
      <c r="F9" s="772">
        <v>27158</v>
      </c>
      <c r="G9" s="954">
        <f t="shared" ref="G9:G13" si="1">((C9-F9)/F9)*100</f>
        <v>-19.655350173061343</v>
      </c>
      <c r="I9" s="672">
        <f>C9-F9</f>
        <v>-5338</v>
      </c>
    </row>
    <row r="10" spans="2:11" ht="15" customHeight="1" thickBot="1">
      <c r="B10" s="903" t="s">
        <v>308</v>
      </c>
      <c r="C10" s="773">
        <v>8627</v>
      </c>
      <c r="D10" s="774">
        <v>0</v>
      </c>
      <c r="E10" s="954">
        <f t="shared" si="0"/>
        <v>0</v>
      </c>
      <c r="F10" s="775">
        <v>15723</v>
      </c>
      <c r="G10" s="954">
        <f t="shared" si="1"/>
        <v>-45.131336258983659</v>
      </c>
    </row>
    <row r="11" spans="2:11" ht="17.25" customHeight="1" thickBot="1">
      <c r="B11" s="904" t="s">
        <v>176</v>
      </c>
      <c r="C11" s="776">
        <v>130408.678</v>
      </c>
      <c r="D11" s="777">
        <v>6593.8419999999996</v>
      </c>
      <c r="E11" s="955">
        <f t="shared" si="0"/>
        <v>5.0562908091131789</v>
      </c>
      <c r="F11" s="777">
        <v>160679.734</v>
      </c>
      <c r="G11" s="955">
        <f t="shared" si="1"/>
        <v>-18.839373981039824</v>
      </c>
      <c r="K11" s="898"/>
    </row>
    <row r="12" spans="2:11" ht="15" customHeight="1" thickBot="1">
      <c r="B12" s="901" t="s">
        <v>177</v>
      </c>
      <c r="C12" s="771">
        <v>51179.877</v>
      </c>
      <c r="D12" s="771">
        <v>9461.0830000000005</v>
      </c>
      <c r="E12" s="954">
        <f t="shared" si="0"/>
        <v>18.485943215533716</v>
      </c>
      <c r="F12" s="771">
        <v>43931.881999999998</v>
      </c>
      <c r="G12" s="954">
        <f t="shared" si="1"/>
        <v>16.498257461403551</v>
      </c>
    </row>
    <row r="13" spans="2:11" ht="15" customHeight="1" thickBot="1">
      <c r="B13" s="901" t="s">
        <v>178</v>
      </c>
      <c r="C13" s="771">
        <f t="shared" ref="C13:D13" si="2">C11+C12</f>
        <v>181588.55499999999</v>
      </c>
      <c r="D13" s="771">
        <f t="shared" si="2"/>
        <v>16054.924999999999</v>
      </c>
      <c r="E13" s="956">
        <f t="shared" si="0"/>
        <v>8.8413749423800407</v>
      </c>
      <c r="F13" s="771">
        <f t="shared" ref="F13" si="3">F11+F12</f>
        <v>204611.61599999998</v>
      </c>
      <c r="G13" s="956">
        <f t="shared" si="1"/>
        <v>-11.252079158594784</v>
      </c>
    </row>
    <row r="16" spans="2:11" ht="15.75">
      <c r="B16" s="588" t="s">
        <v>309</v>
      </c>
    </row>
    <row r="18" spans="1:13" ht="33" customHeight="1" thickBot="1">
      <c r="B18" s="1229" t="s">
        <v>369</v>
      </c>
      <c r="C18" s="1229"/>
      <c r="D18" s="1229"/>
      <c r="E18" s="1229"/>
      <c r="F18" s="1229"/>
      <c r="G18" s="1229"/>
      <c r="L18" s="122"/>
      <c r="M18" s="122"/>
    </row>
    <row r="19" spans="1:13" ht="24.75" customHeight="1" thickBot="1">
      <c r="B19" s="1225" t="s">
        <v>179</v>
      </c>
      <c r="C19" s="1238" t="s">
        <v>366</v>
      </c>
      <c r="D19" s="1239"/>
      <c r="E19" s="1240"/>
      <c r="F19" s="1241" t="s">
        <v>367</v>
      </c>
      <c r="G19" s="1225" t="s">
        <v>368</v>
      </c>
      <c r="K19" s="122"/>
      <c r="L19" s="122"/>
      <c r="M19" s="122"/>
    </row>
    <row r="20" spans="1:13" ht="21" customHeight="1" thickBot="1">
      <c r="B20" s="1237"/>
      <c r="C20" s="940" t="s">
        <v>316</v>
      </c>
      <c r="D20" s="940" t="s">
        <v>325</v>
      </c>
      <c r="E20" s="940" t="s">
        <v>326</v>
      </c>
      <c r="F20" s="1242"/>
      <c r="G20" s="1226"/>
      <c r="K20" s="122"/>
      <c r="L20" s="122"/>
      <c r="M20" s="957"/>
    </row>
    <row r="21" spans="1:13" ht="15.75" thickBot="1">
      <c r="B21" s="586" t="s">
        <v>173</v>
      </c>
      <c r="C21" s="771">
        <v>16789.271000000001</v>
      </c>
      <c r="D21" s="778">
        <v>0</v>
      </c>
      <c r="E21" s="953">
        <f>(D21/C21)*100</f>
        <v>0</v>
      </c>
      <c r="F21" s="771">
        <v>22542.924999999999</v>
      </c>
      <c r="G21" s="953">
        <f>((C21-F21)/F21)*100</f>
        <v>-25.523103146552629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79798</v>
      </c>
      <c r="D22" s="778">
        <v>0</v>
      </c>
      <c r="E22" s="954">
        <f t="shared" ref="E22:E26" si="4">(D22/C22)*100</f>
        <v>0</v>
      </c>
      <c r="F22" s="771">
        <v>103812</v>
      </c>
      <c r="G22" s="954">
        <f t="shared" ref="G22:G26" si="5">((C22-F22)/F22)*100</f>
        <v>-23.132200516317962</v>
      </c>
      <c r="I22" s="672">
        <f>C22-F22</f>
        <v>-24014</v>
      </c>
      <c r="L22" s="122"/>
      <c r="M22" s="122"/>
    </row>
    <row r="23" spans="1:13" ht="15.75" thickBot="1">
      <c r="B23" s="587" t="s">
        <v>308</v>
      </c>
      <c r="C23" s="775">
        <v>30233</v>
      </c>
      <c r="D23" s="779">
        <v>0</v>
      </c>
      <c r="E23" s="954">
        <f t="shared" si="4"/>
        <v>0</v>
      </c>
      <c r="F23" s="775">
        <v>34386</v>
      </c>
      <c r="G23" s="954">
        <f t="shared" si="5"/>
        <v>-12.077589716745187</v>
      </c>
    </row>
    <row r="24" spans="1:13" ht="15.75" thickBot="1">
      <c r="B24" s="586" t="s">
        <v>176</v>
      </c>
      <c r="C24" s="771">
        <v>7737.5079999999998</v>
      </c>
      <c r="D24" s="780">
        <v>17.623999999999999</v>
      </c>
      <c r="E24" s="955">
        <f t="shared" si="4"/>
        <v>0.22777359325508936</v>
      </c>
      <c r="F24" s="771">
        <v>8152.71</v>
      </c>
      <c r="G24" s="955">
        <f t="shared" si="5"/>
        <v>-5.0928096301720558</v>
      </c>
    </row>
    <row r="25" spans="1:13" ht="15.75" thickBot="1">
      <c r="B25" s="586" t="s">
        <v>177</v>
      </c>
      <c r="C25" s="771">
        <v>2405.0529999999999</v>
      </c>
      <c r="D25" s="780">
        <v>15.86</v>
      </c>
      <c r="E25" s="954">
        <f t="shared" si="4"/>
        <v>0.65944492699329293</v>
      </c>
      <c r="F25" s="771">
        <v>2379.0210000000002</v>
      </c>
      <c r="G25" s="954">
        <f t="shared" si="5"/>
        <v>1.0942316188045291</v>
      </c>
    </row>
    <row r="26" spans="1:13" ht="15.75" thickBot="1">
      <c r="B26" s="586" t="s">
        <v>178</v>
      </c>
      <c r="C26" s="771">
        <f t="shared" ref="C26:D26" si="6">C24+C25</f>
        <v>10142.561</v>
      </c>
      <c r="D26" s="781">
        <f t="shared" si="6"/>
        <v>33.483999999999995</v>
      </c>
      <c r="E26" s="956">
        <f t="shared" si="4"/>
        <v>0.33013358263263087</v>
      </c>
      <c r="F26" s="771">
        <f>F24+F25</f>
        <v>10531.731</v>
      </c>
      <c r="G26" s="956">
        <f t="shared" si="5"/>
        <v>-3.6952140156257323</v>
      </c>
    </row>
    <row r="27" spans="1:13" ht="16.5" customHeight="1">
      <c r="B27" s="1227"/>
      <c r="C27" s="1227"/>
      <c r="D27" s="1227"/>
      <c r="E27" s="1227"/>
      <c r="F27" s="1227"/>
      <c r="G27" s="1227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7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28"/>
      <c r="E32" s="1228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7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28"/>
      <c r="D43" s="1228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L12" sqref="L12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8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43" t="s">
        <v>370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</row>
    <row r="3" spans="2:25" ht="15.75" customHeight="1">
      <c r="B3" s="1244" t="s">
        <v>371</v>
      </c>
      <c r="C3" s="1244"/>
      <c r="D3" s="1244"/>
      <c r="E3" s="1244"/>
      <c r="F3" s="1244"/>
      <c r="G3" s="1244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45" t="s">
        <v>182</v>
      </c>
      <c r="D5" s="1245"/>
      <c r="E5" s="610"/>
      <c r="F5" s="610"/>
      <c r="G5" s="609" t="s">
        <v>183</v>
      </c>
      <c r="H5" s="611" t="s">
        <v>184</v>
      </c>
      <c r="I5" s="1008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9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4965.8599999999997</v>
      </c>
      <c r="D7" s="621">
        <v>3175</v>
      </c>
      <c r="E7" s="927">
        <v>2.3943290506453923</v>
      </c>
      <c r="G7" s="624" t="s">
        <v>212</v>
      </c>
      <c r="H7" s="625">
        <v>3630.2220000000002</v>
      </c>
      <c r="I7" s="625">
        <v>16244</v>
      </c>
      <c r="J7" s="905">
        <v>3.1320775879473293</v>
      </c>
      <c r="L7" s="782" t="s">
        <v>194</v>
      </c>
      <c r="M7" s="621">
        <v>149578.82800000001</v>
      </c>
      <c r="N7" s="621">
        <v>39692.713000000003</v>
      </c>
      <c r="O7" s="767">
        <v>3.7684203647153067</v>
      </c>
      <c r="Q7" s="622" t="s">
        <v>195</v>
      </c>
      <c r="R7" s="623">
        <v>30450.436000000002</v>
      </c>
      <c r="S7" s="623">
        <v>8242.3590000000004</v>
      </c>
      <c r="T7" s="676">
        <v>3.6943836103232095</v>
      </c>
    </row>
    <row r="8" spans="2:25" ht="15.75">
      <c r="B8" s="624" t="s">
        <v>194</v>
      </c>
      <c r="C8" s="625">
        <v>3985.2139999999999</v>
      </c>
      <c r="D8" s="625">
        <v>6492</v>
      </c>
      <c r="E8" s="905">
        <v>2.6502208842151744</v>
      </c>
      <c r="G8" s="624" t="s">
        <v>310</v>
      </c>
      <c r="H8" s="625">
        <v>948.93899999999996</v>
      </c>
      <c r="I8" s="625">
        <v>5591</v>
      </c>
      <c r="J8" s="905">
        <v>2.4929109035741028</v>
      </c>
      <c r="L8" s="624" t="s">
        <v>197</v>
      </c>
      <c r="M8" s="625">
        <v>75686.626000000004</v>
      </c>
      <c r="N8" s="625">
        <v>21507.21</v>
      </c>
      <c r="O8" s="674">
        <v>3.5191280505467706</v>
      </c>
      <c r="Q8" s="624" t="s">
        <v>197</v>
      </c>
      <c r="R8" s="625">
        <v>24387.263999999999</v>
      </c>
      <c r="S8" s="625">
        <v>6521.799</v>
      </c>
      <c r="T8" s="676">
        <v>3.7393461528023173</v>
      </c>
    </row>
    <row r="9" spans="2:25" ht="15.75">
      <c r="B9" s="624" t="s">
        <v>204</v>
      </c>
      <c r="C9" s="625">
        <v>2458.6379999999999</v>
      </c>
      <c r="D9" s="625">
        <v>1857</v>
      </c>
      <c r="E9" s="905">
        <v>2.3660861732472602</v>
      </c>
      <c r="G9" s="624" t="s">
        <v>214</v>
      </c>
      <c r="H9" s="625">
        <v>698.91300000000001</v>
      </c>
      <c r="I9" s="625">
        <v>3073</v>
      </c>
      <c r="J9" s="905">
        <v>3.7538227695811197</v>
      </c>
      <c r="L9" s="624" t="s">
        <v>310</v>
      </c>
      <c r="M9" s="625">
        <v>44769.498</v>
      </c>
      <c r="N9" s="625">
        <v>14109.868</v>
      </c>
      <c r="O9" s="674">
        <v>3.1729211074122023</v>
      </c>
      <c r="Q9" s="624" t="s">
        <v>201</v>
      </c>
      <c r="R9" s="625">
        <v>21241.914000000001</v>
      </c>
      <c r="S9" s="625">
        <v>3865.8960000000002</v>
      </c>
      <c r="T9" s="676">
        <v>5.4946935975515121</v>
      </c>
    </row>
    <row r="10" spans="2:25" ht="16.5" thickBot="1">
      <c r="B10" s="624" t="s">
        <v>202</v>
      </c>
      <c r="C10" s="625">
        <v>1198.0119999999999</v>
      </c>
      <c r="D10" s="625">
        <v>1957</v>
      </c>
      <c r="E10" s="905">
        <v>2.9625823171711825</v>
      </c>
      <c r="G10" s="624" t="s">
        <v>216</v>
      </c>
      <c r="H10" s="625">
        <v>436.63</v>
      </c>
      <c r="I10" s="625">
        <v>3071</v>
      </c>
      <c r="J10" s="905">
        <v>2.1276398756444368</v>
      </c>
      <c r="L10" s="624" t="s">
        <v>196</v>
      </c>
      <c r="M10" s="625">
        <v>42716.822</v>
      </c>
      <c r="N10" s="625">
        <v>10727.455</v>
      </c>
      <c r="O10" s="674">
        <v>3.9820089667120486</v>
      </c>
      <c r="Q10" s="624" t="s">
        <v>196</v>
      </c>
      <c r="R10" s="625">
        <v>15742.942999999999</v>
      </c>
      <c r="S10" s="625">
        <v>4414.9160000000002</v>
      </c>
      <c r="T10" s="676">
        <v>3.5658533480591701</v>
      </c>
    </row>
    <row r="11" spans="2:25" ht="16.5" thickBot="1">
      <c r="B11" s="624" t="s">
        <v>200</v>
      </c>
      <c r="C11" s="625">
        <v>752.91300000000001</v>
      </c>
      <c r="D11" s="625">
        <v>1559</v>
      </c>
      <c r="E11" s="905">
        <v>2.678871826255266</v>
      </c>
      <c r="G11" s="1011" t="s">
        <v>327</v>
      </c>
      <c r="H11" s="628">
        <v>6099.7820000000002</v>
      </c>
      <c r="I11" s="628">
        <v>30233</v>
      </c>
      <c r="J11" s="1012">
        <v>2.9669210527595786</v>
      </c>
      <c r="L11" s="624" t="s">
        <v>203</v>
      </c>
      <c r="M11" s="625">
        <v>27193.887999999999</v>
      </c>
      <c r="N11" s="625">
        <v>6066.366</v>
      </c>
      <c r="O11" s="674">
        <v>4.4827311771165803</v>
      </c>
      <c r="Q11" s="624" t="s">
        <v>198</v>
      </c>
      <c r="R11" s="625">
        <v>13085.018</v>
      </c>
      <c r="S11" s="625">
        <v>3118.2109999999998</v>
      </c>
      <c r="T11" s="676">
        <v>4.1963221860226909</v>
      </c>
    </row>
    <row r="12" spans="2:25" ht="15.75">
      <c r="B12" s="624" t="s">
        <v>196</v>
      </c>
      <c r="C12" s="625">
        <v>691.56200000000001</v>
      </c>
      <c r="D12" s="625">
        <v>3297</v>
      </c>
      <c r="E12" s="905">
        <v>2.9361201684668163</v>
      </c>
      <c r="G12" s="122"/>
      <c r="H12" s="122"/>
      <c r="I12" s="122"/>
      <c r="J12" s="122"/>
      <c r="L12" s="624" t="s">
        <v>201</v>
      </c>
      <c r="M12" s="625">
        <v>22400.164000000001</v>
      </c>
      <c r="N12" s="625">
        <v>3517.47</v>
      </c>
      <c r="O12" s="674">
        <v>6.3682601415221738</v>
      </c>
      <c r="Q12" s="624" t="s">
        <v>310</v>
      </c>
      <c r="R12" s="625">
        <v>10749.296</v>
      </c>
      <c r="S12" s="625">
        <v>4234.6360000000004</v>
      </c>
      <c r="T12" s="676">
        <v>2.5384226648996511</v>
      </c>
    </row>
    <row r="13" spans="2:25" ht="16.5" thickBot="1">
      <c r="B13" s="624" t="s">
        <v>310</v>
      </c>
      <c r="C13" s="625">
        <v>578.63599999999997</v>
      </c>
      <c r="D13" s="625">
        <v>2822</v>
      </c>
      <c r="E13" s="905">
        <v>3.1116990669785696</v>
      </c>
      <c r="G13" s="122"/>
      <c r="H13" s="122"/>
      <c r="I13" s="122"/>
      <c r="J13" s="122"/>
      <c r="L13" s="624" t="s">
        <v>204</v>
      </c>
      <c r="M13" s="625">
        <v>17121.967000000001</v>
      </c>
      <c r="N13" s="625">
        <v>5032.33</v>
      </c>
      <c r="O13" s="674">
        <v>3.4023935234771967</v>
      </c>
      <c r="Q13" s="624" t="s">
        <v>203</v>
      </c>
      <c r="R13" s="625">
        <v>6773.4719999999998</v>
      </c>
      <c r="S13" s="625">
        <v>1803.394</v>
      </c>
      <c r="T13" s="676">
        <v>3.7559579326536516</v>
      </c>
    </row>
    <row r="14" spans="2:25" ht="16.5" thickBot="1">
      <c r="B14" s="1011" t="s">
        <v>327</v>
      </c>
      <c r="C14" s="628">
        <v>15624.653</v>
      </c>
      <c r="D14" s="628">
        <v>21820</v>
      </c>
      <c r="E14" s="1012">
        <v>2.5818421658807229</v>
      </c>
      <c r="G14" s="122"/>
      <c r="H14" s="122"/>
      <c r="I14" s="122"/>
      <c r="J14" s="122"/>
      <c r="L14" s="624" t="s">
        <v>195</v>
      </c>
      <c r="M14" s="625">
        <v>15499.619000000001</v>
      </c>
      <c r="N14" s="625">
        <v>3553.1010000000001</v>
      </c>
      <c r="O14" s="674">
        <v>4.3622793160115627</v>
      </c>
      <c r="Q14" s="624" t="s">
        <v>194</v>
      </c>
      <c r="R14" s="625">
        <v>6007.8140000000003</v>
      </c>
      <c r="S14" s="625">
        <v>1834.502</v>
      </c>
      <c r="T14" s="676">
        <v>3.274901853473041</v>
      </c>
    </row>
    <row r="15" spans="2:25" ht="15.75">
      <c r="B15" s="122"/>
      <c r="C15" s="122"/>
      <c r="D15" s="122"/>
      <c r="E15" s="122"/>
      <c r="F15" s="875"/>
      <c r="L15" s="624" t="s">
        <v>375</v>
      </c>
      <c r="M15" s="625">
        <v>13645.496999999999</v>
      </c>
      <c r="N15" s="625">
        <v>2437.7510000000002</v>
      </c>
      <c r="O15" s="674">
        <v>5.5975762085627281</v>
      </c>
      <c r="Q15" s="624" t="s">
        <v>347</v>
      </c>
      <c r="R15" s="625">
        <v>4825.1809999999996</v>
      </c>
      <c r="S15" s="625">
        <v>1167.857</v>
      </c>
      <c r="T15" s="676">
        <v>4.1316539610585883</v>
      </c>
    </row>
    <row r="16" spans="2:25" ht="15.75">
      <c r="B16" s="122"/>
      <c r="C16" s="122"/>
      <c r="D16" s="122"/>
      <c r="E16" s="122"/>
      <c r="F16" s="687"/>
      <c r="L16" s="624" t="s">
        <v>199</v>
      </c>
      <c r="M16" s="625">
        <v>13124.800999999999</v>
      </c>
      <c r="N16" s="625">
        <v>3413.8960000000002</v>
      </c>
      <c r="O16" s="674">
        <v>3.8445227974138634</v>
      </c>
      <c r="Q16" s="624" t="s">
        <v>204</v>
      </c>
      <c r="R16" s="625">
        <v>4783.09</v>
      </c>
      <c r="S16" s="625">
        <v>1360.0609999999999</v>
      </c>
      <c r="T16" s="676">
        <v>3.5168202014468473</v>
      </c>
    </row>
    <row r="17" spans="2:20" ht="15.75">
      <c r="B17" s="122"/>
      <c r="C17" s="122"/>
      <c r="D17" s="122"/>
      <c r="E17" s="122"/>
      <c r="L17" s="624" t="s">
        <v>211</v>
      </c>
      <c r="M17" s="625">
        <v>10679.16</v>
      </c>
      <c r="N17" s="625">
        <v>3419.7089999999998</v>
      </c>
      <c r="O17" s="674">
        <v>3.1228271177459836</v>
      </c>
      <c r="Q17" s="624" t="s">
        <v>210</v>
      </c>
      <c r="R17" s="625">
        <v>4380.1450000000004</v>
      </c>
      <c r="S17" s="625">
        <v>1487.777</v>
      </c>
      <c r="T17" s="676">
        <v>2.9440870506803103</v>
      </c>
    </row>
    <row r="18" spans="2:20" ht="15.75">
      <c r="B18" s="122"/>
      <c r="C18" s="122"/>
      <c r="D18" s="122"/>
      <c r="E18" s="122"/>
      <c r="L18" s="624" t="s">
        <v>208</v>
      </c>
      <c r="M18" s="625">
        <v>10349.700000000001</v>
      </c>
      <c r="N18" s="625">
        <v>2724.085</v>
      </c>
      <c r="O18" s="674">
        <v>3.7993307844652429</v>
      </c>
      <c r="Q18" s="624" t="s">
        <v>215</v>
      </c>
      <c r="R18" s="625">
        <v>3935.9270000000001</v>
      </c>
      <c r="S18" s="625">
        <v>1510.692</v>
      </c>
      <c r="T18" s="676">
        <v>2.6053801833861567</v>
      </c>
    </row>
    <row r="19" spans="2:20" ht="15.75">
      <c r="B19" s="122"/>
      <c r="C19" s="122"/>
      <c r="D19" s="122"/>
      <c r="E19" s="122"/>
      <c r="L19" s="624" t="s">
        <v>209</v>
      </c>
      <c r="M19" s="625">
        <v>6636.7280000000001</v>
      </c>
      <c r="N19" s="625">
        <v>1726.9110000000001</v>
      </c>
      <c r="O19" s="674">
        <v>3.8431210409801082</v>
      </c>
      <c r="Q19" s="624" t="s">
        <v>214</v>
      </c>
      <c r="R19" s="625">
        <v>3519.7579999999998</v>
      </c>
      <c r="S19" s="625">
        <v>909.101</v>
      </c>
      <c r="T19" s="676">
        <v>3.8716908242318508</v>
      </c>
    </row>
    <row r="20" spans="2:20" ht="15.75">
      <c r="L20" s="624" t="s">
        <v>202</v>
      </c>
      <c r="M20" s="625">
        <v>6478.6059999999998</v>
      </c>
      <c r="N20" s="625">
        <v>2359.84</v>
      </c>
      <c r="O20" s="674">
        <v>2.7453581598752455</v>
      </c>
      <c r="Q20" s="624" t="s">
        <v>205</v>
      </c>
      <c r="R20" s="625">
        <v>3155.1819999999998</v>
      </c>
      <c r="S20" s="625">
        <v>1527.117</v>
      </c>
      <c r="T20" s="676">
        <v>2.0661036449728476</v>
      </c>
    </row>
    <row r="21" spans="2:20" ht="15.75">
      <c r="B21" s="122"/>
      <c r="C21" s="122"/>
      <c r="D21" s="122"/>
      <c r="E21" s="122"/>
      <c r="L21" s="624" t="s">
        <v>376</v>
      </c>
      <c r="M21" s="625">
        <v>5509.7280000000001</v>
      </c>
      <c r="N21" s="625">
        <v>1752.5260000000001</v>
      </c>
      <c r="O21" s="674">
        <v>3.1438780366168602</v>
      </c>
      <c r="Q21" s="624" t="s">
        <v>211</v>
      </c>
      <c r="R21" s="625">
        <v>2500.3789999999999</v>
      </c>
      <c r="S21" s="625">
        <v>916.50400000000002</v>
      </c>
      <c r="T21" s="676">
        <v>2.7281703080401174</v>
      </c>
    </row>
    <row r="22" spans="2:20" ht="15.75">
      <c r="B22" s="122"/>
      <c r="C22" s="122"/>
      <c r="D22" s="122"/>
      <c r="E22" s="122"/>
      <c r="F22" s="122"/>
      <c r="G22" s="122"/>
      <c r="H22" s="122"/>
      <c r="I22" s="1013"/>
      <c r="L22" s="624" t="s">
        <v>198</v>
      </c>
      <c r="M22" s="625">
        <v>5113.3029999999999</v>
      </c>
      <c r="N22" s="625">
        <v>1133.933</v>
      </c>
      <c r="O22" s="674">
        <v>4.5093519634757957</v>
      </c>
      <c r="Q22" s="624" t="s">
        <v>212</v>
      </c>
      <c r="R22" s="625">
        <v>2268.1979999999999</v>
      </c>
      <c r="S22" s="625">
        <v>591.87</v>
      </c>
      <c r="T22" s="676">
        <v>3.8322570834811698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22"/>
      <c r="J23" s="122"/>
      <c r="L23" s="1152" t="s">
        <v>200</v>
      </c>
      <c r="M23" s="1010">
        <v>3366.8870000000002</v>
      </c>
      <c r="N23" s="1010">
        <v>1425.7170000000001</v>
      </c>
      <c r="O23" s="1153">
        <v>2.3615394920590833</v>
      </c>
      <c r="Q23" s="624" t="s">
        <v>364</v>
      </c>
      <c r="R23" s="625">
        <v>2249.3649999999998</v>
      </c>
      <c r="S23" s="625">
        <v>667.79300000000001</v>
      </c>
      <c r="T23" s="676">
        <v>3.3683566614205298</v>
      </c>
    </row>
    <row r="24" spans="2:20" ht="16.5" thickBot="1">
      <c r="B24" s="122"/>
      <c r="C24" s="122"/>
      <c r="D24" s="122"/>
      <c r="E24" s="122"/>
      <c r="F24" s="122"/>
      <c r="G24" s="122"/>
      <c r="H24" s="122"/>
      <c r="I24" s="122"/>
      <c r="J24" s="122"/>
      <c r="L24" s="1011" t="s">
        <v>327</v>
      </c>
      <c r="M24" s="628">
        <v>489274.01199999999</v>
      </c>
      <c r="N24" s="628">
        <v>130408.678</v>
      </c>
      <c r="O24" s="1154">
        <v>3.7518516367446035</v>
      </c>
      <c r="Q24" s="624" t="s">
        <v>208</v>
      </c>
      <c r="R24" s="625">
        <v>2076.6370000000002</v>
      </c>
      <c r="S24" s="625">
        <v>522.05100000000004</v>
      </c>
      <c r="T24" s="676">
        <v>3.9778431609172284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Q25" s="624" t="s">
        <v>213</v>
      </c>
      <c r="R25" s="625">
        <v>2018.0930000000001</v>
      </c>
      <c r="S25" s="625">
        <v>667.09199999999998</v>
      </c>
      <c r="T25" s="676">
        <v>3.0252094163923418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Q26" s="1011" t="s">
        <v>327</v>
      </c>
      <c r="R26" s="628">
        <v>181232.948</v>
      </c>
      <c r="S26" s="628">
        <v>51179.877</v>
      </c>
      <c r="T26" s="766">
        <v>3.5410977638730943</v>
      </c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T36" sqref="T36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43" t="s">
        <v>372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</row>
    <row r="3" spans="2:28" ht="18" customHeight="1">
      <c r="B3" s="1246" t="s">
        <v>373</v>
      </c>
      <c r="C3" s="1246"/>
      <c r="D3" s="1246"/>
      <c r="E3" s="1246"/>
      <c r="F3" s="1246"/>
      <c r="G3" s="1246"/>
      <c r="H3" s="1246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6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7" t="s">
        <v>209</v>
      </c>
      <c r="C8" s="621">
        <v>8210.2389999999996</v>
      </c>
      <c r="D8" s="958">
        <v>13075</v>
      </c>
      <c r="E8" s="959">
        <v>2.2671425226238222</v>
      </c>
      <c r="F8" s="878"/>
      <c r="G8" s="877" t="s">
        <v>212</v>
      </c>
      <c r="H8" s="621">
        <v>2841.7759999999998</v>
      </c>
      <c r="I8" s="958">
        <v>12662</v>
      </c>
      <c r="J8" s="959">
        <v>3.1454120626431292</v>
      </c>
      <c r="K8" s="687"/>
      <c r="L8" s="782" t="s">
        <v>203</v>
      </c>
      <c r="M8" s="621">
        <v>4392.058</v>
      </c>
      <c r="N8" s="621">
        <v>1466.7270000000001</v>
      </c>
      <c r="O8" s="767">
        <v>2.9944618187297292</v>
      </c>
      <c r="P8" s="687"/>
      <c r="Q8" s="782" t="s">
        <v>310</v>
      </c>
      <c r="R8" s="621">
        <v>2784.2350000000001</v>
      </c>
      <c r="S8" s="621">
        <v>580.21500000000003</v>
      </c>
      <c r="T8" s="767">
        <v>4.7986263712589299</v>
      </c>
    </row>
    <row r="9" spans="2:28" ht="15.75">
      <c r="B9" s="626" t="s">
        <v>212</v>
      </c>
      <c r="C9" s="625">
        <v>7628.0140000000001</v>
      </c>
      <c r="D9" s="627">
        <v>24853</v>
      </c>
      <c r="E9" s="675">
        <v>2.3407949359381943</v>
      </c>
      <c r="F9" s="879"/>
      <c r="G9" s="626" t="s">
        <v>310</v>
      </c>
      <c r="H9" s="625">
        <v>747.47</v>
      </c>
      <c r="I9" s="627">
        <v>4989</v>
      </c>
      <c r="J9" s="675">
        <v>2.1852908673102451</v>
      </c>
      <c r="K9" s="687"/>
      <c r="L9" s="624" t="s">
        <v>197</v>
      </c>
      <c r="M9" s="625">
        <v>4094.335</v>
      </c>
      <c r="N9" s="625">
        <v>1068.5440000000001</v>
      </c>
      <c r="O9" s="674">
        <v>3.8316952788092955</v>
      </c>
      <c r="P9" s="687"/>
      <c r="Q9" s="624" t="s">
        <v>199</v>
      </c>
      <c r="R9" s="625">
        <v>1952.2139999999999</v>
      </c>
      <c r="S9" s="625">
        <v>596.22299999999996</v>
      </c>
      <c r="T9" s="674">
        <v>3.274301729386488</v>
      </c>
    </row>
    <row r="10" spans="2:28" ht="15.75">
      <c r="B10" s="626" t="s">
        <v>208</v>
      </c>
      <c r="C10" s="625">
        <v>4723.91</v>
      </c>
      <c r="D10" s="625">
        <v>3084</v>
      </c>
      <c r="E10" s="674">
        <v>2.9882561320829311</v>
      </c>
      <c r="F10" s="878"/>
      <c r="G10" s="1018" t="s">
        <v>214</v>
      </c>
      <c r="H10" s="1010">
        <v>387.65699999999998</v>
      </c>
      <c r="I10" s="1019">
        <v>1821</v>
      </c>
      <c r="J10" s="1020">
        <v>3.4082732547916299</v>
      </c>
      <c r="K10" s="687"/>
      <c r="L10" s="624" t="s">
        <v>199</v>
      </c>
      <c r="M10" s="625">
        <v>2883.1509999999998</v>
      </c>
      <c r="N10" s="625">
        <v>870.077</v>
      </c>
      <c r="O10" s="674">
        <v>3.3136733875277704</v>
      </c>
      <c r="P10" s="687"/>
      <c r="Q10" s="624" t="s">
        <v>197</v>
      </c>
      <c r="R10" s="625">
        <v>1412.665</v>
      </c>
      <c r="S10" s="625">
        <v>361.75299999999999</v>
      </c>
      <c r="T10" s="674">
        <v>3.9050540009343391</v>
      </c>
    </row>
    <row r="11" spans="2:28" ht="15.75">
      <c r="B11" s="626" t="s">
        <v>216</v>
      </c>
      <c r="C11" s="625">
        <v>3551.9079999999999</v>
      </c>
      <c r="D11" s="627">
        <v>8688</v>
      </c>
      <c r="E11" s="675">
        <v>1.8968669376394183</v>
      </c>
      <c r="F11" s="879"/>
      <c r="G11" s="626" t="s">
        <v>216</v>
      </c>
      <c r="H11" s="625">
        <v>346.83800000000002</v>
      </c>
      <c r="I11" s="627">
        <v>2415</v>
      </c>
      <c r="J11" s="675">
        <v>2.1304283731158096</v>
      </c>
      <c r="K11" s="687"/>
      <c r="L11" s="624" t="s">
        <v>215</v>
      </c>
      <c r="M11" s="625">
        <v>2332.1489999999999</v>
      </c>
      <c r="N11" s="625">
        <v>906.28399999999999</v>
      </c>
      <c r="O11" s="674">
        <v>2.5733092496391858</v>
      </c>
      <c r="P11" s="687"/>
      <c r="Q11" s="624" t="s">
        <v>214</v>
      </c>
      <c r="R11" s="625">
        <v>1042.866</v>
      </c>
      <c r="S11" s="625">
        <v>194.45</v>
      </c>
      <c r="T11" s="674">
        <v>5.3631576240678838</v>
      </c>
    </row>
    <row r="12" spans="2:28" ht="16.5" thickBot="1">
      <c r="B12" s="626" t="s">
        <v>310</v>
      </c>
      <c r="C12" s="625">
        <v>3197.529</v>
      </c>
      <c r="D12" s="625">
        <v>9172</v>
      </c>
      <c r="E12" s="674">
        <v>3.2163025580312281</v>
      </c>
      <c r="F12" s="879"/>
      <c r="G12" s="626" t="s">
        <v>209</v>
      </c>
      <c r="H12" s="625">
        <v>339.995</v>
      </c>
      <c r="I12" s="627">
        <v>2036</v>
      </c>
      <c r="J12" s="675">
        <v>2.9976106928109187</v>
      </c>
      <c r="K12" s="687"/>
      <c r="L12" s="624" t="s">
        <v>310</v>
      </c>
      <c r="M12" s="625">
        <v>2144.107</v>
      </c>
      <c r="N12" s="625">
        <v>282.536</v>
      </c>
      <c r="O12" s="674">
        <v>7.5887922247076478</v>
      </c>
      <c r="P12" s="687"/>
      <c r="Q12" s="624" t="s">
        <v>208</v>
      </c>
      <c r="R12" s="625">
        <v>894.82</v>
      </c>
      <c r="S12" s="625">
        <v>303.28899999999999</v>
      </c>
      <c r="T12" s="674">
        <v>2.9503872544009182</v>
      </c>
    </row>
    <row r="13" spans="2:28" ht="16.5" thickBot="1">
      <c r="B13" s="626" t="s">
        <v>199</v>
      </c>
      <c r="C13" s="625">
        <v>3112.2330000000002</v>
      </c>
      <c r="D13" s="625">
        <v>3044</v>
      </c>
      <c r="E13" s="674">
        <v>1.5979557760852399</v>
      </c>
      <c r="F13" s="879"/>
      <c r="G13" s="1139" t="s">
        <v>327</v>
      </c>
      <c r="H13" s="628">
        <v>4708.7860000000001</v>
      </c>
      <c r="I13" s="1140">
        <v>24156</v>
      </c>
      <c r="J13" s="1141">
        <v>2.8556909915805138</v>
      </c>
      <c r="K13" s="687"/>
      <c r="L13" s="624" t="s">
        <v>214</v>
      </c>
      <c r="M13" s="625">
        <v>2024.9280000000001</v>
      </c>
      <c r="N13" s="625">
        <v>445.92399999999998</v>
      </c>
      <c r="O13" s="674">
        <v>4.5409711071841841</v>
      </c>
      <c r="P13" s="687"/>
      <c r="Q13" s="624" t="s">
        <v>374</v>
      </c>
      <c r="R13" s="625">
        <v>412.17099999999999</v>
      </c>
      <c r="S13" s="625">
        <v>74.162000000000006</v>
      </c>
      <c r="T13" s="674">
        <v>5.5577114964537087</v>
      </c>
    </row>
    <row r="14" spans="2:28" ht="15.75">
      <c r="B14" s="626" t="s">
        <v>197</v>
      </c>
      <c r="C14" s="625">
        <v>2082.7139999999999</v>
      </c>
      <c r="D14" s="625">
        <v>2553</v>
      </c>
      <c r="E14" s="674">
        <v>2.8836908557970422</v>
      </c>
      <c r="F14" s="879"/>
      <c r="G14" s="122"/>
      <c r="H14" s="122"/>
      <c r="I14" s="122"/>
      <c r="J14" s="122"/>
      <c r="K14" s="687"/>
      <c r="L14" s="624" t="s">
        <v>194</v>
      </c>
      <c r="M14" s="625">
        <v>1772.808</v>
      </c>
      <c r="N14" s="625">
        <v>673.52300000000002</v>
      </c>
      <c r="O14" s="674">
        <v>2.6321417382925305</v>
      </c>
      <c r="P14" s="687"/>
      <c r="Q14" s="624" t="s">
        <v>203</v>
      </c>
      <c r="R14" s="625">
        <v>373.49799999999999</v>
      </c>
      <c r="S14" s="625">
        <v>109.25700000000001</v>
      </c>
      <c r="T14" s="674">
        <v>3.4185269593710239</v>
      </c>
    </row>
    <row r="15" spans="2:28" ht="15.75">
      <c r="B15" s="626" t="s">
        <v>207</v>
      </c>
      <c r="C15" s="625">
        <v>1849.807</v>
      </c>
      <c r="D15" s="627">
        <v>2003</v>
      </c>
      <c r="E15" s="675">
        <v>2.3734979643527563</v>
      </c>
      <c r="F15" s="879"/>
      <c r="K15" s="687"/>
      <c r="L15" s="624" t="s">
        <v>207</v>
      </c>
      <c r="M15" s="625">
        <v>1034.82</v>
      </c>
      <c r="N15" s="625">
        <v>412.93700000000001</v>
      </c>
      <c r="O15" s="674">
        <v>2.5059997045554163</v>
      </c>
      <c r="P15" s="687"/>
      <c r="Q15" s="624" t="s">
        <v>195</v>
      </c>
      <c r="R15" s="625">
        <v>346.601</v>
      </c>
      <c r="S15" s="625">
        <v>65.552999999999997</v>
      </c>
      <c r="T15" s="674">
        <v>5.2873400149497352</v>
      </c>
    </row>
    <row r="16" spans="2:28" ht="15.75">
      <c r="B16" s="626" t="s">
        <v>213</v>
      </c>
      <c r="C16" s="625">
        <v>1741.0129999999999</v>
      </c>
      <c r="D16" s="627">
        <v>2730</v>
      </c>
      <c r="E16" s="675">
        <v>1.951845494813242</v>
      </c>
      <c r="F16" s="879"/>
      <c r="K16" s="687"/>
      <c r="L16" s="624" t="s">
        <v>208</v>
      </c>
      <c r="M16" s="625">
        <v>568.83100000000002</v>
      </c>
      <c r="N16" s="625">
        <v>128.46299999999999</v>
      </c>
      <c r="O16" s="674">
        <v>4.4279753703400981</v>
      </c>
      <c r="P16" s="687"/>
      <c r="Q16" s="624" t="s">
        <v>196</v>
      </c>
      <c r="R16" s="625">
        <v>317.30200000000002</v>
      </c>
      <c r="S16" s="625">
        <v>48.784999999999997</v>
      </c>
      <c r="T16" s="674">
        <v>6.5040893717331159</v>
      </c>
    </row>
    <row r="17" spans="2:21" ht="16.5" thickBot="1">
      <c r="B17" s="626" t="s">
        <v>194</v>
      </c>
      <c r="C17" s="625">
        <v>1424.33</v>
      </c>
      <c r="D17" s="625">
        <v>5721</v>
      </c>
      <c r="E17" s="674">
        <v>3.0871149315421809</v>
      </c>
      <c r="F17" s="878"/>
      <c r="K17" s="687"/>
      <c r="L17" s="624" t="s">
        <v>216</v>
      </c>
      <c r="M17" s="625">
        <v>530.07500000000005</v>
      </c>
      <c r="N17" s="625">
        <v>208.58099999999999</v>
      </c>
      <c r="O17" s="674">
        <v>2.5413388563675507</v>
      </c>
      <c r="P17" s="687"/>
      <c r="Q17" s="624" t="s">
        <v>211</v>
      </c>
      <c r="R17" s="625">
        <v>147.32300000000001</v>
      </c>
      <c r="S17" s="625">
        <v>38.283000000000001</v>
      </c>
      <c r="T17" s="674">
        <v>3.8482616304887287</v>
      </c>
      <c r="U17" s="122"/>
    </row>
    <row r="18" spans="2:21" ht="16.5" thickBot="1">
      <c r="B18" s="1139" t="s">
        <v>327</v>
      </c>
      <c r="C18" s="628">
        <v>39341.284</v>
      </c>
      <c r="D18" s="1144">
        <v>79798</v>
      </c>
      <c r="E18" s="1141">
        <v>2.3432395605503062</v>
      </c>
      <c r="F18" s="880"/>
      <c r="H18" s="122"/>
      <c r="I18" s="122"/>
      <c r="J18" s="122"/>
      <c r="K18" s="122"/>
      <c r="L18" s="624" t="s">
        <v>211</v>
      </c>
      <c r="M18" s="625">
        <v>428.01900000000001</v>
      </c>
      <c r="N18" s="625">
        <v>111.36499999999999</v>
      </c>
      <c r="O18" s="674">
        <v>3.8433888564629823</v>
      </c>
      <c r="P18" s="687"/>
      <c r="Q18" s="1011" t="s">
        <v>327</v>
      </c>
      <c r="R18" s="628">
        <v>9979.0139999999992</v>
      </c>
      <c r="S18" s="628">
        <v>2405.0529999999999</v>
      </c>
      <c r="T18" s="766">
        <v>4.1491867330990209</v>
      </c>
      <c r="U18" s="122"/>
    </row>
    <row r="19" spans="2:21" ht="15.75">
      <c r="B19" s="122"/>
      <c r="C19" s="122"/>
      <c r="D19" s="122"/>
      <c r="E19" s="122"/>
      <c r="F19" s="881"/>
      <c r="K19" s="687"/>
      <c r="L19" s="624" t="s">
        <v>212</v>
      </c>
      <c r="M19" s="625">
        <v>339.34500000000003</v>
      </c>
      <c r="N19" s="625">
        <v>153.78</v>
      </c>
      <c r="O19" s="674">
        <v>2.2066913772922359</v>
      </c>
      <c r="P19" s="687"/>
      <c r="U19" s="122"/>
    </row>
    <row r="20" spans="2:21" ht="15" customHeight="1" thickBot="1">
      <c r="B20" s="122"/>
      <c r="C20" s="122"/>
      <c r="D20" s="122"/>
      <c r="E20" s="122"/>
      <c r="F20" s="881"/>
      <c r="K20" s="687"/>
      <c r="L20" s="624" t="s">
        <v>213</v>
      </c>
      <c r="M20" s="625">
        <v>255.76400000000001</v>
      </c>
      <c r="N20" s="625">
        <v>62.542999999999999</v>
      </c>
      <c r="O20" s="674">
        <v>4.0894104855859172</v>
      </c>
      <c r="P20" s="687"/>
      <c r="Q20" s="122"/>
      <c r="R20" s="122"/>
      <c r="S20" s="122"/>
      <c r="T20" s="122"/>
      <c r="U20" s="122"/>
    </row>
    <row r="21" spans="2:21" ht="16.5" thickBot="1">
      <c r="B21" s="122"/>
      <c r="C21" s="122"/>
      <c r="D21" s="122"/>
      <c r="E21" s="122"/>
      <c r="F21" s="882"/>
      <c r="K21" s="687"/>
      <c r="L21" s="1011" t="s">
        <v>327</v>
      </c>
      <c r="M21" s="628">
        <v>23551.482</v>
      </c>
      <c r="N21" s="628">
        <v>6880.3860000000004</v>
      </c>
      <c r="O21" s="766">
        <v>3.4229884776813391</v>
      </c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47" zoomScale="80" zoomScaleNormal="80" workbookViewId="0">
      <selection activeCell="U592" sqref="U592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52" t="s">
        <v>260</v>
      </c>
      <c r="C5" s="1252"/>
      <c r="D5" s="1252"/>
      <c r="E5" s="1252"/>
      <c r="F5" s="1252"/>
      <c r="G5" s="1252"/>
      <c r="H5" s="1252"/>
      <c r="I5" s="1252"/>
      <c r="J5" s="1252"/>
      <c r="K5" s="1252"/>
      <c r="L5" s="1252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253" t="s">
        <v>262</v>
      </c>
      <c r="C7" s="1255" t="s">
        <v>22</v>
      </c>
      <c r="D7" s="1255" t="s">
        <v>263</v>
      </c>
      <c r="E7" s="1257" t="s">
        <v>264</v>
      </c>
      <c r="F7" s="1258"/>
      <c r="G7" s="1259"/>
      <c r="H7" s="1260" t="s">
        <v>265</v>
      </c>
      <c r="I7" s="1262" t="s">
        <v>266</v>
      </c>
      <c r="J7" s="1263"/>
      <c r="K7" s="1263"/>
      <c r="L7" s="1253"/>
    </row>
    <row r="8" spans="2:13">
      <c r="B8" s="1254"/>
      <c r="C8" s="1256"/>
      <c r="D8" s="1256"/>
      <c r="E8" s="1264" t="s">
        <v>267</v>
      </c>
      <c r="F8" s="1255" t="s">
        <v>268</v>
      </c>
      <c r="G8" s="1255" t="s">
        <v>269</v>
      </c>
      <c r="H8" s="1261"/>
      <c r="I8" s="1264" t="s">
        <v>270</v>
      </c>
      <c r="J8" s="1264" t="s">
        <v>24</v>
      </c>
      <c r="K8" s="1255" t="s">
        <v>271</v>
      </c>
      <c r="L8" s="1264" t="s">
        <v>272</v>
      </c>
    </row>
    <row r="9" spans="2:13">
      <c r="B9" s="1254"/>
      <c r="C9" s="1256"/>
      <c r="D9" s="1256"/>
      <c r="E9" s="1265"/>
      <c r="F9" s="1256"/>
      <c r="G9" s="1256"/>
      <c r="H9" s="1261"/>
      <c r="I9" s="1265"/>
      <c r="J9" s="1265"/>
      <c r="K9" s="1280"/>
      <c r="L9" s="1265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251"/>
      <c r="O105" s="1251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51"/>
      <c r="O121" s="1251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51"/>
      <c r="O145" s="1251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51"/>
      <c r="O171" s="1251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85" t="s">
        <v>298</v>
      </c>
      <c r="D177" s="1285"/>
      <c r="E177" s="1285"/>
      <c r="F177" s="1285"/>
      <c r="G177" s="1285"/>
      <c r="H177" s="1285"/>
      <c r="I177" s="1285"/>
      <c r="J177" s="1285"/>
      <c r="K177" s="1285"/>
      <c r="L177" s="1286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66" t="s">
        <v>262</v>
      </c>
      <c r="C194" s="1268" t="s">
        <v>22</v>
      </c>
      <c r="D194" s="1268" t="s">
        <v>263</v>
      </c>
      <c r="E194" s="1270" t="s">
        <v>264</v>
      </c>
      <c r="F194" s="1271"/>
      <c r="G194" s="1272"/>
      <c r="H194" s="1273" t="s">
        <v>265</v>
      </c>
      <c r="I194" s="1275" t="s">
        <v>266</v>
      </c>
      <c r="J194" s="1276"/>
      <c r="K194" s="1276"/>
      <c r="L194" s="1277"/>
    </row>
    <row r="195" spans="2:12" ht="12.75" customHeight="1">
      <c r="B195" s="1267"/>
      <c r="C195" s="1269"/>
      <c r="D195" s="1269"/>
      <c r="E195" s="1278" t="s">
        <v>267</v>
      </c>
      <c r="F195" s="1268" t="s">
        <v>268</v>
      </c>
      <c r="G195" s="1268" t="s">
        <v>269</v>
      </c>
      <c r="H195" s="1274"/>
      <c r="I195" s="1278" t="s">
        <v>270</v>
      </c>
      <c r="J195" s="1278" t="s">
        <v>24</v>
      </c>
      <c r="K195" s="1268" t="s">
        <v>271</v>
      </c>
      <c r="L195" s="1283" t="s">
        <v>272</v>
      </c>
    </row>
    <row r="196" spans="2:12" ht="12.75" customHeight="1">
      <c r="B196" s="1267"/>
      <c r="C196" s="1269"/>
      <c r="D196" s="1269"/>
      <c r="E196" s="1279"/>
      <c r="F196" s="1269"/>
      <c r="G196" s="1269"/>
      <c r="H196" s="1274"/>
      <c r="I196" s="1281"/>
      <c r="J196" s="1281"/>
      <c r="K196" s="1282"/>
      <c r="L196" s="1284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85" t="s">
        <v>299</v>
      </c>
      <c r="D199" s="1285"/>
      <c r="E199" s="1285"/>
      <c r="F199" s="1285"/>
      <c r="G199" s="1285"/>
      <c r="H199" s="1285"/>
      <c r="I199" s="1285"/>
      <c r="J199" s="1285"/>
      <c r="K199" s="1285"/>
      <c r="L199" s="1286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289" t="s">
        <v>262</v>
      </c>
      <c r="C234" s="1268" t="s">
        <v>22</v>
      </c>
      <c r="D234" s="1268" t="s">
        <v>263</v>
      </c>
      <c r="E234" s="1270" t="s">
        <v>264</v>
      </c>
      <c r="F234" s="1271"/>
      <c r="G234" s="1272"/>
      <c r="H234" s="1273" t="s">
        <v>265</v>
      </c>
      <c r="I234" s="1270" t="s">
        <v>266</v>
      </c>
      <c r="J234" s="1271"/>
      <c r="K234" s="1271"/>
      <c r="L234" s="1271"/>
    </row>
    <row r="235" spans="2:12">
      <c r="B235" s="1290"/>
      <c r="C235" s="1269"/>
      <c r="D235" s="1269"/>
      <c r="E235" s="1278" t="s">
        <v>267</v>
      </c>
      <c r="F235" s="1268" t="s">
        <v>268</v>
      </c>
      <c r="G235" s="1268" t="s">
        <v>269</v>
      </c>
      <c r="H235" s="1274"/>
      <c r="I235" s="1278" t="s">
        <v>270</v>
      </c>
      <c r="J235" s="1278" t="s">
        <v>24</v>
      </c>
      <c r="K235" s="1268" t="s">
        <v>271</v>
      </c>
      <c r="L235" s="1275" t="s">
        <v>272</v>
      </c>
    </row>
    <row r="236" spans="2:12">
      <c r="B236" s="1290"/>
      <c r="C236" s="1269"/>
      <c r="D236" s="1269"/>
      <c r="E236" s="1279"/>
      <c r="F236" s="1269"/>
      <c r="G236" s="1269"/>
      <c r="H236" s="1274"/>
      <c r="I236" s="1279"/>
      <c r="J236" s="1279"/>
      <c r="K236" s="1269"/>
      <c r="L236" s="1287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288" t="s">
        <v>273</v>
      </c>
      <c r="D239" s="1288"/>
      <c r="E239" s="1288"/>
      <c r="F239" s="1288"/>
      <c r="G239" s="1288"/>
      <c r="H239" s="1288"/>
      <c r="I239" s="1288"/>
      <c r="J239" s="1288"/>
      <c r="K239" s="1288"/>
      <c r="L239" s="1288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85" t="s">
        <v>298</v>
      </c>
      <c r="D256" s="1285"/>
      <c r="E256" s="1285"/>
      <c r="F256" s="1285"/>
      <c r="G256" s="1285"/>
      <c r="H256" s="1285"/>
      <c r="I256" s="1285"/>
      <c r="J256" s="1285"/>
      <c r="K256" s="1285"/>
      <c r="L256" s="1285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291" t="s">
        <v>262</v>
      </c>
      <c r="C273" s="1268" t="s">
        <v>22</v>
      </c>
      <c r="D273" s="1268" t="s">
        <v>263</v>
      </c>
      <c r="E273" s="1270" t="s">
        <v>264</v>
      </c>
      <c r="F273" s="1271"/>
      <c r="G273" s="1272"/>
      <c r="H273" s="1273" t="s">
        <v>265</v>
      </c>
      <c r="I273" s="1275" t="s">
        <v>266</v>
      </c>
      <c r="J273" s="1276"/>
      <c r="K273" s="1276"/>
      <c r="L273" s="1276"/>
    </row>
    <row r="274" spans="2:12" ht="11.25" customHeight="1">
      <c r="B274" s="1292"/>
      <c r="C274" s="1269"/>
      <c r="D274" s="1269"/>
      <c r="E274" s="1278" t="s">
        <v>267</v>
      </c>
      <c r="F274" s="1268" t="s">
        <v>268</v>
      </c>
      <c r="G274" s="1268" t="s">
        <v>269</v>
      </c>
      <c r="H274" s="1274"/>
      <c r="I274" s="1278" t="s">
        <v>270</v>
      </c>
      <c r="J274" s="1278" t="s">
        <v>24</v>
      </c>
      <c r="K274" s="1268" t="s">
        <v>271</v>
      </c>
      <c r="L274" s="1275" t="s">
        <v>272</v>
      </c>
    </row>
    <row r="275" spans="2:12" ht="11.25" customHeight="1">
      <c r="B275" s="1292"/>
      <c r="C275" s="1269"/>
      <c r="D275" s="1269"/>
      <c r="E275" s="1279"/>
      <c r="F275" s="1269"/>
      <c r="G275" s="1269"/>
      <c r="H275" s="1274"/>
      <c r="I275" s="1281"/>
      <c r="J275" s="1281"/>
      <c r="K275" s="1282"/>
      <c r="L275" s="1287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85" t="s">
        <v>299</v>
      </c>
      <c r="D278" s="1285"/>
      <c r="E278" s="1285"/>
      <c r="F278" s="1285"/>
      <c r="G278" s="1285"/>
      <c r="H278" s="1285"/>
      <c r="I278" s="1285"/>
      <c r="J278" s="1285"/>
      <c r="K278" s="1285"/>
      <c r="L278" s="1285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278" t="s">
        <v>262</v>
      </c>
      <c r="C313" s="1268" t="s">
        <v>22</v>
      </c>
      <c r="D313" s="1268" t="s">
        <v>263</v>
      </c>
      <c r="E313" s="1270" t="s">
        <v>264</v>
      </c>
      <c r="F313" s="1271"/>
      <c r="G313" s="1272"/>
      <c r="H313" s="1268" t="s">
        <v>265</v>
      </c>
      <c r="I313" s="1270" t="s">
        <v>266</v>
      </c>
      <c r="J313" s="1271"/>
      <c r="K313" s="1271"/>
      <c r="L313" s="1272"/>
    </row>
    <row r="314" spans="2:12" ht="11.25" customHeight="1">
      <c r="B314" s="1279"/>
      <c r="C314" s="1269"/>
      <c r="D314" s="1269"/>
      <c r="E314" s="1295" t="s">
        <v>303</v>
      </c>
      <c r="F314" s="1298" t="s">
        <v>304</v>
      </c>
      <c r="G314" s="1298" t="s">
        <v>305</v>
      </c>
      <c r="H314" s="1269"/>
      <c r="I314" s="1278" t="s">
        <v>270</v>
      </c>
      <c r="J314" s="1278" t="s">
        <v>24</v>
      </c>
      <c r="K314" s="1268" t="s">
        <v>271</v>
      </c>
      <c r="L314" s="1278" t="s">
        <v>272</v>
      </c>
    </row>
    <row r="315" spans="2:12" ht="11.25" customHeight="1">
      <c r="B315" s="1281"/>
      <c r="C315" s="1282"/>
      <c r="D315" s="1282"/>
      <c r="E315" s="1297"/>
      <c r="F315" s="1299"/>
      <c r="G315" s="1299"/>
      <c r="H315" s="1282"/>
      <c r="I315" s="1281"/>
      <c r="J315" s="1281"/>
      <c r="K315" s="1282"/>
      <c r="L315" s="1281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288" t="s">
        <v>273</v>
      </c>
      <c r="D318" s="1288"/>
      <c r="E318" s="1288"/>
      <c r="F318" s="1288"/>
      <c r="G318" s="1288"/>
      <c r="H318" s="1288"/>
      <c r="I318" s="1288"/>
      <c r="J318" s="1288"/>
      <c r="K318" s="1288"/>
      <c r="L318" s="1301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285" t="s">
        <v>298</v>
      </c>
      <c r="D335" s="1285"/>
      <c r="E335" s="1285"/>
      <c r="F335" s="1285"/>
      <c r="G335" s="1285"/>
      <c r="H335" s="1285"/>
      <c r="I335" s="1285"/>
      <c r="J335" s="1285"/>
      <c r="K335" s="1285"/>
      <c r="L335" s="1302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293" t="s">
        <v>262</v>
      </c>
      <c r="C352" s="1268" t="s">
        <v>22</v>
      </c>
      <c r="D352" s="1268" t="s">
        <v>263</v>
      </c>
      <c r="E352" s="1270" t="s">
        <v>264</v>
      </c>
      <c r="F352" s="1271"/>
      <c r="G352" s="1272"/>
      <c r="H352" s="1273" t="s">
        <v>265</v>
      </c>
      <c r="I352" s="1275" t="s">
        <v>266</v>
      </c>
      <c r="J352" s="1276"/>
      <c r="K352" s="1276"/>
      <c r="L352" s="1289"/>
    </row>
    <row r="353" spans="2:12" ht="11.25" customHeight="1">
      <c r="B353" s="1294"/>
      <c r="C353" s="1269"/>
      <c r="D353" s="1269"/>
      <c r="E353" s="1295" t="s">
        <v>303</v>
      </c>
      <c r="F353" s="1298" t="s">
        <v>304</v>
      </c>
      <c r="G353" s="1298" t="s">
        <v>305</v>
      </c>
      <c r="H353" s="1274"/>
      <c r="I353" s="1278" t="s">
        <v>270</v>
      </c>
      <c r="J353" s="1278" t="s">
        <v>24</v>
      </c>
      <c r="K353" s="1268" t="s">
        <v>271</v>
      </c>
      <c r="L353" s="1278" t="s">
        <v>272</v>
      </c>
    </row>
    <row r="354" spans="2:12" ht="11.25" customHeight="1">
      <c r="B354" s="1294"/>
      <c r="C354" s="1269"/>
      <c r="D354" s="1269"/>
      <c r="E354" s="1296"/>
      <c r="F354" s="1300"/>
      <c r="G354" s="1300"/>
      <c r="H354" s="1274"/>
      <c r="I354" s="1281"/>
      <c r="J354" s="1281"/>
      <c r="K354" s="1282"/>
      <c r="L354" s="1281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285" t="s">
        <v>299</v>
      </c>
      <c r="D357" s="1285"/>
      <c r="E357" s="1285"/>
      <c r="F357" s="1285"/>
      <c r="G357" s="1285"/>
      <c r="H357" s="1285"/>
      <c r="I357" s="1285"/>
      <c r="J357" s="1285"/>
      <c r="K357" s="1285"/>
      <c r="L357" s="1302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49" t="s">
        <v>262</v>
      </c>
      <c r="C393" s="1247" t="s">
        <v>22</v>
      </c>
      <c r="D393" s="1247" t="s">
        <v>263</v>
      </c>
      <c r="E393" s="1306" t="s">
        <v>264</v>
      </c>
      <c r="F393" s="1307"/>
      <c r="G393" s="1308"/>
      <c r="H393" s="1309" t="s">
        <v>265</v>
      </c>
      <c r="I393" s="1306" t="s">
        <v>266</v>
      </c>
      <c r="J393" s="1307"/>
      <c r="K393" s="1307"/>
      <c r="L393" s="1308"/>
    </row>
    <row r="394" spans="2:12" ht="11.25" customHeight="1">
      <c r="B394" s="1250"/>
      <c r="C394" s="1248"/>
      <c r="D394" s="1248"/>
      <c r="E394" s="1311" t="s">
        <v>303</v>
      </c>
      <c r="F394" s="1313" t="s">
        <v>304</v>
      </c>
      <c r="G394" s="1313" t="s">
        <v>305</v>
      </c>
      <c r="H394" s="1310"/>
      <c r="I394" s="1249" t="s">
        <v>270</v>
      </c>
      <c r="J394" s="1249" t="s">
        <v>24</v>
      </c>
      <c r="K394" s="1247" t="s">
        <v>271</v>
      </c>
      <c r="L394" s="1249" t="s">
        <v>272</v>
      </c>
    </row>
    <row r="395" spans="2:12" ht="11.25" customHeight="1">
      <c r="B395" s="1250"/>
      <c r="C395" s="1248"/>
      <c r="D395" s="1248"/>
      <c r="E395" s="1312"/>
      <c r="F395" s="1314"/>
      <c r="G395" s="1314"/>
      <c r="H395" s="1310"/>
      <c r="I395" s="1250"/>
      <c r="J395" s="1250"/>
      <c r="K395" s="1248"/>
      <c r="L395" s="1303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304" t="s">
        <v>273</v>
      </c>
      <c r="D398" s="1304"/>
      <c r="E398" s="1304"/>
      <c r="F398" s="1304"/>
      <c r="G398" s="1304"/>
      <c r="H398" s="1304"/>
      <c r="I398" s="1304"/>
      <c r="J398" s="1304"/>
      <c r="K398" s="1304"/>
      <c r="L398" s="1305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315" t="s">
        <v>298</v>
      </c>
      <c r="D415" s="1315"/>
      <c r="E415" s="1315"/>
      <c r="F415" s="1315"/>
      <c r="G415" s="1315"/>
      <c r="H415" s="1315"/>
      <c r="I415" s="1315"/>
      <c r="J415" s="1315"/>
      <c r="K415" s="1315"/>
      <c r="L415" s="1316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317" t="s">
        <v>262</v>
      </c>
      <c r="C432" s="1247" t="s">
        <v>22</v>
      </c>
      <c r="D432" s="1247" t="s">
        <v>263</v>
      </c>
      <c r="E432" s="1306" t="s">
        <v>264</v>
      </c>
      <c r="F432" s="1307"/>
      <c r="G432" s="1308"/>
      <c r="H432" s="1309" t="s">
        <v>265</v>
      </c>
      <c r="I432" s="1319" t="s">
        <v>266</v>
      </c>
      <c r="J432" s="1320"/>
      <c r="K432" s="1320"/>
      <c r="L432" s="1321"/>
    </row>
    <row r="433" spans="2:12" ht="11.25" customHeight="1">
      <c r="B433" s="1318"/>
      <c r="C433" s="1248"/>
      <c r="D433" s="1248"/>
      <c r="E433" s="1311" t="s">
        <v>303</v>
      </c>
      <c r="F433" s="1313" t="s">
        <v>304</v>
      </c>
      <c r="G433" s="1313" t="s">
        <v>305</v>
      </c>
      <c r="H433" s="1310"/>
      <c r="I433" s="1249" t="s">
        <v>270</v>
      </c>
      <c r="J433" s="1249" t="s">
        <v>24</v>
      </c>
      <c r="K433" s="1247" t="s">
        <v>271</v>
      </c>
      <c r="L433" s="1249" t="s">
        <v>272</v>
      </c>
    </row>
    <row r="434" spans="2:12" ht="11.25" customHeight="1">
      <c r="B434" s="1318"/>
      <c r="C434" s="1248"/>
      <c r="D434" s="1248"/>
      <c r="E434" s="1312"/>
      <c r="F434" s="1314"/>
      <c r="G434" s="1314"/>
      <c r="H434" s="1310"/>
      <c r="I434" s="1303"/>
      <c r="J434" s="1303"/>
      <c r="K434" s="1322"/>
      <c r="L434" s="1303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315" t="s">
        <v>299</v>
      </c>
      <c r="D437" s="1315"/>
      <c r="E437" s="1315"/>
      <c r="F437" s="1315"/>
      <c r="G437" s="1315"/>
      <c r="H437" s="1315"/>
      <c r="I437" s="1315"/>
      <c r="J437" s="1315"/>
      <c r="K437" s="1315"/>
      <c r="L437" s="1316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2"/>
      <c r="C474" s="862"/>
      <c r="D474" s="862"/>
      <c r="E474" s="862"/>
      <c r="F474" s="863" t="s">
        <v>261</v>
      </c>
      <c r="G474" s="862"/>
      <c r="H474" s="862"/>
      <c r="I474" s="862"/>
      <c r="J474" s="862"/>
      <c r="K474" s="862"/>
      <c r="L474" s="862"/>
    </row>
    <row r="475" spans="2:12" ht="12.75" customHeight="1">
      <c r="B475" s="1249" t="s">
        <v>262</v>
      </c>
      <c r="C475" s="1247" t="s">
        <v>22</v>
      </c>
      <c r="D475" s="1247" t="s">
        <v>263</v>
      </c>
      <c r="E475" s="1306" t="s">
        <v>264</v>
      </c>
      <c r="F475" s="1307"/>
      <c r="G475" s="1308"/>
      <c r="H475" s="1309" t="s">
        <v>265</v>
      </c>
      <c r="I475" s="1306" t="s">
        <v>266</v>
      </c>
      <c r="J475" s="1307"/>
      <c r="K475" s="1307"/>
      <c r="L475" s="1308"/>
    </row>
    <row r="476" spans="2:12" ht="11.25" customHeight="1">
      <c r="B476" s="1250"/>
      <c r="C476" s="1248"/>
      <c r="D476" s="1248"/>
      <c r="E476" s="1311" t="s">
        <v>303</v>
      </c>
      <c r="F476" s="1313" t="s">
        <v>304</v>
      </c>
      <c r="G476" s="1313" t="s">
        <v>305</v>
      </c>
      <c r="H476" s="1310"/>
      <c r="I476" s="1249" t="s">
        <v>270</v>
      </c>
      <c r="J476" s="1249" t="s">
        <v>24</v>
      </c>
      <c r="K476" s="1247" t="s">
        <v>271</v>
      </c>
      <c r="L476" s="1249" t="s">
        <v>272</v>
      </c>
    </row>
    <row r="477" spans="2:12" ht="11.25" customHeight="1">
      <c r="B477" s="1250"/>
      <c r="C477" s="1248"/>
      <c r="D477" s="1248"/>
      <c r="E477" s="1312"/>
      <c r="F477" s="1314"/>
      <c r="G477" s="1314"/>
      <c r="H477" s="1310"/>
      <c r="I477" s="1250"/>
      <c r="J477" s="1250"/>
      <c r="K477" s="1248"/>
      <c r="L477" s="1303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304" t="s">
        <v>273</v>
      </c>
      <c r="D480" s="1304"/>
      <c r="E480" s="1304"/>
      <c r="F480" s="1304"/>
      <c r="G480" s="1304"/>
      <c r="H480" s="1304"/>
      <c r="I480" s="1304"/>
      <c r="J480" s="1304"/>
      <c r="K480" s="1304"/>
      <c r="L480" s="1305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4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4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4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4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4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4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4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4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4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5" t="s">
        <v>283</v>
      </c>
      <c r="C491" s="961">
        <v>176881</v>
      </c>
      <c r="D491" s="963">
        <v>4941</v>
      </c>
      <c r="E491" s="964">
        <v>1899</v>
      </c>
      <c r="F491" s="964">
        <v>2767</v>
      </c>
      <c r="G491" s="964">
        <v>275</v>
      </c>
      <c r="H491" s="962">
        <v>171940</v>
      </c>
      <c r="I491" s="964">
        <v>28983</v>
      </c>
      <c r="J491" s="964">
        <v>60425</v>
      </c>
      <c r="K491" s="964">
        <v>82532</v>
      </c>
      <c r="L491" s="717"/>
    </row>
    <row r="492" spans="2:12" ht="15">
      <c r="B492" s="865" t="s">
        <v>284</v>
      </c>
      <c r="C492" s="961">
        <v>157650</v>
      </c>
      <c r="D492" s="964">
        <v>4336</v>
      </c>
      <c r="E492" s="964">
        <v>1814</v>
      </c>
      <c r="F492" s="964">
        <v>2017</v>
      </c>
      <c r="G492" s="964">
        <v>505</v>
      </c>
      <c r="H492" s="964">
        <v>153314</v>
      </c>
      <c r="I492" s="964">
        <v>26176</v>
      </c>
      <c r="J492" s="964">
        <v>53316</v>
      </c>
      <c r="K492" s="964">
        <v>73822</v>
      </c>
      <c r="L492" s="717"/>
    </row>
    <row r="493" spans="2:12" ht="15">
      <c r="B493" s="865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315" t="s">
        <v>298</v>
      </c>
      <c r="D497" s="1315"/>
      <c r="E497" s="1315"/>
      <c r="F497" s="1315"/>
      <c r="G497" s="1315"/>
      <c r="H497" s="1315"/>
      <c r="I497" s="1315"/>
      <c r="J497" s="1315"/>
      <c r="K497" s="1315"/>
      <c r="L497" s="1316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5">
        <v>51567073</v>
      </c>
      <c r="D508" s="967">
        <v>269087</v>
      </c>
      <c r="E508" s="967">
        <v>66984</v>
      </c>
      <c r="F508" s="967">
        <v>160926</v>
      </c>
      <c r="G508" s="967">
        <v>41177</v>
      </c>
      <c r="H508" s="966">
        <v>51297986</v>
      </c>
      <c r="I508" s="967">
        <v>7715024</v>
      </c>
      <c r="J508" s="967">
        <v>16353050</v>
      </c>
      <c r="K508" s="967">
        <v>27229912</v>
      </c>
      <c r="L508" s="717"/>
    </row>
    <row r="509" spans="2:12" ht="12.75">
      <c r="B509" s="736" t="s">
        <v>284</v>
      </c>
      <c r="C509" s="965">
        <v>46086574</v>
      </c>
      <c r="D509" s="967">
        <v>232053</v>
      </c>
      <c r="E509" s="967">
        <v>58546</v>
      </c>
      <c r="F509" s="967">
        <v>113020</v>
      </c>
      <c r="G509" s="967">
        <v>60487</v>
      </c>
      <c r="H509" s="967">
        <v>45854521</v>
      </c>
      <c r="I509" s="967">
        <v>6971766</v>
      </c>
      <c r="J509" s="967">
        <v>14390917</v>
      </c>
      <c r="K509" s="967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2"/>
      <c r="C513" s="722"/>
      <c r="D513" s="722"/>
      <c r="E513" s="722"/>
      <c r="F513" s="722"/>
      <c r="G513" s="722"/>
      <c r="H513" s="722"/>
      <c r="I513" s="722"/>
      <c r="J513" s="722"/>
      <c r="K513" s="722"/>
      <c r="L513" s="933"/>
    </row>
    <row r="514" spans="2:12" ht="12.75" customHeight="1">
      <c r="B514" s="1317" t="s">
        <v>262</v>
      </c>
      <c r="C514" s="1247" t="s">
        <v>22</v>
      </c>
      <c r="D514" s="1247" t="s">
        <v>263</v>
      </c>
      <c r="E514" s="1306" t="s">
        <v>264</v>
      </c>
      <c r="F514" s="1307"/>
      <c r="G514" s="1308"/>
      <c r="H514" s="1309" t="s">
        <v>265</v>
      </c>
      <c r="I514" s="1319" t="s">
        <v>266</v>
      </c>
      <c r="J514" s="1320"/>
      <c r="K514" s="1320"/>
      <c r="L514" s="1321"/>
    </row>
    <row r="515" spans="2:12" ht="11.25" customHeight="1">
      <c r="B515" s="1318"/>
      <c r="C515" s="1248"/>
      <c r="D515" s="1248"/>
      <c r="E515" s="1311" t="s">
        <v>303</v>
      </c>
      <c r="F515" s="1313" t="s">
        <v>304</v>
      </c>
      <c r="G515" s="1313" t="s">
        <v>305</v>
      </c>
      <c r="H515" s="1310"/>
      <c r="I515" s="1249" t="s">
        <v>270</v>
      </c>
      <c r="J515" s="1249" t="s">
        <v>24</v>
      </c>
      <c r="K515" s="1247" t="s">
        <v>271</v>
      </c>
      <c r="L515" s="1249" t="s">
        <v>272</v>
      </c>
    </row>
    <row r="516" spans="2:12" ht="11.25" customHeight="1">
      <c r="B516" s="1318"/>
      <c r="C516" s="1248"/>
      <c r="D516" s="1248"/>
      <c r="E516" s="1312"/>
      <c r="F516" s="1314"/>
      <c r="G516" s="1314"/>
      <c r="H516" s="1310"/>
      <c r="I516" s="1303"/>
      <c r="J516" s="1303"/>
      <c r="K516" s="1322"/>
      <c r="L516" s="1303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315" t="s">
        <v>299</v>
      </c>
      <c r="D519" s="1315"/>
      <c r="E519" s="1315"/>
      <c r="F519" s="1315"/>
      <c r="G519" s="1315"/>
      <c r="H519" s="1315"/>
      <c r="I519" s="1315"/>
      <c r="J519" s="1315"/>
      <c r="K519" s="1315"/>
      <c r="L519" s="1316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8">
        <v>103129786</v>
      </c>
      <c r="D530" s="970">
        <v>466381</v>
      </c>
      <c r="E530" s="970">
        <v>115783</v>
      </c>
      <c r="F530" s="970">
        <v>279344</v>
      </c>
      <c r="G530" s="970">
        <v>71254</v>
      </c>
      <c r="H530" s="969">
        <v>102663405</v>
      </c>
      <c r="I530" s="970">
        <v>15418876</v>
      </c>
      <c r="J530" s="970">
        <v>33786806</v>
      </c>
      <c r="K530" s="970">
        <v>53457723</v>
      </c>
      <c r="L530" s="717"/>
    </row>
    <row r="531" spans="2:12" ht="12.75">
      <c r="B531" s="736" t="s">
        <v>284</v>
      </c>
      <c r="C531" s="968">
        <v>92254109</v>
      </c>
      <c r="D531" s="970">
        <v>409307</v>
      </c>
      <c r="E531" s="970">
        <v>101133</v>
      </c>
      <c r="F531" s="970">
        <v>196225</v>
      </c>
      <c r="G531" s="971">
        <v>111949</v>
      </c>
      <c r="H531" s="972">
        <v>91844802</v>
      </c>
      <c r="I531" s="970">
        <v>13938872</v>
      </c>
      <c r="J531" s="970">
        <v>29955939</v>
      </c>
      <c r="K531" s="970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2"/>
      <c r="C557" s="862"/>
      <c r="D557" s="862"/>
      <c r="E557" s="862"/>
      <c r="F557" s="863" t="s">
        <v>261</v>
      </c>
      <c r="G557" s="862"/>
      <c r="H557" s="862"/>
      <c r="I557" s="862"/>
      <c r="J557" s="862"/>
      <c r="K557" s="862"/>
      <c r="L557"/>
    </row>
    <row r="558" spans="2:12" ht="14.25" customHeight="1">
      <c r="B558" s="1249" t="s">
        <v>262</v>
      </c>
      <c r="C558" s="1247" t="s">
        <v>22</v>
      </c>
      <c r="D558" s="1247" t="s">
        <v>263</v>
      </c>
      <c r="E558" s="1306" t="s">
        <v>264</v>
      </c>
      <c r="F558" s="1307"/>
      <c r="G558" s="1308"/>
      <c r="H558" s="1309" t="s">
        <v>265</v>
      </c>
      <c r="I558" s="1306" t="s">
        <v>266</v>
      </c>
      <c r="J558" s="1307"/>
      <c r="K558" s="1308"/>
      <c r="L558"/>
    </row>
    <row r="559" spans="2:12" ht="12.75" customHeight="1">
      <c r="B559" s="1250"/>
      <c r="C559" s="1248"/>
      <c r="D559" s="1248"/>
      <c r="E559" s="1249" t="s">
        <v>303</v>
      </c>
      <c r="F559" s="1247" t="s">
        <v>304</v>
      </c>
      <c r="G559" s="1247" t="s">
        <v>305</v>
      </c>
      <c r="H559" s="1310"/>
      <c r="I559" s="1249" t="s">
        <v>270</v>
      </c>
      <c r="J559" s="1249" t="s">
        <v>24</v>
      </c>
      <c r="K559" s="1247" t="s">
        <v>361</v>
      </c>
      <c r="L559"/>
    </row>
    <row r="560" spans="2:12" ht="12.75">
      <c r="B560" s="1250"/>
      <c r="C560" s="1248"/>
      <c r="D560" s="1248"/>
      <c r="E560" s="1250"/>
      <c r="F560" s="1248"/>
      <c r="G560" s="1248"/>
      <c r="H560" s="1310"/>
      <c r="I560" s="1250"/>
      <c r="J560" s="1250"/>
      <c r="K560" s="1248"/>
      <c r="L560"/>
    </row>
    <row r="561" spans="2:12" ht="12.75">
      <c r="B561" s="712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34"/>
      <c r="C562" s="714"/>
      <c r="D562" s="714"/>
      <c r="E562" s="714"/>
      <c r="F562" s="714"/>
      <c r="G562" s="714"/>
      <c r="H562" s="714"/>
      <c r="I562" s="714"/>
      <c r="J562" s="714"/>
      <c r="K562" s="739"/>
      <c r="L562"/>
    </row>
    <row r="563" spans="2:12" ht="14.25">
      <c r="B563" s="122"/>
      <c r="C563" s="1304" t="s">
        <v>273</v>
      </c>
      <c r="D563" s="1304"/>
      <c r="E563" s="1304"/>
      <c r="F563" s="1304"/>
      <c r="G563" s="1304"/>
      <c r="H563" s="1304"/>
      <c r="I563" s="1304"/>
      <c r="J563" s="1304"/>
      <c r="K563" s="1304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5" t="s">
        <v>274</v>
      </c>
      <c r="C565" s="968">
        <f>SUM(D565+H565)</f>
        <v>160405</v>
      </c>
      <c r="D565" s="968">
        <v>4252</v>
      </c>
      <c r="E565" s="968">
        <v>1993</v>
      </c>
      <c r="F565" s="968">
        <v>1899</v>
      </c>
      <c r="G565" s="968">
        <v>360</v>
      </c>
      <c r="H565" s="968">
        <v>156153</v>
      </c>
      <c r="I565" s="968">
        <v>25576</v>
      </c>
      <c r="J565" s="968">
        <v>49577</v>
      </c>
      <c r="K565" s="968">
        <v>81000</v>
      </c>
      <c r="L565"/>
    </row>
    <row r="566" spans="2:12" ht="15">
      <c r="B566" s="1145" t="s">
        <v>275</v>
      </c>
      <c r="C566" s="968">
        <f t="shared" ref="C566:C576" si="41">SUM(D566+H566)</f>
        <v>118397</v>
      </c>
      <c r="D566" s="968">
        <v>3761</v>
      </c>
      <c r="E566" s="968">
        <v>1965</v>
      </c>
      <c r="F566" s="968">
        <v>1503</v>
      </c>
      <c r="G566" s="968">
        <v>293</v>
      </c>
      <c r="H566" s="968">
        <v>114636</v>
      </c>
      <c r="I566" s="968">
        <v>20407</v>
      </c>
      <c r="J566" s="968">
        <v>32761</v>
      </c>
      <c r="K566" s="968">
        <v>61468</v>
      </c>
      <c r="L566"/>
    </row>
    <row r="567" spans="2:12" ht="15">
      <c r="B567" s="1145" t="s">
        <v>276</v>
      </c>
      <c r="C567" s="968">
        <f t="shared" si="41"/>
        <v>154468</v>
      </c>
      <c r="D567" s="970">
        <v>4195</v>
      </c>
      <c r="E567" s="970">
        <v>2254</v>
      </c>
      <c r="F567" s="970">
        <v>1618</v>
      </c>
      <c r="G567" s="971">
        <v>323</v>
      </c>
      <c r="H567" s="968">
        <v>150273</v>
      </c>
      <c r="I567" s="970">
        <v>25918</v>
      </c>
      <c r="J567" s="970">
        <v>43821</v>
      </c>
      <c r="K567" s="970">
        <v>80534</v>
      </c>
      <c r="L567"/>
    </row>
    <row r="568" spans="2:12" ht="15">
      <c r="B568" s="1145" t="s">
        <v>277</v>
      </c>
      <c r="C568" s="968">
        <f>SUM(D568+H568)</f>
        <v>147058</v>
      </c>
      <c r="D568" s="968">
        <v>4501</v>
      </c>
      <c r="E568" s="969">
        <v>2298</v>
      </c>
      <c r="F568" s="969">
        <v>1927</v>
      </c>
      <c r="G568" s="968">
        <v>276</v>
      </c>
      <c r="H568" s="968">
        <v>142557</v>
      </c>
      <c r="I568" s="968">
        <v>23715</v>
      </c>
      <c r="J568" s="968">
        <v>40827</v>
      </c>
      <c r="K568" s="968">
        <v>78015</v>
      </c>
      <c r="L568"/>
    </row>
    <row r="569" spans="2:12" ht="15">
      <c r="B569" s="1145" t="s">
        <v>278</v>
      </c>
      <c r="C569" s="968">
        <f>SUM(D569+H569)</f>
        <v>161636</v>
      </c>
      <c r="D569" s="1146">
        <v>4146</v>
      </c>
      <c r="E569" s="688">
        <v>2119</v>
      </c>
      <c r="F569" s="690">
        <v>1793</v>
      </c>
      <c r="G569" s="690">
        <v>234</v>
      </c>
      <c r="H569" s="1146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5" t="s">
        <v>279</v>
      </c>
      <c r="C570" s="968">
        <f t="shared" si="41"/>
        <v>148239</v>
      </c>
      <c r="D570" s="968">
        <v>3808</v>
      </c>
      <c r="E570" s="969">
        <v>1579</v>
      </c>
      <c r="F570" s="969">
        <v>1924</v>
      </c>
      <c r="G570" s="968">
        <v>305</v>
      </c>
      <c r="H570" s="968">
        <v>144431</v>
      </c>
      <c r="I570" s="968">
        <v>25807</v>
      </c>
      <c r="J570" s="968">
        <v>41213</v>
      </c>
      <c r="K570" s="968">
        <v>77411</v>
      </c>
      <c r="L570"/>
    </row>
    <row r="571" spans="2:12" ht="15">
      <c r="B571" s="1145" t="s">
        <v>280</v>
      </c>
      <c r="C571" s="968">
        <f>SUM(D571+H571)</f>
        <v>0</v>
      </c>
      <c r="D571" s="963"/>
      <c r="E571" s="970"/>
      <c r="F571" s="971"/>
      <c r="G571" s="971"/>
      <c r="H571" s="968"/>
      <c r="I571" s="970"/>
      <c r="J571" s="970"/>
      <c r="K571" s="970"/>
      <c r="L571"/>
    </row>
    <row r="572" spans="2:12" ht="15">
      <c r="B572" s="1145" t="s">
        <v>281</v>
      </c>
      <c r="C572" s="968">
        <f t="shared" si="41"/>
        <v>0</v>
      </c>
      <c r="D572" s="963"/>
      <c r="E572" s="970"/>
      <c r="F572" s="970"/>
      <c r="G572" s="971"/>
      <c r="H572" s="968"/>
      <c r="I572" s="970"/>
      <c r="J572" s="970"/>
      <c r="K572" s="970"/>
      <c r="L572"/>
    </row>
    <row r="573" spans="2:12" ht="15">
      <c r="B573" s="1145" t="s">
        <v>282</v>
      </c>
      <c r="C573" s="968">
        <f t="shared" si="41"/>
        <v>0</v>
      </c>
      <c r="D573" s="968"/>
      <c r="E573" s="969"/>
      <c r="F573" s="969"/>
      <c r="G573" s="968"/>
      <c r="H573" s="968"/>
      <c r="I573" s="968"/>
      <c r="J573" s="968"/>
      <c r="K573" s="968"/>
      <c r="L573"/>
    </row>
    <row r="574" spans="2:12" ht="15">
      <c r="B574" s="1147" t="s">
        <v>283</v>
      </c>
      <c r="C574" s="968">
        <f>SUM(D574+H574)</f>
        <v>0</v>
      </c>
      <c r="D574" s="963"/>
      <c r="E574" s="970"/>
      <c r="F574" s="970"/>
      <c r="G574" s="970"/>
      <c r="H574" s="969"/>
      <c r="I574" s="970"/>
      <c r="J574" s="970"/>
      <c r="K574" s="970"/>
      <c r="L574"/>
    </row>
    <row r="575" spans="2:12" ht="15">
      <c r="B575" s="1148" t="s">
        <v>284</v>
      </c>
      <c r="C575" s="968">
        <f>SUM(D575+H575)</f>
        <v>0</v>
      </c>
      <c r="D575" s="970"/>
      <c r="E575" s="970"/>
      <c r="F575" s="970"/>
      <c r="G575" s="970"/>
      <c r="H575" s="970"/>
      <c r="I575" s="970"/>
      <c r="J575" s="970"/>
      <c r="K575" s="970"/>
      <c r="L575"/>
    </row>
    <row r="576" spans="2:12" ht="15">
      <c r="B576" s="1148" t="s">
        <v>285</v>
      </c>
      <c r="C576" s="968">
        <f t="shared" si="41"/>
        <v>0</v>
      </c>
      <c r="D576" s="970"/>
      <c r="E576" s="970"/>
      <c r="F576" s="970"/>
      <c r="G576" s="970"/>
      <c r="H576" s="970"/>
      <c r="I576" s="970"/>
      <c r="J576" s="970"/>
      <c r="K576" s="970"/>
      <c r="L576"/>
    </row>
    <row r="577" spans="2:12" ht="15">
      <c r="B577" s="1149"/>
      <c r="C577" s="969"/>
      <c r="D577" s="969"/>
      <c r="E577" s="969"/>
      <c r="F577" s="969"/>
      <c r="G577" s="969"/>
      <c r="H577" s="969"/>
      <c r="I577" s="969"/>
      <c r="J577" s="969"/>
      <c r="K577" s="969"/>
      <c r="L577"/>
    </row>
    <row r="578" spans="2:12" ht="12.75">
      <c r="B578" s="1150">
        <v>2019</v>
      </c>
      <c r="C578" s="719">
        <f t="shared" ref="C578:K578" si="42">SUM(C565:C576)</f>
        <v>890203</v>
      </c>
      <c r="D578" s="719">
        <f>SUM(D565:D576)</f>
        <v>24663</v>
      </c>
      <c r="E578" s="719">
        <f t="shared" si="42"/>
        <v>12208</v>
      </c>
      <c r="F578" s="719">
        <f t="shared" si="42"/>
        <v>10664</v>
      </c>
      <c r="G578" s="719">
        <f>SUM(G565:G576)</f>
        <v>1791</v>
      </c>
      <c r="H578" s="719">
        <f t="shared" si="42"/>
        <v>865540</v>
      </c>
      <c r="I578" s="719">
        <f t="shared" si="42"/>
        <v>148939</v>
      </c>
      <c r="J578" s="719">
        <f t="shared" si="42"/>
        <v>251783</v>
      </c>
      <c r="K578" s="719">
        <f t="shared" si="42"/>
        <v>464818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315" t="s">
        <v>298</v>
      </c>
      <c r="D580" s="1315"/>
      <c r="E580" s="1315"/>
      <c r="F580" s="1315"/>
      <c r="G580" s="1315"/>
      <c r="H580" s="1315"/>
      <c r="I580" s="1315"/>
      <c r="J580" s="1315"/>
      <c r="K580" s="1315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51" t="s">
        <v>274</v>
      </c>
      <c r="C582" s="968">
        <f t="shared" ref="C582:C593" si="43">SUM(D582+H582)</f>
        <v>49128195</v>
      </c>
      <c r="D582" s="968">
        <v>226689</v>
      </c>
      <c r="E582" s="968">
        <v>68974</v>
      </c>
      <c r="F582" s="968">
        <v>109268</v>
      </c>
      <c r="G582" s="968">
        <v>48447</v>
      </c>
      <c r="H582" s="968">
        <v>48901506</v>
      </c>
      <c r="I582" s="968">
        <v>7017848</v>
      </c>
      <c r="J582" s="968">
        <v>13675018</v>
      </c>
      <c r="K582" s="968">
        <v>28208640</v>
      </c>
      <c r="L582"/>
    </row>
    <row r="583" spans="2:12" ht="12.75">
      <c r="B583" s="1151" t="s">
        <v>275</v>
      </c>
      <c r="C583" s="968">
        <f t="shared" si="43"/>
        <v>36008767</v>
      </c>
      <c r="D583" s="968">
        <v>193480</v>
      </c>
      <c r="E583" s="968">
        <v>70783</v>
      </c>
      <c r="F583" s="968">
        <v>85595</v>
      </c>
      <c r="G583" s="968">
        <v>37102</v>
      </c>
      <c r="H583" s="968">
        <v>35815287</v>
      </c>
      <c r="I583" s="968">
        <v>5626521</v>
      </c>
      <c r="J583" s="968">
        <v>9142502</v>
      </c>
      <c r="K583" s="968">
        <v>21046264</v>
      </c>
      <c r="L583"/>
    </row>
    <row r="584" spans="2:12" ht="12.75">
      <c r="B584" s="1151" t="s">
        <v>276</v>
      </c>
      <c r="C584" s="968">
        <f t="shared" si="43"/>
        <v>47017379</v>
      </c>
      <c r="D584" s="970">
        <v>213319</v>
      </c>
      <c r="E584" s="970">
        <v>80814</v>
      </c>
      <c r="F584" s="970">
        <v>94000</v>
      </c>
      <c r="G584" s="971">
        <v>38505</v>
      </c>
      <c r="H584" s="968">
        <v>46804060</v>
      </c>
      <c r="I584" s="970">
        <v>7062525</v>
      </c>
      <c r="J584" s="970">
        <v>12295509</v>
      </c>
      <c r="K584" s="970">
        <v>27446026</v>
      </c>
      <c r="L584"/>
    </row>
    <row r="585" spans="2:12" ht="12.75">
      <c r="B585" s="1151" t="s">
        <v>277</v>
      </c>
      <c r="C585" s="968">
        <f t="shared" si="43"/>
        <v>45318921</v>
      </c>
      <c r="D585" s="968">
        <v>214619</v>
      </c>
      <c r="E585" s="969">
        <v>78379</v>
      </c>
      <c r="F585" s="969">
        <v>102218</v>
      </c>
      <c r="G585" s="968">
        <v>34022</v>
      </c>
      <c r="H585" s="968">
        <v>45104302</v>
      </c>
      <c r="I585" s="968">
        <v>6540916</v>
      </c>
      <c r="J585" s="968">
        <v>11552622</v>
      </c>
      <c r="K585" s="968">
        <v>27010764</v>
      </c>
      <c r="L585"/>
    </row>
    <row r="586" spans="2:12" ht="12.75">
      <c r="B586" s="1151" t="s">
        <v>278</v>
      </c>
      <c r="C586" s="968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51" t="s">
        <v>279</v>
      </c>
      <c r="C587" s="968">
        <f t="shared" si="43"/>
        <v>45108919</v>
      </c>
      <c r="D587" s="968">
        <v>202740</v>
      </c>
      <c r="E587" s="969">
        <v>55064</v>
      </c>
      <c r="F587" s="969">
        <v>110221</v>
      </c>
      <c r="G587" s="968">
        <v>37455</v>
      </c>
      <c r="H587" s="968">
        <v>44906179</v>
      </c>
      <c r="I587" s="968">
        <v>6786887</v>
      </c>
      <c r="J587" s="968">
        <v>11328083</v>
      </c>
      <c r="K587" s="968">
        <v>26791209</v>
      </c>
      <c r="L587"/>
    </row>
    <row r="588" spans="2:12" ht="12.75">
      <c r="B588" s="1151" t="s">
        <v>280</v>
      </c>
      <c r="C588" s="968">
        <f t="shared" si="43"/>
        <v>0</v>
      </c>
      <c r="D588" s="970"/>
      <c r="E588" s="970"/>
      <c r="F588" s="970"/>
      <c r="G588" s="971"/>
      <c r="H588" s="968"/>
      <c r="I588" s="970"/>
      <c r="J588" s="970"/>
      <c r="K588" s="970"/>
      <c r="L588"/>
    </row>
    <row r="589" spans="2:12" ht="12.75">
      <c r="B589" s="1151" t="s">
        <v>281</v>
      </c>
      <c r="C589" s="968">
        <f t="shared" si="43"/>
        <v>0</v>
      </c>
      <c r="D589" s="970"/>
      <c r="E589" s="970"/>
      <c r="F589" s="970"/>
      <c r="G589" s="971"/>
      <c r="H589" s="968"/>
      <c r="I589" s="970"/>
      <c r="J589" s="970"/>
      <c r="K589" s="970"/>
      <c r="L589"/>
    </row>
    <row r="590" spans="2:12" ht="12.75">
      <c r="B590" s="1151" t="s">
        <v>282</v>
      </c>
      <c r="C590" s="968">
        <f t="shared" si="43"/>
        <v>0</v>
      </c>
      <c r="D590" s="970"/>
      <c r="E590" s="970"/>
      <c r="F590" s="970"/>
      <c r="G590" s="971"/>
      <c r="H590" s="968"/>
      <c r="I590" s="970"/>
      <c r="J590" s="970"/>
      <c r="K590" s="970"/>
      <c r="L590"/>
    </row>
    <row r="591" spans="2:12" ht="12.75">
      <c r="B591" s="1151" t="s">
        <v>283</v>
      </c>
      <c r="C591" s="968">
        <f>SUM(D591+H591)</f>
        <v>0</v>
      </c>
      <c r="D591" s="970"/>
      <c r="E591" s="970"/>
      <c r="F591" s="970"/>
      <c r="G591" s="970"/>
      <c r="H591" s="969"/>
      <c r="I591" s="970"/>
      <c r="J591" s="970"/>
      <c r="K591" s="970"/>
      <c r="L591"/>
    </row>
    <row r="592" spans="2:12" ht="12.75">
      <c r="B592" s="1151" t="s">
        <v>284</v>
      </c>
      <c r="C592" s="968">
        <f t="shared" si="43"/>
        <v>0</v>
      </c>
      <c r="D592" s="970"/>
      <c r="E592" s="970"/>
      <c r="F592" s="970"/>
      <c r="G592" s="970"/>
      <c r="H592" s="970"/>
      <c r="I592" s="970"/>
      <c r="J592" s="970"/>
      <c r="K592" s="970"/>
      <c r="L592"/>
    </row>
    <row r="593" spans="2:12" ht="12.75">
      <c r="B593" s="1151" t="s">
        <v>285</v>
      </c>
      <c r="C593" s="968">
        <f t="shared" si="43"/>
        <v>0</v>
      </c>
      <c r="D593" s="970"/>
      <c r="E593" s="970"/>
      <c r="F593" s="970"/>
      <c r="G593" s="970"/>
      <c r="H593" s="970"/>
      <c r="I593" s="970"/>
      <c r="J593" s="970"/>
      <c r="K593" s="970"/>
      <c r="L593"/>
    </row>
    <row r="594" spans="2:12" ht="12.75">
      <c r="B594" s="5"/>
      <c r="C594" s="969"/>
      <c r="D594" s="969"/>
      <c r="E594" s="969"/>
      <c r="F594" s="969"/>
      <c r="G594" s="969"/>
      <c r="H594" s="969"/>
      <c r="I594" s="969"/>
      <c r="J594" s="969"/>
      <c r="K594" s="969"/>
      <c r="L594"/>
    </row>
    <row r="595" spans="2:12" ht="12.75">
      <c r="B595" s="1150">
        <v>2019</v>
      </c>
      <c r="C595" s="719">
        <f t="shared" ref="C595:K595" si="44">SUM(C582:C593)</f>
        <v>272577575</v>
      </c>
      <c r="D595" s="719">
        <f t="shared" si="44"/>
        <v>1257233</v>
      </c>
      <c r="E595" s="719">
        <f t="shared" si="44"/>
        <v>428615</v>
      </c>
      <c r="F595" s="719">
        <f t="shared" si="44"/>
        <v>601640</v>
      </c>
      <c r="G595" s="719">
        <f t="shared" si="44"/>
        <v>226978</v>
      </c>
      <c r="H595" s="719">
        <f t="shared" si="44"/>
        <v>271320342</v>
      </c>
      <c r="I595" s="719">
        <f t="shared" si="44"/>
        <v>40511634</v>
      </c>
      <c r="J595" s="719">
        <f t="shared" si="44"/>
        <v>70110154</v>
      </c>
      <c r="K595" s="719">
        <f t="shared" si="44"/>
        <v>160698554</v>
      </c>
      <c r="L595"/>
    </row>
    <row r="596" spans="2:12" ht="12.75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323" t="s">
        <v>262</v>
      </c>
      <c r="C597" s="1247" t="s">
        <v>22</v>
      </c>
      <c r="D597" s="1247" t="s">
        <v>263</v>
      </c>
      <c r="E597" s="1306" t="s">
        <v>264</v>
      </c>
      <c r="F597" s="1307"/>
      <c r="G597" s="1308"/>
      <c r="H597" s="1309" t="s">
        <v>265</v>
      </c>
      <c r="I597" s="1319" t="s">
        <v>266</v>
      </c>
      <c r="J597" s="1320"/>
      <c r="K597" s="1320"/>
      <c r="L597"/>
    </row>
    <row r="598" spans="2:12" ht="12.75" customHeight="1">
      <c r="B598" s="1324"/>
      <c r="C598" s="1248"/>
      <c r="D598" s="1248"/>
      <c r="E598" s="1249" t="s">
        <v>303</v>
      </c>
      <c r="F598" s="1247" t="s">
        <v>304</v>
      </c>
      <c r="G598" s="1247" t="s">
        <v>305</v>
      </c>
      <c r="H598" s="1310"/>
      <c r="I598" s="1249" t="s">
        <v>270</v>
      </c>
      <c r="J598" s="1249" t="s">
        <v>24</v>
      </c>
      <c r="K598" s="1247" t="s">
        <v>271</v>
      </c>
      <c r="L598"/>
    </row>
    <row r="599" spans="2:12" ht="12.75" customHeight="1">
      <c r="B599" s="1324"/>
      <c r="C599" s="1248"/>
      <c r="D599" s="1248"/>
      <c r="E599" s="1250"/>
      <c r="F599" s="1248"/>
      <c r="G599" s="1248"/>
      <c r="H599" s="1310"/>
      <c r="I599" s="1303"/>
      <c r="J599" s="1303"/>
      <c r="K599" s="1322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315" t="s">
        <v>299</v>
      </c>
      <c r="D602" s="1315"/>
      <c r="E602" s="1315"/>
      <c r="F602" s="1315"/>
      <c r="G602" s="1315"/>
      <c r="H602" s="1315"/>
      <c r="I602" s="1315"/>
      <c r="J602" s="1315"/>
      <c r="K602" s="1315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51" t="s">
        <v>274</v>
      </c>
      <c r="C604" s="968">
        <f>SUM(D604+H604)</f>
        <v>97042744</v>
      </c>
      <c r="D604" s="968">
        <v>397525</v>
      </c>
      <c r="E604" s="968">
        <v>123027</v>
      </c>
      <c r="F604" s="968">
        <v>190820</v>
      </c>
      <c r="G604" s="968">
        <v>83678</v>
      </c>
      <c r="H604" s="968">
        <v>96645219</v>
      </c>
      <c r="I604" s="968">
        <v>13890672</v>
      </c>
      <c r="J604" s="968">
        <v>28529726</v>
      </c>
      <c r="K604" s="968">
        <v>54224821</v>
      </c>
      <c r="L604"/>
    </row>
    <row r="605" spans="2:12" ht="12.75">
      <c r="B605" s="1151" t="s">
        <v>275</v>
      </c>
      <c r="C605" s="968">
        <f t="shared" ref="C605:C615" si="45">SUM(D605+H605)</f>
        <v>71080437</v>
      </c>
      <c r="D605" s="968">
        <v>338786</v>
      </c>
      <c r="E605" s="968">
        <v>123131</v>
      </c>
      <c r="F605" s="968">
        <v>150015</v>
      </c>
      <c r="G605" s="968">
        <v>65640</v>
      </c>
      <c r="H605" s="968">
        <v>70741651</v>
      </c>
      <c r="I605" s="968">
        <v>11152641</v>
      </c>
      <c r="J605" s="968">
        <v>19000308</v>
      </c>
      <c r="K605" s="968">
        <v>40588702</v>
      </c>
      <c r="L605"/>
    </row>
    <row r="606" spans="2:12" ht="12.75">
      <c r="B606" s="1151" t="s">
        <v>276</v>
      </c>
      <c r="C606" s="968">
        <f t="shared" si="45"/>
        <v>94326127</v>
      </c>
      <c r="D606" s="970">
        <v>370021</v>
      </c>
      <c r="E606" s="970">
        <v>141070</v>
      </c>
      <c r="F606" s="970">
        <v>162127</v>
      </c>
      <c r="G606" s="971">
        <v>66824</v>
      </c>
      <c r="H606" s="968">
        <v>93956106</v>
      </c>
      <c r="I606" s="970">
        <v>14326353</v>
      </c>
      <c r="J606" s="970">
        <v>25473371</v>
      </c>
      <c r="K606" s="970">
        <v>54156382</v>
      </c>
      <c r="L606"/>
    </row>
    <row r="607" spans="2:12" ht="12.75">
      <c r="B607" s="1151" t="s">
        <v>277</v>
      </c>
      <c r="C607" s="968">
        <f t="shared" si="45"/>
        <v>90179542</v>
      </c>
      <c r="D607" s="968">
        <v>377198</v>
      </c>
      <c r="E607" s="969">
        <v>138987</v>
      </c>
      <c r="F607" s="969">
        <v>177400</v>
      </c>
      <c r="G607" s="969">
        <v>60811</v>
      </c>
      <c r="H607" s="968">
        <v>89802344</v>
      </c>
      <c r="I607" s="969">
        <v>13026121</v>
      </c>
      <c r="J607" s="969">
        <v>24019148</v>
      </c>
      <c r="K607" s="969">
        <v>52757075</v>
      </c>
      <c r="L607"/>
    </row>
    <row r="608" spans="2:12" ht="12.75">
      <c r="B608" s="1151" t="s">
        <v>278</v>
      </c>
      <c r="C608" s="968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51" t="s">
        <v>279</v>
      </c>
      <c r="C609" s="968">
        <f t="shared" si="45"/>
        <v>89668731</v>
      </c>
      <c r="D609" s="968">
        <v>358330</v>
      </c>
      <c r="E609" s="969">
        <v>97987</v>
      </c>
      <c r="F609" s="969">
        <v>193201</v>
      </c>
      <c r="G609" s="969">
        <v>67142</v>
      </c>
      <c r="H609" s="968">
        <v>89310401</v>
      </c>
      <c r="I609" s="969">
        <v>13566128</v>
      </c>
      <c r="J609" s="969">
        <v>23364570</v>
      </c>
      <c r="K609" s="969">
        <v>52379703</v>
      </c>
      <c r="L609"/>
    </row>
    <row r="610" spans="2:12" ht="12.75">
      <c r="B610" s="1151" t="s">
        <v>280</v>
      </c>
      <c r="C610" s="968">
        <f>SUM(D610+H610)</f>
        <v>0</v>
      </c>
      <c r="D610" s="970"/>
      <c r="E610" s="970"/>
      <c r="F610" s="970"/>
      <c r="G610" s="971"/>
      <c r="H610" s="968"/>
      <c r="I610" s="970"/>
      <c r="J610" s="970"/>
      <c r="K610" s="970"/>
      <c r="L610"/>
    </row>
    <row r="611" spans="2:12" ht="12.75">
      <c r="B611" s="1151" t="s">
        <v>281</v>
      </c>
      <c r="C611" s="968">
        <f>SUM(D611+H611)</f>
        <v>0</v>
      </c>
      <c r="D611" s="970"/>
      <c r="E611" s="970"/>
      <c r="F611" s="970"/>
      <c r="G611" s="971"/>
      <c r="H611" s="968"/>
      <c r="I611" s="970"/>
      <c r="J611" s="970"/>
      <c r="K611" s="970"/>
      <c r="L611"/>
    </row>
    <row r="612" spans="2:12" ht="12.75">
      <c r="B612" s="1151" t="s">
        <v>282</v>
      </c>
      <c r="C612" s="968">
        <f t="shared" si="45"/>
        <v>0</v>
      </c>
      <c r="D612" s="968"/>
      <c r="E612" s="969"/>
      <c r="F612" s="969"/>
      <c r="G612" s="969"/>
      <c r="H612" s="968"/>
      <c r="I612" s="969"/>
      <c r="J612" s="969"/>
      <c r="K612" s="969"/>
      <c r="L612"/>
    </row>
    <row r="613" spans="2:12" ht="12.75">
      <c r="B613" s="1151" t="s">
        <v>283</v>
      </c>
      <c r="C613" s="968">
        <f t="shared" si="45"/>
        <v>0</v>
      </c>
      <c r="D613" s="970"/>
      <c r="E613" s="970"/>
      <c r="F613" s="970"/>
      <c r="G613" s="970"/>
      <c r="H613" s="969"/>
      <c r="I613" s="970"/>
      <c r="J613" s="970"/>
      <c r="K613" s="970"/>
      <c r="L613"/>
    </row>
    <row r="614" spans="2:12" ht="12.75">
      <c r="B614" s="1151" t="s">
        <v>284</v>
      </c>
      <c r="C614" s="968">
        <f t="shared" si="45"/>
        <v>0</v>
      </c>
      <c r="D614" s="970"/>
      <c r="E614" s="970"/>
      <c r="F614" s="970"/>
      <c r="G614" s="971"/>
      <c r="H614" s="972"/>
      <c r="I614" s="970"/>
      <c r="J614" s="970"/>
      <c r="K614" s="970"/>
      <c r="L614"/>
    </row>
    <row r="615" spans="2:12" ht="12.75">
      <c r="B615" s="1151" t="s">
        <v>285</v>
      </c>
      <c r="C615" s="968">
        <f t="shared" si="45"/>
        <v>0</v>
      </c>
      <c r="D615" s="970"/>
      <c r="E615" s="970"/>
      <c r="F615" s="970"/>
      <c r="G615" s="971"/>
      <c r="H615" s="972"/>
      <c r="I615" s="970"/>
      <c r="J615" s="970"/>
      <c r="K615" s="970"/>
      <c r="L615"/>
    </row>
    <row r="616" spans="2:12" ht="12.75">
      <c r="B616" s="1151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50">
        <v>2019</v>
      </c>
      <c r="C617" s="730">
        <f t="shared" ref="C617:K617" si="46">SUM(C604:C615)</f>
        <v>540646348</v>
      </c>
      <c r="D617" s="730">
        <f t="shared" si="46"/>
        <v>2207403</v>
      </c>
      <c r="E617" s="730">
        <f t="shared" si="46"/>
        <v>758458</v>
      </c>
      <c r="F617" s="730">
        <f t="shared" si="46"/>
        <v>1049671</v>
      </c>
      <c r="G617" s="730">
        <f t="shared" si="46"/>
        <v>399274</v>
      </c>
      <c r="H617" s="730">
        <f t="shared" si="46"/>
        <v>538438945</v>
      </c>
      <c r="I617" s="730">
        <f t="shared" si="46"/>
        <v>80740400</v>
      </c>
      <c r="J617" s="730">
        <f t="shared" si="46"/>
        <v>145387615</v>
      </c>
      <c r="K617" s="730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34" workbookViewId="0">
      <selection activeCell="X80" sqref="X80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25" t="s">
        <v>354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5"/>
      <c r="N1" s="1325"/>
    </row>
    <row r="2" spans="1:14" ht="13.5" thickBot="1">
      <c r="B2" s="984"/>
      <c r="C2" s="984"/>
      <c r="D2" s="984"/>
      <c r="E2" s="984"/>
      <c r="F2" s="984"/>
      <c r="G2" s="985" t="s">
        <v>355</v>
      </c>
      <c r="H2" s="984"/>
      <c r="I2" s="984"/>
      <c r="J2" s="984"/>
      <c r="K2" s="984"/>
      <c r="L2" s="984"/>
      <c r="M2" s="984"/>
      <c r="N2" s="984"/>
    </row>
    <row r="3" spans="1:14" ht="14.25" thickBot="1">
      <c r="A3" s="986" t="s">
        <v>356</v>
      </c>
      <c r="B3" s="987" t="s">
        <v>222</v>
      </c>
      <c r="C3" s="987" t="s">
        <v>223</v>
      </c>
      <c r="D3" s="987" t="s">
        <v>224</v>
      </c>
      <c r="E3" s="987" t="s">
        <v>225</v>
      </c>
      <c r="F3" s="987" t="s">
        <v>226</v>
      </c>
      <c r="G3" s="987" t="s">
        <v>227</v>
      </c>
      <c r="H3" s="987" t="s">
        <v>228</v>
      </c>
      <c r="I3" s="987" t="s">
        <v>229</v>
      </c>
      <c r="J3" s="987" t="s">
        <v>230</v>
      </c>
      <c r="K3" s="987" t="s">
        <v>231</v>
      </c>
      <c r="L3" s="987" t="s">
        <v>232</v>
      </c>
      <c r="M3" s="987" t="s">
        <v>233</v>
      </c>
      <c r="N3" s="987" t="s">
        <v>240</v>
      </c>
    </row>
    <row r="4" spans="1:14" ht="13.5">
      <c r="A4" s="988">
        <v>2004</v>
      </c>
      <c r="B4" s="989">
        <v>299.39999999999998</v>
      </c>
      <c r="C4" s="989">
        <v>296.39999999999998</v>
      </c>
      <c r="D4" s="989">
        <v>293.7</v>
      </c>
      <c r="E4" s="989">
        <v>293.5</v>
      </c>
      <c r="F4" s="989">
        <v>293.5</v>
      </c>
      <c r="G4" s="989">
        <v>291.60000000000002</v>
      </c>
      <c r="H4" s="989">
        <v>290.2</v>
      </c>
      <c r="I4" s="989">
        <v>286.3</v>
      </c>
      <c r="J4" s="989">
        <v>285.39999999999998</v>
      </c>
      <c r="K4" s="989">
        <v>285.10000000000002</v>
      </c>
      <c r="L4" s="989">
        <v>291.2</v>
      </c>
      <c r="M4" s="989">
        <v>297.8</v>
      </c>
      <c r="N4" s="990">
        <v>291.3</v>
      </c>
    </row>
    <row r="5" spans="1:14" ht="13.5">
      <c r="A5" s="991">
        <v>2005</v>
      </c>
      <c r="B5" s="992">
        <v>304.10000000000002</v>
      </c>
      <c r="C5" s="992">
        <v>308.10000000000002</v>
      </c>
      <c r="D5" s="992">
        <v>308.2</v>
      </c>
      <c r="E5" s="992">
        <v>310.89999999999998</v>
      </c>
      <c r="F5" s="992">
        <v>309.89999999999998</v>
      </c>
      <c r="G5" s="992">
        <v>309.10000000000002</v>
      </c>
      <c r="H5" s="992">
        <v>307</v>
      </c>
      <c r="I5" s="992">
        <v>300.60000000000002</v>
      </c>
      <c r="J5" s="992">
        <v>303.3</v>
      </c>
      <c r="K5" s="992">
        <v>304.3</v>
      </c>
      <c r="L5" s="992">
        <v>311.8</v>
      </c>
      <c r="M5" s="992">
        <v>315.5</v>
      </c>
      <c r="N5" s="993">
        <v>307.60000000000002</v>
      </c>
    </row>
    <row r="6" spans="1:14" ht="13.5">
      <c r="A6" s="991">
        <v>2006</v>
      </c>
      <c r="B6" s="992">
        <v>317.10000000000002</v>
      </c>
      <c r="C6" s="992">
        <v>319.89999999999998</v>
      </c>
      <c r="D6" s="992">
        <v>324</v>
      </c>
      <c r="E6" s="992">
        <v>319.5</v>
      </c>
      <c r="F6" s="992">
        <v>325.8</v>
      </c>
      <c r="G6" s="992">
        <v>323.8</v>
      </c>
      <c r="H6" s="992">
        <v>312.8</v>
      </c>
      <c r="I6" s="992">
        <v>313</v>
      </c>
      <c r="J6" s="992">
        <v>315.2</v>
      </c>
      <c r="K6" s="992">
        <v>311.2</v>
      </c>
      <c r="L6" s="992">
        <v>316.2</v>
      </c>
      <c r="M6" s="992">
        <v>321.8</v>
      </c>
      <c r="N6" s="993">
        <v>318.7</v>
      </c>
    </row>
    <row r="7" spans="1:14" ht="13.5">
      <c r="A7" s="991">
        <v>2007</v>
      </c>
      <c r="B7" s="992">
        <v>325.7</v>
      </c>
      <c r="C7" s="992">
        <v>327.9</v>
      </c>
      <c r="D7" s="992">
        <v>329.1</v>
      </c>
      <c r="E7" s="992">
        <v>329.9</v>
      </c>
      <c r="F7" s="992">
        <v>328.7</v>
      </c>
      <c r="G7" s="992">
        <v>330</v>
      </c>
      <c r="H7" s="992">
        <v>327.9</v>
      </c>
      <c r="I7" s="992">
        <v>324</v>
      </c>
      <c r="J7" s="992">
        <v>329.3</v>
      </c>
      <c r="K7" s="992">
        <v>312.8</v>
      </c>
      <c r="L7" s="992">
        <v>317.5</v>
      </c>
      <c r="M7" s="992">
        <v>319</v>
      </c>
      <c r="N7" s="993">
        <v>325.39999999999998</v>
      </c>
    </row>
    <row r="8" spans="1:14" ht="13.5">
      <c r="A8" s="991">
        <v>2008</v>
      </c>
      <c r="B8" s="992">
        <v>326.5</v>
      </c>
      <c r="C8" s="992">
        <v>327</v>
      </c>
      <c r="D8" s="992">
        <v>324.5</v>
      </c>
      <c r="E8" s="992">
        <v>322.60000000000002</v>
      </c>
      <c r="F8" s="992">
        <v>325.7</v>
      </c>
      <c r="G8" s="992">
        <v>323.8</v>
      </c>
      <c r="H8" s="992">
        <v>317</v>
      </c>
      <c r="I8" s="992">
        <v>314.39999999999998</v>
      </c>
      <c r="J8" s="992">
        <v>314.60000000000002</v>
      </c>
      <c r="K8" s="992">
        <v>310.5</v>
      </c>
      <c r="L8" s="992">
        <v>315.10000000000002</v>
      </c>
      <c r="M8" s="992">
        <v>321.7</v>
      </c>
      <c r="N8" s="993">
        <v>320.39999999999998</v>
      </c>
    </row>
    <row r="9" spans="1:14" ht="13.5">
      <c r="A9" s="991">
        <v>2009</v>
      </c>
      <c r="B9" s="992">
        <v>322.2</v>
      </c>
      <c r="C9" s="992">
        <v>324.3</v>
      </c>
      <c r="D9" s="992">
        <v>325.89999999999998</v>
      </c>
      <c r="E9" s="992">
        <v>324.2</v>
      </c>
      <c r="F9" s="992">
        <v>325.3</v>
      </c>
      <c r="G9" s="992">
        <v>324.5</v>
      </c>
      <c r="H9" s="992">
        <v>323.3</v>
      </c>
      <c r="I9" s="992">
        <v>316.2</v>
      </c>
      <c r="J9" s="992">
        <v>320.10000000000002</v>
      </c>
      <c r="K9" s="992">
        <v>320</v>
      </c>
      <c r="L9" s="992">
        <v>324.5</v>
      </c>
      <c r="M9" s="992">
        <v>330</v>
      </c>
      <c r="N9" s="994">
        <v>323.60000000000002</v>
      </c>
    </row>
    <row r="10" spans="1:14" ht="13.5">
      <c r="A10" s="991">
        <v>2010</v>
      </c>
      <c r="B10" s="992">
        <v>333.4</v>
      </c>
      <c r="C10" s="992">
        <v>341.3</v>
      </c>
      <c r="D10" s="992">
        <v>335.1</v>
      </c>
      <c r="E10" s="992">
        <v>343.1</v>
      </c>
      <c r="F10" s="992">
        <v>346.2</v>
      </c>
      <c r="G10" s="992">
        <v>345.9</v>
      </c>
      <c r="H10" s="992">
        <v>340.4</v>
      </c>
      <c r="I10" s="992">
        <v>336.9</v>
      </c>
      <c r="J10" s="992">
        <v>334.2</v>
      </c>
      <c r="K10" s="992">
        <v>325.7</v>
      </c>
      <c r="L10" s="992">
        <v>326.39999999999998</v>
      </c>
      <c r="M10" s="992">
        <v>326.3</v>
      </c>
      <c r="N10" s="994">
        <v>335.8</v>
      </c>
    </row>
    <row r="11" spans="1:14" ht="13.5">
      <c r="A11" s="991">
        <v>2011</v>
      </c>
      <c r="B11" s="992">
        <v>325.60000000000002</v>
      </c>
      <c r="C11" s="992">
        <v>323.5</v>
      </c>
      <c r="D11" s="992">
        <v>322.8</v>
      </c>
      <c r="E11" s="992">
        <v>323</v>
      </c>
      <c r="F11" s="992">
        <v>326.89999999999998</v>
      </c>
      <c r="G11" s="992">
        <v>323.39999999999998</v>
      </c>
      <c r="H11" s="992">
        <v>321.10000000000002</v>
      </c>
      <c r="I11" s="992">
        <v>317.7</v>
      </c>
      <c r="J11" s="992">
        <v>313</v>
      </c>
      <c r="K11" s="992">
        <v>312.89999999999998</v>
      </c>
      <c r="L11" s="992">
        <v>315.60000000000002</v>
      </c>
      <c r="M11" s="992">
        <v>322.10000000000002</v>
      </c>
      <c r="N11" s="994">
        <v>320.7</v>
      </c>
    </row>
    <row r="12" spans="1:14" ht="13.5">
      <c r="A12" s="995">
        <v>2012</v>
      </c>
      <c r="B12" s="996">
        <v>324.89999999999998</v>
      </c>
      <c r="C12" s="996">
        <v>327.2</v>
      </c>
      <c r="D12" s="996">
        <v>329</v>
      </c>
      <c r="E12" s="996">
        <v>329.8</v>
      </c>
      <c r="F12" s="996">
        <v>334.6</v>
      </c>
      <c r="G12" s="996">
        <v>336.3</v>
      </c>
      <c r="H12" s="996">
        <v>330.7</v>
      </c>
      <c r="I12" s="996">
        <v>326.3</v>
      </c>
      <c r="J12" s="996">
        <v>325.7</v>
      </c>
      <c r="K12" s="996">
        <v>322</v>
      </c>
      <c r="L12" s="996">
        <v>327.2</v>
      </c>
      <c r="M12" s="996">
        <v>330.6</v>
      </c>
      <c r="N12" s="997">
        <v>328.9</v>
      </c>
    </row>
    <row r="13" spans="1:14" ht="13.5">
      <c r="A13" s="995">
        <v>2013</v>
      </c>
      <c r="B13" s="996">
        <v>334</v>
      </c>
      <c r="C13" s="996">
        <v>336.5</v>
      </c>
      <c r="D13" s="996">
        <v>334.9</v>
      </c>
      <c r="E13" s="996">
        <v>338</v>
      </c>
      <c r="F13" s="996">
        <v>338.8</v>
      </c>
      <c r="G13" s="996">
        <v>343</v>
      </c>
      <c r="H13" s="996">
        <v>338.6</v>
      </c>
      <c r="I13" s="996">
        <v>334</v>
      </c>
      <c r="J13" s="996">
        <v>329.8</v>
      </c>
      <c r="K13" s="996">
        <v>328.9</v>
      </c>
      <c r="L13" s="996">
        <v>331</v>
      </c>
      <c r="M13" s="996">
        <v>333.1</v>
      </c>
      <c r="N13" s="997">
        <v>335.2</v>
      </c>
    </row>
    <row r="14" spans="1:14" ht="13.5">
      <c r="A14" s="995">
        <v>2014</v>
      </c>
      <c r="B14" s="996">
        <v>335.3</v>
      </c>
      <c r="C14" s="996">
        <v>339.5</v>
      </c>
      <c r="D14" s="996">
        <v>336</v>
      </c>
      <c r="E14" s="996">
        <v>338.1</v>
      </c>
      <c r="F14" s="996">
        <v>336</v>
      </c>
      <c r="G14" s="996">
        <v>336.1</v>
      </c>
      <c r="H14" s="996">
        <v>331.4</v>
      </c>
      <c r="I14" s="996">
        <v>332.4</v>
      </c>
      <c r="J14" s="996">
        <v>327.3</v>
      </c>
      <c r="K14" s="996">
        <v>326.3</v>
      </c>
      <c r="L14" s="996">
        <v>328.5</v>
      </c>
      <c r="M14" s="996">
        <v>340.6</v>
      </c>
      <c r="N14" s="997">
        <v>333.6</v>
      </c>
    </row>
    <row r="15" spans="1:14" ht="13.5">
      <c r="A15" s="998">
        <v>2015</v>
      </c>
      <c r="B15" s="999">
        <v>336</v>
      </c>
      <c r="C15" s="999">
        <v>338.9</v>
      </c>
      <c r="D15" s="999">
        <v>339.7</v>
      </c>
      <c r="E15" s="999">
        <v>340.8</v>
      </c>
      <c r="F15" s="999">
        <v>346.1</v>
      </c>
      <c r="G15" s="999">
        <v>343.9</v>
      </c>
      <c r="H15" s="999">
        <v>339.4</v>
      </c>
      <c r="I15" s="999">
        <v>334</v>
      </c>
      <c r="J15" s="999">
        <v>332.9</v>
      </c>
      <c r="K15" s="999">
        <v>331.2</v>
      </c>
      <c r="L15" s="999">
        <v>332.8</v>
      </c>
      <c r="M15" s="999">
        <v>335.4</v>
      </c>
      <c r="N15" s="1000">
        <v>337.6</v>
      </c>
    </row>
    <row r="16" spans="1:14" ht="13.5">
      <c r="A16" s="998">
        <v>2016</v>
      </c>
      <c r="B16" s="999">
        <v>335.2</v>
      </c>
      <c r="C16" s="999">
        <v>337.7</v>
      </c>
      <c r="D16" s="999">
        <v>338.5</v>
      </c>
      <c r="E16" s="999">
        <v>340.3</v>
      </c>
      <c r="F16" s="999">
        <v>345.4</v>
      </c>
      <c r="G16" s="999">
        <v>342.5</v>
      </c>
      <c r="H16" s="999">
        <v>339.1</v>
      </c>
      <c r="I16" s="999">
        <v>336.7</v>
      </c>
      <c r="J16" s="999">
        <v>336</v>
      </c>
      <c r="K16" s="999">
        <v>338.1</v>
      </c>
      <c r="L16" s="999">
        <v>339.8</v>
      </c>
      <c r="M16" s="999">
        <v>343.5</v>
      </c>
      <c r="N16" s="1000">
        <v>339.5</v>
      </c>
    </row>
    <row r="17" spans="1:14" ht="13.5">
      <c r="A17" s="998">
        <v>2017</v>
      </c>
      <c r="B17" s="999">
        <v>343.84877560849145</v>
      </c>
      <c r="C17" s="999">
        <v>344.01260355448568</v>
      </c>
      <c r="D17" s="999">
        <v>345.08323788722237</v>
      </c>
      <c r="E17" s="999">
        <v>349.4260933003689</v>
      </c>
      <c r="F17" s="999">
        <v>351.85998819252393</v>
      </c>
      <c r="G17" s="999">
        <v>351.12109667545815</v>
      </c>
      <c r="H17" s="999">
        <v>346.75726994620067</v>
      </c>
      <c r="I17" s="999">
        <v>344.85589941972938</v>
      </c>
      <c r="J17" s="999">
        <v>342.09908231074832</v>
      </c>
      <c r="K17" s="999">
        <v>340.25607000681453</v>
      </c>
      <c r="L17" s="999">
        <v>343.96423731809307</v>
      </c>
      <c r="M17" s="999">
        <v>345.17611667491775</v>
      </c>
      <c r="N17" s="1000">
        <v>345.73613890143946</v>
      </c>
    </row>
    <row r="18" spans="1:14" ht="13.5">
      <c r="A18" s="998">
        <v>2018</v>
      </c>
      <c r="B18" s="999">
        <v>328.68883172082138</v>
      </c>
      <c r="C18" s="999">
        <v>335.33083028686195</v>
      </c>
      <c r="D18" s="999">
        <v>339.13477331184731</v>
      </c>
      <c r="E18" s="999">
        <v>352.1288362407397</v>
      </c>
      <c r="F18" s="999">
        <v>354.40806226015781</v>
      </c>
      <c r="G18" s="999">
        <v>352.31798629918734</v>
      </c>
      <c r="H18" s="999">
        <v>349.02563708344542</v>
      </c>
      <c r="I18" s="999">
        <v>347.00933631012759</v>
      </c>
      <c r="J18" s="999">
        <v>345.11329021489684</v>
      </c>
      <c r="K18" s="999">
        <v>347.11988043981063</v>
      </c>
      <c r="L18" s="999">
        <v>349.40972512323503</v>
      </c>
      <c r="M18" s="999">
        <v>350.98601398601369</v>
      </c>
      <c r="N18" s="1000">
        <v>345.25543478260863</v>
      </c>
    </row>
    <row r="19" spans="1:14" ht="14.25" thickBot="1">
      <c r="A19" s="1001">
        <v>2019</v>
      </c>
      <c r="B19" s="1002">
        <v>354.37491656654714</v>
      </c>
      <c r="C19" s="1002"/>
      <c r="D19" s="1002"/>
      <c r="E19" s="1002"/>
      <c r="F19" s="1002"/>
      <c r="G19" s="1002"/>
      <c r="H19" s="1002"/>
      <c r="I19" s="1002"/>
      <c r="J19" s="1002"/>
      <c r="K19" s="1002"/>
      <c r="L19" s="1002"/>
      <c r="M19" s="1002"/>
      <c r="N19" s="1003"/>
    </row>
    <row r="20" spans="1:14" ht="13.5" thickBot="1">
      <c r="B20" s="984"/>
      <c r="C20" s="984"/>
      <c r="D20" s="984"/>
      <c r="E20" s="984"/>
      <c r="F20" s="984"/>
      <c r="G20" s="1004" t="s">
        <v>357</v>
      </c>
      <c r="H20" s="984"/>
      <c r="I20" s="984"/>
      <c r="J20" s="984"/>
      <c r="K20" s="984"/>
      <c r="L20" s="984"/>
      <c r="M20" s="984"/>
      <c r="N20" s="1005"/>
    </row>
    <row r="21" spans="1:14" ht="14.25" thickBot="1">
      <c r="A21" s="986" t="s">
        <v>356</v>
      </c>
      <c r="B21" s="987" t="s">
        <v>222</v>
      </c>
      <c r="C21" s="987" t="s">
        <v>223</v>
      </c>
      <c r="D21" s="987" t="s">
        <v>224</v>
      </c>
      <c r="E21" s="987" t="s">
        <v>225</v>
      </c>
      <c r="F21" s="987" t="s">
        <v>226</v>
      </c>
      <c r="G21" s="987" t="s">
        <v>227</v>
      </c>
      <c r="H21" s="987" t="s">
        <v>228</v>
      </c>
      <c r="I21" s="987" t="s">
        <v>229</v>
      </c>
      <c r="J21" s="987" t="s">
        <v>230</v>
      </c>
      <c r="K21" s="987" t="s">
        <v>231</v>
      </c>
      <c r="L21" s="987" t="s">
        <v>232</v>
      </c>
      <c r="M21" s="987" t="s">
        <v>233</v>
      </c>
      <c r="N21" s="987" t="s">
        <v>240</v>
      </c>
    </row>
    <row r="22" spans="1:14" ht="13.5">
      <c r="A22" s="988">
        <v>2004</v>
      </c>
      <c r="B22" s="989">
        <v>272.2</v>
      </c>
      <c r="C22" s="989">
        <v>271.5</v>
      </c>
      <c r="D22" s="989">
        <v>272</v>
      </c>
      <c r="E22" s="989">
        <v>273.10000000000002</v>
      </c>
      <c r="F22" s="989">
        <v>267.2</v>
      </c>
      <c r="G22" s="989">
        <v>269.60000000000002</v>
      </c>
      <c r="H22" s="989">
        <v>261.5</v>
      </c>
      <c r="I22" s="989">
        <v>261.39999999999998</v>
      </c>
      <c r="J22" s="989">
        <v>264.8</v>
      </c>
      <c r="K22" s="989">
        <v>267</v>
      </c>
      <c r="L22" s="989">
        <v>266.39999999999998</v>
      </c>
      <c r="M22" s="989">
        <v>271.3</v>
      </c>
      <c r="N22" s="990">
        <v>267.3</v>
      </c>
    </row>
    <row r="23" spans="1:14" ht="13.5">
      <c r="A23" s="991">
        <v>2005</v>
      </c>
      <c r="B23" s="992">
        <v>272.10000000000002</v>
      </c>
      <c r="C23" s="992">
        <v>274.8</v>
      </c>
      <c r="D23" s="992">
        <v>271.8</v>
      </c>
      <c r="E23" s="992">
        <v>273.39999999999998</v>
      </c>
      <c r="F23" s="992">
        <v>271</v>
      </c>
      <c r="G23" s="992">
        <v>266.39999999999998</v>
      </c>
      <c r="H23" s="992">
        <v>264.60000000000002</v>
      </c>
      <c r="I23" s="992">
        <v>261.10000000000002</v>
      </c>
      <c r="J23" s="992">
        <v>266.60000000000002</v>
      </c>
      <c r="K23" s="992">
        <v>272.5</v>
      </c>
      <c r="L23" s="992">
        <v>270.60000000000002</v>
      </c>
      <c r="M23" s="992">
        <v>272.39999999999998</v>
      </c>
      <c r="N23" s="993">
        <v>269.2</v>
      </c>
    </row>
    <row r="24" spans="1:14" ht="13.5">
      <c r="A24" s="991">
        <v>2006</v>
      </c>
      <c r="B24" s="992">
        <v>275.10000000000002</v>
      </c>
      <c r="C24" s="992">
        <v>273.39999999999998</v>
      </c>
      <c r="D24" s="992">
        <v>273.39999999999998</v>
      </c>
      <c r="E24" s="992">
        <v>272.89999999999998</v>
      </c>
      <c r="F24" s="992">
        <v>270.39999999999998</v>
      </c>
      <c r="G24" s="992">
        <v>264.2</v>
      </c>
      <c r="H24" s="992">
        <v>260.2</v>
      </c>
      <c r="I24" s="992">
        <v>258.10000000000002</v>
      </c>
      <c r="J24" s="992">
        <v>263.5</v>
      </c>
      <c r="K24" s="992">
        <v>263.89999999999998</v>
      </c>
      <c r="L24" s="992">
        <v>264.89999999999998</v>
      </c>
      <c r="M24" s="992">
        <v>266.89999999999998</v>
      </c>
      <c r="N24" s="993">
        <v>267.5</v>
      </c>
    </row>
    <row r="25" spans="1:14" ht="13.5">
      <c r="A25" s="991">
        <v>2007</v>
      </c>
      <c r="B25" s="992">
        <v>274.10000000000002</v>
      </c>
      <c r="C25" s="992">
        <v>274.89999999999998</v>
      </c>
      <c r="D25" s="992">
        <v>274</v>
      </c>
      <c r="E25" s="992">
        <v>272.3</v>
      </c>
      <c r="F25" s="992">
        <v>271.89999999999998</v>
      </c>
      <c r="G25" s="992">
        <v>269.2</v>
      </c>
      <c r="H25" s="992">
        <v>267.89999999999998</v>
      </c>
      <c r="I25" s="992">
        <v>264.60000000000002</v>
      </c>
      <c r="J25" s="992">
        <v>266</v>
      </c>
      <c r="K25" s="992">
        <v>268.8</v>
      </c>
      <c r="L25" s="992">
        <v>269.10000000000002</v>
      </c>
      <c r="M25" s="992">
        <v>271.60000000000002</v>
      </c>
      <c r="N25" s="993">
        <v>270.2</v>
      </c>
    </row>
    <row r="26" spans="1:14" ht="13.5">
      <c r="A26" s="991">
        <v>2008</v>
      </c>
      <c r="B26" s="992">
        <v>273.89999999999998</v>
      </c>
      <c r="C26" s="992">
        <v>274.89999999999998</v>
      </c>
      <c r="D26" s="992">
        <v>273.8</v>
      </c>
      <c r="E26" s="992">
        <v>270</v>
      </c>
      <c r="F26" s="992">
        <v>271.89999999999998</v>
      </c>
      <c r="G26" s="992">
        <v>270.5</v>
      </c>
      <c r="H26" s="992">
        <v>268.60000000000002</v>
      </c>
      <c r="I26" s="992">
        <v>265</v>
      </c>
      <c r="J26" s="992">
        <v>266.5</v>
      </c>
      <c r="K26" s="992">
        <v>266.60000000000002</v>
      </c>
      <c r="L26" s="992">
        <v>269.7</v>
      </c>
      <c r="M26" s="992">
        <v>274.60000000000002</v>
      </c>
      <c r="N26" s="993">
        <v>270.3</v>
      </c>
    </row>
    <row r="27" spans="1:14" ht="13.5">
      <c r="A27" s="991">
        <v>2009</v>
      </c>
      <c r="B27" s="992">
        <v>276.8</v>
      </c>
      <c r="C27" s="992">
        <v>274.3</v>
      </c>
      <c r="D27" s="992">
        <v>276.39999999999998</v>
      </c>
      <c r="E27" s="992">
        <v>273.60000000000002</v>
      </c>
      <c r="F27" s="992">
        <v>273.8</v>
      </c>
      <c r="G27" s="992">
        <v>272.10000000000002</v>
      </c>
      <c r="H27" s="992">
        <v>268.60000000000002</v>
      </c>
      <c r="I27" s="992">
        <v>266.8</v>
      </c>
      <c r="J27" s="992">
        <v>269.5</v>
      </c>
      <c r="K27" s="992">
        <v>271.39999999999998</v>
      </c>
      <c r="L27" s="992">
        <v>275.60000000000002</v>
      </c>
      <c r="M27" s="992">
        <v>277.10000000000002</v>
      </c>
      <c r="N27" s="994">
        <v>272.8</v>
      </c>
    </row>
    <row r="28" spans="1:14" ht="13.5">
      <c r="A28" s="991">
        <v>2010</v>
      </c>
      <c r="B28" s="992">
        <v>278.5</v>
      </c>
      <c r="C28" s="992">
        <v>282.10000000000002</v>
      </c>
      <c r="D28" s="992">
        <v>281.7</v>
      </c>
      <c r="E28" s="992">
        <v>280.5</v>
      </c>
      <c r="F28" s="992">
        <v>280.89999999999998</v>
      </c>
      <c r="G28" s="992">
        <v>279</v>
      </c>
      <c r="H28" s="992">
        <v>275</v>
      </c>
      <c r="I28" s="992">
        <v>272.89999999999998</v>
      </c>
      <c r="J28" s="992">
        <v>275.5</v>
      </c>
      <c r="K28" s="992">
        <v>275.10000000000002</v>
      </c>
      <c r="L28" s="992">
        <v>275</v>
      </c>
      <c r="M28" s="992">
        <v>277.5</v>
      </c>
      <c r="N28" s="994">
        <v>277.8</v>
      </c>
    </row>
    <row r="29" spans="1:14" ht="13.5">
      <c r="A29" s="991">
        <v>2011</v>
      </c>
      <c r="B29" s="992">
        <v>280.2</v>
      </c>
      <c r="C29" s="992">
        <v>279.3</v>
      </c>
      <c r="D29" s="992">
        <v>279.5</v>
      </c>
      <c r="E29" s="992">
        <v>281.39999999999998</v>
      </c>
      <c r="F29" s="992">
        <v>279.7</v>
      </c>
      <c r="G29" s="992">
        <v>275.89999999999998</v>
      </c>
      <c r="H29" s="992">
        <v>274.2</v>
      </c>
      <c r="I29" s="992">
        <v>268.2</v>
      </c>
      <c r="J29" s="992">
        <v>259.3</v>
      </c>
      <c r="K29" s="992">
        <v>260.89999999999998</v>
      </c>
      <c r="L29" s="992">
        <v>262.89999999999998</v>
      </c>
      <c r="M29" s="992">
        <v>267.2</v>
      </c>
      <c r="N29" s="994">
        <v>271.2</v>
      </c>
    </row>
    <row r="30" spans="1:14" s="984" customFormat="1" ht="13.5">
      <c r="A30" s="995">
        <v>2012</v>
      </c>
      <c r="B30" s="996">
        <v>270.2</v>
      </c>
      <c r="C30" s="996">
        <v>267.8</v>
      </c>
      <c r="D30" s="996">
        <v>269.60000000000002</v>
      </c>
      <c r="E30" s="996">
        <v>266.2</v>
      </c>
      <c r="F30" s="996">
        <v>265.3</v>
      </c>
      <c r="G30" s="996">
        <v>265.10000000000002</v>
      </c>
      <c r="H30" s="996">
        <v>259.10000000000002</v>
      </c>
      <c r="I30" s="996">
        <v>258.3</v>
      </c>
      <c r="J30" s="996">
        <v>258.89999999999998</v>
      </c>
      <c r="K30" s="996">
        <v>261.60000000000002</v>
      </c>
      <c r="L30" s="996">
        <v>263.2</v>
      </c>
      <c r="M30" s="996">
        <v>267</v>
      </c>
      <c r="N30" s="997">
        <v>264</v>
      </c>
    </row>
    <row r="31" spans="1:14" s="984" customFormat="1" ht="13.5">
      <c r="A31" s="995">
        <v>2013</v>
      </c>
      <c r="B31" s="996">
        <v>269.39999999999998</v>
      </c>
      <c r="C31" s="996">
        <v>271.89999999999998</v>
      </c>
      <c r="D31" s="996">
        <v>270.60000000000002</v>
      </c>
      <c r="E31" s="996">
        <v>270.89999999999998</v>
      </c>
      <c r="F31" s="996">
        <v>266.89999999999998</v>
      </c>
      <c r="G31" s="996">
        <v>265.89999999999998</v>
      </c>
      <c r="H31" s="996">
        <v>262.5</v>
      </c>
      <c r="I31" s="996">
        <v>259.3</v>
      </c>
      <c r="J31" s="996">
        <v>261.2</v>
      </c>
      <c r="K31" s="996">
        <v>263.10000000000002</v>
      </c>
      <c r="L31" s="996">
        <v>265.5</v>
      </c>
      <c r="M31" s="996">
        <v>270.2</v>
      </c>
      <c r="N31" s="997">
        <v>266.10000000000002</v>
      </c>
    </row>
    <row r="32" spans="1:14" s="984" customFormat="1" ht="13.5">
      <c r="A32" s="995">
        <v>2014</v>
      </c>
      <c r="B32" s="996">
        <v>273</v>
      </c>
      <c r="C32" s="996">
        <v>274.60000000000002</v>
      </c>
      <c r="D32" s="996">
        <v>271.8</v>
      </c>
      <c r="E32" s="996">
        <v>270.39999999999998</v>
      </c>
      <c r="F32" s="996">
        <v>268.39999999999998</v>
      </c>
      <c r="G32" s="996">
        <v>268.60000000000002</v>
      </c>
      <c r="H32" s="996">
        <v>264.5</v>
      </c>
      <c r="I32" s="996">
        <v>259.7</v>
      </c>
      <c r="J32" s="996">
        <v>261.60000000000002</v>
      </c>
      <c r="K32" s="996">
        <v>263.39999999999998</v>
      </c>
      <c r="L32" s="996">
        <v>264.39999999999998</v>
      </c>
      <c r="M32" s="996">
        <v>264.8</v>
      </c>
      <c r="N32" s="997">
        <v>267</v>
      </c>
    </row>
    <row r="33" spans="1:14" s="984" customFormat="1" ht="13.5">
      <c r="A33" s="998">
        <v>2015</v>
      </c>
      <c r="B33" s="999">
        <v>270.5</v>
      </c>
      <c r="C33" s="999">
        <v>271.5</v>
      </c>
      <c r="D33" s="999">
        <v>272.60000000000002</v>
      </c>
      <c r="E33" s="999">
        <v>270.89999999999998</v>
      </c>
      <c r="F33" s="999">
        <v>273.3</v>
      </c>
      <c r="G33" s="999">
        <v>272</v>
      </c>
      <c r="H33" s="999">
        <v>267.8</v>
      </c>
      <c r="I33" s="999">
        <v>262.10000000000002</v>
      </c>
      <c r="J33" s="999">
        <v>261.39999999999998</v>
      </c>
      <c r="K33" s="999">
        <v>264.5</v>
      </c>
      <c r="L33" s="999">
        <v>266.60000000000002</v>
      </c>
      <c r="M33" s="999">
        <v>268.10000000000002</v>
      </c>
      <c r="N33" s="1000">
        <v>267.89999999999998</v>
      </c>
    </row>
    <row r="34" spans="1:14" ht="13.5">
      <c r="A34" s="998">
        <v>2016</v>
      </c>
      <c r="B34" s="999">
        <v>270.10000000000002</v>
      </c>
      <c r="C34" s="999">
        <v>272.10000000000002</v>
      </c>
      <c r="D34" s="999">
        <v>268.7</v>
      </c>
      <c r="E34" s="999">
        <v>267.7</v>
      </c>
      <c r="F34" s="999">
        <v>266.10000000000002</v>
      </c>
      <c r="G34" s="999">
        <v>263.60000000000002</v>
      </c>
      <c r="H34" s="999">
        <v>259.10000000000002</v>
      </c>
      <c r="I34" s="999">
        <v>256.7</v>
      </c>
      <c r="J34" s="999">
        <v>259.60000000000002</v>
      </c>
      <c r="K34" s="999">
        <v>263.8</v>
      </c>
      <c r="L34" s="999">
        <v>267.10000000000002</v>
      </c>
      <c r="M34" s="999">
        <v>271.10000000000002</v>
      </c>
      <c r="N34" s="1000">
        <v>265.2</v>
      </c>
    </row>
    <row r="35" spans="1:14" ht="13.5">
      <c r="A35" s="998">
        <v>2017</v>
      </c>
      <c r="B35" s="999">
        <v>272.88640213541373</v>
      </c>
      <c r="C35" s="999">
        <v>276.25085307594861</v>
      </c>
      <c r="D35" s="999">
        <v>274.85711246631678</v>
      </c>
      <c r="E35" s="999">
        <v>274.82589285714283</v>
      </c>
      <c r="F35" s="999">
        <v>275.79789937320038</v>
      </c>
      <c r="G35" s="999">
        <v>275.68322171001125</v>
      </c>
      <c r="H35" s="999">
        <v>271.12366069701773</v>
      </c>
      <c r="I35" s="999">
        <v>265.89233861961111</v>
      </c>
      <c r="J35" s="999">
        <v>268.51868601734992</v>
      </c>
      <c r="K35" s="999">
        <v>269.27624185210152</v>
      </c>
      <c r="L35" s="999">
        <v>272.87214014486779</v>
      </c>
      <c r="M35" s="999">
        <v>275.60365369340764</v>
      </c>
      <c r="N35" s="1000">
        <v>272.59345923219968</v>
      </c>
    </row>
    <row r="36" spans="1:14" ht="13.5">
      <c r="A36" s="998">
        <v>2018</v>
      </c>
      <c r="B36" s="999">
        <v>271.81169536218374</v>
      </c>
      <c r="C36" s="999">
        <v>271.62933094384721</v>
      </c>
      <c r="D36" s="999">
        <v>275.82298136645966</v>
      </c>
      <c r="E36" s="999">
        <v>276.47664184157117</v>
      </c>
      <c r="F36" s="999">
        <v>276.53879641485253</v>
      </c>
      <c r="G36" s="999">
        <v>273.5957050315024</v>
      </c>
      <c r="H36" s="999">
        <v>267.18371383829231</v>
      </c>
      <c r="I36" s="999">
        <v>262.45748745224398</v>
      </c>
      <c r="J36" s="999">
        <v>265.66096423017115</v>
      </c>
      <c r="K36" s="999">
        <v>270.12991512212</v>
      </c>
      <c r="L36" s="999">
        <v>273.99583766909478</v>
      </c>
      <c r="M36" s="999">
        <v>277.44326025733028</v>
      </c>
      <c r="N36" s="1000">
        <v>271.5347702055667</v>
      </c>
    </row>
    <row r="37" spans="1:14" ht="14.25" thickBot="1">
      <c r="A37" s="1001">
        <v>2019</v>
      </c>
      <c r="B37" s="1002">
        <v>281.27826336739287</v>
      </c>
      <c r="C37" s="1002"/>
      <c r="D37" s="1002"/>
      <c r="E37" s="1002"/>
      <c r="F37" s="1002"/>
      <c r="G37" s="1002"/>
      <c r="H37" s="1002"/>
      <c r="I37" s="1002"/>
      <c r="J37" s="1002"/>
      <c r="K37" s="1002"/>
      <c r="L37" s="1002"/>
      <c r="M37" s="1002"/>
      <c r="N37" s="1003"/>
    </row>
    <row r="38" spans="1:14" ht="13.5" thickBot="1">
      <c r="B38" s="984"/>
      <c r="C38" s="984"/>
      <c r="D38" s="984"/>
      <c r="E38" s="984"/>
      <c r="F38" s="984"/>
      <c r="G38" s="1004" t="s">
        <v>358</v>
      </c>
      <c r="H38" s="984"/>
      <c r="I38" s="984"/>
      <c r="J38" s="984"/>
      <c r="K38" s="984"/>
      <c r="L38" s="984"/>
      <c r="M38" s="984"/>
      <c r="N38" s="1005"/>
    </row>
    <row r="39" spans="1:14" ht="14.25" thickBot="1">
      <c r="A39" s="986" t="s">
        <v>356</v>
      </c>
      <c r="B39" s="987" t="s">
        <v>222</v>
      </c>
      <c r="C39" s="987" t="s">
        <v>223</v>
      </c>
      <c r="D39" s="987" t="s">
        <v>224</v>
      </c>
      <c r="E39" s="987" t="s">
        <v>225</v>
      </c>
      <c r="F39" s="987" t="s">
        <v>226</v>
      </c>
      <c r="G39" s="987" t="s">
        <v>227</v>
      </c>
      <c r="H39" s="987" t="s">
        <v>228</v>
      </c>
      <c r="I39" s="987" t="s">
        <v>229</v>
      </c>
      <c r="J39" s="987" t="s">
        <v>230</v>
      </c>
      <c r="K39" s="987" t="s">
        <v>231</v>
      </c>
      <c r="L39" s="987" t="s">
        <v>232</v>
      </c>
      <c r="M39" s="987" t="s">
        <v>233</v>
      </c>
      <c r="N39" s="987" t="s">
        <v>240</v>
      </c>
    </row>
    <row r="40" spans="1:14" ht="13.5">
      <c r="A40" s="988">
        <v>2004</v>
      </c>
      <c r="B40" s="989">
        <v>240.7</v>
      </c>
      <c r="C40" s="989">
        <v>241.7</v>
      </c>
      <c r="D40" s="989">
        <v>243.7</v>
      </c>
      <c r="E40" s="989">
        <v>237.7</v>
      </c>
      <c r="F40" s="989">
        <v>240.8</v>
      </c>
      <c r="G40" s="989">
        <v>241.5</v>
      </c>
      <c r="H40" s="989">
        <v>243.3</v>
      </c>
      <c r="I40" s="989">
        <v>237.1</v>
      </c>
      <c r="J40" s="989">
        <v>241.6</v>
      </c>
      <c r="K40" s="989">
        <v>238.8</v>
      </c>
      <c r="L40" s="989">
        <v>245.7</v>
      </c>
      <c r="M40" s="989">
        <v>249.9</v>
      </c>
      <c r="N40" s="990">
        <v>242.4</v>
      </c>
    </row>
    <row r="41" spans="1:14" ht="13.5">
      <c r="A41" s="991">
        <v>2005</v>
      </c>
      <c r="B41" s="992">
        <v>253.1</v>
      </c>
      <c r="C41" s="992">
        <v>256.89999999999998</v>
      </c>
      <c r="D41" s="992">
        <v>255</v>
      </c>
      <c r="E41" s="992">
        <v>253.3</v>
      </c>
      <c r="F41" s="992">
        <v>253</v>
      </c>
      <c r="G41" s="992">
        <v>252.2</v>
      </c>
      <c r="H41" s="992">
        <v>251.1</v>
      </c>
      <c r="I41" s="992">
        <v>247.9</v>
      </c>
      <c r="J41" s="992">
        <v>246.7</v>
      </c>
      <c r="K41" s="992">
        <v>249.2</v>
      </c>
      <c r="L41" s="992">
        <v>250.4</v>
      </c>
      <c r="M41" s="992">
        <v>256.2</v>
      </c>
      <c r="N41" s="993">
        <v>251.9</v>
      </c>
    </row>
    <row r="42" spans="1:14" ht="13.5">
      <c r="A42" s="991">
        <v>2006</v>
      </c>
      <c r="B42" s="992">
        <v>257.8</v>
      </c>
      <c r="C42" s="992">
        <v>258.60000000000002</v>
      </c>
      <c r="D42" s="992">
        <v>259.39999999999998</v>
      </c>
      <c r="E42" s="992">
        <v>256.39999999999998</v>
      </c>
      <c r="F42" s="992">
        <v>257.60000000000002</v>
      </c>
      <c r="G42" s="992">
        <v>256.10000000000002</v>
      </c>
      <c r="H42" s="992">
        <v>250.4</v>
      </c>
      <c r="I42" s="992">
        <v>248.4</v>
      </c>
      <c r="J42" s="992">
        <v>249.2</v>
      </c>
      <c r="K42" s="992">
        <v>246.2</v>
      </c>
      <c r="L42" s="992">
        <v>246.3</v>
      </c>
      <c r="M42" s="992">
        <v>251</v>
      </c>
      <c r="N42" s="993">
        <v>253.1</v>
      </c>
    </row>
    <row r="43" spans="1:14" ht="13.5">
      <c r="A43" s="991">
        <v>2007</v>
      </c>
      <c r="B43" s="992">
        <v>257</v>
      </c>
      <c r="C43" s="992">
        <v>258.60000000000002</v>
      </c>
      <c r="D43" s="992">
        <v>258.5</v>
      </c>
      <c r="E43" s="992">
        <v>260.5</v>
      </c>
      <c r="F43" s="992">
        <v>258.8</v>
      </c>
      <c r="G43" s="992">
        <v>257.5</v>
      </c>
      <c r="H43" s="992">
        <v>254.5</v>
      </c>
      <c r="I43" s="992">
        <v>250.9</v>
      </c>
      <c r="J43" s="992">
        <v>249.3</v>
      </c>
      <c r="K43" s="992">
        <v>246.9</v>
      </c>
      <c r="L43" s="992">
        <v>251.1</v>
      </c>
      <c r="M43" s="992">
        <v>253</v>
      </c>
      <c r="N43" s="993">
        <v>254.3</v>
      </c>
    </row>
    <row r="44" spans="1:14" ht="13.5">
      <c r="A44" s="991">
        <v>2008</v>
      </c>
      <c r="B44" s="992">
        <v>260</v>
      </c>
      <c r="C44" s="992">
        <v>259.7</v>
      </c>
      <c r="D44" s="992">
        <v>256.5</v>
      </c>
      <c r="E44" s="992">
        <v>253.2</v>
      </c>
      <c r="F44" s="992">
        <v>257.89999999999998</v>
      </c>
      <c r="G44" s="992">
        <v>255.5</v>
      </c>
      <c r="H44" s="992">
        <v>249</v>
      </c>
      <c r="I44" s="992">
        <v>247.1</v>
      </c>
      <c r="J44" s="992">
        <v>246.8</v>
      </c>
      <c r="K44" s="992">
        <v>243.8</v>
      </c>
      <c r="L44" s="992">
        <v>247.6</v>
      </c>
      <c r="M44" s="992">
        <v>252.5</v>
      </c>
      <c r="N44" s="993">
        <v>252.2</v>
      </c>
    </row>
    <row r="45" spans="1:14" ht="13.5">
      <c r="A45" s="991">
        <v>2009</v>
      </c>
      <c r="B45" s="992">
        <v>254.8</v>
      </c>
      <c r="C45" s="992">
        <v>256.39999999999998</v>
      </c>
      <c r="D45" s="992">
        <v>258.2</v>
      </c>
      <c r="E45" s="992">
        <v>257.39999999999998</v>
      </c>
      <c r="F45" s="992">
        <v>257.39999999999998</v>
      </c>
      <c r="G45" s="992">
        <v>255.2</v>
      </c>
      <c r="H45" s="992">
        <v>253.6</v>
      </c>
      <c r="I45" s="992">
        <v>250.6</v>
      </c>
      <c r="J45" s="992">
        <v>251.8</v>
      </c>
      <c r="K45" s="992">
        <v>252.9</v>
      </c>
      <c r="L45" s="992">
        <v>255.6</v>
      </c>
      <c r="M45" s="992">
        <v>260.8</v>
      </c>
      <c r="N45" s="993">
        <v>255.4</v>
      </c>
    </row>
    <row r="46" spans="1:14" ht="13.5">
      <c r="A46" s="991">
        <v>2010</v>
      </c>
      <c r="B46" s="992">
        <v>261.8</v>
      </c>
      <c r="C46" s="992">
        <v>267.39999999999998</v>
      </c>
      <c r="D46" s="992">
        <v>265.7</v>
      </c>
      <c r="E46" s="992">
        <v>267.89999999999998</v>
      </c>
      <c r="F46" s="992">
        <v>268.8</v>
      </c>
      <c r="G46" s="992">
        <v>266.89999999999998</v>
      </c>
      <c r="H46" s="992">
        <v>264.39999999999998</v>
      </c>
      <c r="I46" s="992">
        <v>259.89999999999998</v>
      </c>
      <c r="J46" s="992">
        <v>258.10000000000002</v>
      </c>
      <c r="K46" s="992">
        <v>254.5</v>
      </c>
      <c r="L46" s="992">
        <v>258.10000000000002</v>
      </c>
      <c r="M46" s="992">
        <v>262.5</v>
      </c>
      <c r="N46" s="993">
        <v>262.8</v>
      </c>
    </row>
    <row r="47" spans="1:14" ht="13.5">
      <c r="A47" s="991">
        <v>2011</v>
      </c>
      <c r="B47" s="992">
        <v>262.7</v>
      </c>
      <c r="C47" s="992">
        <v>262.60000000000002</v>
      </c>
      <c r="D47" s="992">
        <v>262.2</v>
      </c>
      <c r="E47" s="992">
        <v>261.5</v>
      </c>
      <c r="F47" s="992">
        <v>261.2</v>
      </c>
      <c r="G47" s="992">
        <v>258</v>
      </c>
      <c r="H47" s="992">
        <v>256.2</v>
      </c>
      <c r="I47" s="992">
        <v>251.1</v>
      </c>
      <c r="J47" s="992">
        <v>250.5</v>
      </c>
      <c r="K47" s="992">
        <v>251.1</v>
      </c>
      <c r="L47" s="992">
        <v>253.3</v>
      </c>
      <c r="M47" s="992">
        <v>259.5</v>
      </c>
      <c r="N47" s="993">
        <v>257.2</v>
      </c>
    </row>
    <row r="48" spans="1:14" ht="13.5">
      <c r="A48" s="991">
        <v>2012</v>
      </c>
      <c r="B48" s="992">
        <v>263.39999999999998</v>
      </c>
      <c r="C48" s="992">
        <v>263.8</v>
      </c>
      <c r="D48" s="992">
        <v>264</v>
      </c>
      <c r="E48" s="992">
        <v>262.5</v>
      </c>
      <c r="F48" s="992">
        <v>265.3</v>
      </c>
      <c r="G48" s="992">
        <v>262.2</v>
      </c>
      <c r="H48" s="992">
        <v>260.3</v>
      </c>
      <c r="I48" s="992">
        <v>256</v>
      </c>
      <c r="J48" s="992">
        <v>256.2</v>
      </c>
      <c r="K48" s="992">
        <v>257.60000000000002</v>
      </c>
      <c r="L48" s="992">
        <v>260.7</v>
      </c>
      <c r="M48" s="992">
        <v>263.5</v>
      </c>
      <c r="N48" s="993">
        <v>261.3</v>
      </c>
    </row>
    <row r="49" spans="1:14" ht="13.5">
      <c r="A49" s="991">
        <v>2013</v>
      </c>
      <c r="B49" s="992">
        <v>263.7</v>
      </c>
      <c r="C49" s="992">
        <v>268.2</v>
      </c>
      <c r="D49" s="992">
        <v>266.3</v>
      </c>
      <c r="E49" s="992">
        <v>267.2</v>
      </c>
      <c r="F49" s="992">
        <v>267</v>
      </c>
      <c r="G49" s="992">
        <v>269.39999999999998</v>
      </c>
      <c r="H49" s="992">
        <v>265.3</v>
      </c>
      <c r="I49" s="992">
        <v>261.7</v>
      </c>
      <c r="J49" s="992">
        <v>261.2</v>
      </c>
      <c r="K49" s="992">
        <v>259.89999999999998</v>
      </c>
      <c r="L49" s="992">
        <v>263.3</v>
      </c>
      <c r="M49" s="992">
        <v>265.8</v>
      </c>
      <c r="N49" s="993">
        <v>264.8</v>
      </c>
    </row>
    <row r="50" spans="1:14" ht="13.5">
      <c r="A50" s="995">
        <v>2014</v>
      </c>
      <c r="B50" s="992">
        <v>267.7</v>
      </c>
      <c r="C50" s="992">
        <v>270.8</v>
      </c>
      <c r="D50" s="992">
        <v>267.3</v>
      </c>
      <c r="E50" s="992">
        <v>267.2</v>
      </c>
      <c r="F50" s="992">
        <v>267.7</v>
      </c>
      <c r="G50" s="992">
        <v>267.39999999999998</v>
      </c>
      <c r="H50" s="992">
        <v>264.89999999999998</v>
      </c>
      <c r="I50" s="992">
        <v>263.3</v>
      </c>
      <c r="J50" s="992">
        <v>260.39999999999998</v>
      </c>
      <c r="K50" s="992">
        <v>262</v>
      </c>
      <c r="L50" s="992">
        <v>263.3</v>
      </c>
      <c r="M50" s="992">
        <v>267.89999999999998</v>
      </c>
      <c r="N50" s="993">
        <v>265.7</v>
      </c>
    </row>
    <row r="51" spans="1:14" ht="13.5">
      <c r="A51" s="998">
        <v>2015</v>
      </c>
      <c r="B51" s="1006">
        <v>270.89999999999998</v>
      </c>
      <c r="C51" s="1006">
        <v>271.7</v>
      </c>
      <c r="D51" s="1006">
        <v>270.89999999999998</v>
      </c>
      <c r="E51" s="1006">
        <v>272.5</v>
      </c>
      <c r="F51" s="1006">
        <v>274.8</v>
      </c>
      <c r="G51" s="1006">
        <v>275.7</v>
      </c>
      <c r="H51" s="1006">
        <v>272.39999999999998</v>
      </c>
      <c r="I51" s="1006">
        <v>268.60000000000002</v>
      </c>
      <c r="J51" s="1006">
        <v>266.3</v>
      </c>
      <c r="K51" s="1006">
        <v>266.10000000000002</v>
      </c>
      <c r="L51" s="1006">
        <v>268.7</v>
      </c>
      <c r="M51" s="1006">
        <v>270.39999999999998</v>
      </c>
      <c r="N51" s="1007">
        <v>270.5</v>
      </c>
    </row>
    <row r="52" spans="1:14" ht="13.5">
      <c r="A52" s="998">
        <v>2016</v>
      </c>
      <c r="B52" s="1006">
        <v>271.7</v>
      </c>
      <c r="C52" s="1006">
        <v>271.89999999999998</v>
      </c>
      <c r="D52" s="1006">
        <v>270.2</v>
      </c>
      <c r="E52" s="1006">
        <v>272.2</v>
      </c>
      <c r="F52" s="1006">
        <v>275.5</v>
      </c>
      <c r="G52" s="1006">
        <v>274.2</v>
      </c>
      <c r="H52" s="1006">
        <v>270.5</v>
      </c>
      <c r="I52" s="1006">
        <v>268.7</v>
      </c>
      <c r="J52" s="1006">
        <v>268</v>
      </c>
      <c r="K52" s="1006">
        <v>270</v>
      </c>
      <c r="L52" s="1006">
        <v>273.2</v>
      </c>
      <c r="M52" s="1006">
        <v>276.5</v>
      </c>
      <c r="N52" s="1007">
        <v>271.8</v>
      </c>
    </row>
    <row r="53" spans="1:14" ht="13.5">
      <c r="A53" s="998">
        <v>2017</v>
      </c>
      <c r="B53" s="1006">
        <v>276.69926282533487</v>
      </c>
      <c r="C53" s="1006">
        <v>276.47892871209154</v>
      </c>
      <c r="D53" s="1006">
        <v>278.22339935513622</v>
      </c>
      <c r="E53" s="1006">
        <v>279.34229084700496</v>
      </c>
      <c r="F53" s="1006">
        <v>281.69560720701139</v>
      </c>
      <c r="G53" s="1006">
        <v>282.87137778735314</v>
      </c>
      <c r="H53" s="1006">
        <v>277.47576558713354</v>
      </c>
      <c r="I53" s="1006">
        <v>274.10388337620998</v>
      </c>
      <c r="J53" s="1006">
        <v>273.58284883720944</v>
      </c>
      <c r="K53" s="1006">
        <v>274.03936753791561</v>
      </c>
      <c r="L53" s="1006">
        <v>275.29776603686923</v>
      </c>
      <c r="M53" s="1006">
        <v>280.80114332380572</v>
      </c>
      <c r="N53" s="1000">
        <v>277.62487398742144</v>
      </c>
    </row>
    <row r="54" spans="1:14" ht="13.5">
      <c r="A54" s="998">
        <v>2018</v>
      </c>
      <c r="B54" s="999">
        <v>279.54637865311327</v>
      </c>
      <c r="C54" s="999">
        <v>282.17688062735988</v>
      </c>
      <c r="D54" s="999">
        <v>283.66516998075673</v>
      </c>
      <c r="E54" s="999">
        <v>284.39577732607717</v>
      </c>
      <c r="F54" s="999">
        <v>286.91837000390598</v>
      </c>
      <c r="G54" s="999">
        <v>286.16812790097981</v>
      </c>
      <c r="H54" s="999">
        <v>281.7233466698047</v>
      </c>
      <c r="I54" s="999">
        <v>279.00896414342645</v>
      </c>
      <c r="J54" s="999">
        <v>276.36222177119254</v>
      </c>
      <c r="K54" s="999">
        <v>278.71065267650755</v>
      </c>
      <c r="L54" s="999">
        <v>284.00026838432649</v>
      </c>
      <c r="M54" s="999">
        <v>284.93782985955824</v>
      </c>
      <c r="N54" s="1000">
        <v>282.28926615670917</v>
      </c>
    </row>
    <row r="55" spans="1:14" ht="14.25" thickBot="1">
      <c r="A55" s="1001">
        <v>2019</v>
      </c>
      <c r="B55" s="1002">
        <v>287.03444832750858</v>
      </c>
      <c r="C55" s="1002"/>
      <c r="D55" s="1002"/>
      <c r="E55" s="1002"/>
      <c r="F55" s="1002"/>
      <c r="G55" s="1002"/>
      <c r="H55" s="1002"/>
      <c r="I55" s="1002"/>
      <c r="J55" s="1002"/>
      <c r="K55" s="1002"/>
      <c r="L55" s="1002"/>
      <c r="M55" s="1002"/>
      <c r="N55" s="1003"/>
    </row>
    <row r="56" spans="1:14">
      <c r="I56" s="984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4" zoomScale="75" workbookViewId="0">
      <selection activeCell="AC364" sqref="AC364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27" t="s">
        <v>359</v>
      </c>
      <c r="B2" s="1327"/>
      <c r="C2" s="1327"/>
      <c r="D2" s="1327"/>
      <c r="E2" s="1327"/>
      <c r="F2" s="1327"/>
      <c r="G2" s="1327"/>
      <c r="H2" s="1327"/>
      <c r="I2" s="1327"/>
      <c r="J2" s="1327"/>
      <c r="K2" s="1327"/>
      <c r="L2" s="1327"/>
      <c r="M2" s="1327"/>
    </row>
    <row r="3" spans="1:29" ht="12.75" hidden="1" customHeight="1">
      <c r="A3" s="1327"/>
      <c r="B3" s="1327"/>
      <c r="C3" s="1327"/>
      <c r="D3" s="1327"/>
      <c r="E3" s="1327"/>
      <c r="F3" s="1327"/>
      <c r="G3" s="1327"/>
      <c r="H3" s="1327"/>
      <c r="I3" s="1327"/>
      <c r="J3" s="1327"/>
      <c r="K3" s="1327"/>
      <c r="L3" s="1327"/>
      <c r="M3" s="1327"/>
    </row>
    <row r="4" spans="1:29" ht="12.75" hidden="1" customHeight="1">
      <c r="A4" s="1327"/>
      <c r="B4" s="1327"/>
      <c r="C4" s="1327"/>
      <c r="D4" s="1327"/>
      <c r="E4" s="1327"/>
      <c r="F4" s="1327"/>
      <c r="G4" s="1327"/>
      <c r="H4" s="1327"/>
      <c r="I4" s="1327"/>
      <c r="J4" s="1327"/>
      <c r="K4" s="1327"/>
      <c r="L4" s="1327"/>
      <c r="M4" s="1327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26" t="s">
        <v>219</v>
      </c>
      <c r="R7" s="1326"/>
      <c r="S7" s="1326"/>
      <c r="T7" s="159"/>
      <c r="U7" s="156">
        <v>2003</v>
      </c>
      <c r="V7" s="1326" t="s">
        <v>220</v>
      </c>
      <c r="W7" s="1328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26" t="s">
        <v>219</v>
      </c>
      <c r="Q16" s="1326"/>
      <c r="R16" s="1326"/>
      <c r="S16" s="1326"/>
      <c r="T16" s="157"/>
      <c r="U16" s="156">
        <v>2004</v>
      </c>
      <c r="V16" s="1326" t="s">
        <v>220</v>
      </c>
      <c r="W16" s="1326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26" t="s">
        <v>219</v>
      </c>
      <c r="Q25" s="1326"/>
      <c r="R25" s="1326"/>
      <c r="S25" s="1326"/>
      <c r="T25" s="157"/>
      <c r="U25" s="156">
        <v>2005</v>
      </c>
      <c r="V25" s="1326" t="s">
        <v>220</v>
      </c>
      <c r="W25" s="1326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26" t="s">
        <v>219</v>
      </c>
      <c r="Q34" s="1326"/>
      <c r="R34" s="1326"/>
      <c r="S34" s="1326"/>
      <c r="T34" s="157"/>
      <c r="U34" s="156">
        <v>2006</v>
      </c>
      <c r="V34" s="1326" t="s">
        <v>220</v>
      </c>
      <c r="W34" s="1326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26" t="s">
        <v>219</v>
      </c>
      <c r="Q43" s="1326"/>
      <c r="R43" s="1326"/>
      <c r="S43" s="1326"/>
      <c r="T43" s="157"/>
      <c r="U43" s="156">
        <v>2007</v>
      </c>
      <c r="V43" s="1326" t="s">
        <v>220</v>
      </c>
      <c r="W43" s="1326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26" t="s">
        <v>219</v>
      </c>
      <c r="Q52" s="1326"/>
      <c r="R52" s="1326"/>
      <c r="S52" s="1326"/>
      <c r="T52" s="157"/>
      <c r="U52" s="156">
        <v>2008</v>
      </c>
      <c r="V52" s="1326" t="s">
        <v>220</v>
      </c>
      <c r="W52" s="1326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26" t="s">
        <v>219</v>
      </c>
      <c r="Q61" s="1326"/>
      <c r="R61" s="1326"/>
      <c r="S61" s="1326"/>
      <c r="T61" s="157"/>
      <c r="U61" s="156">
        <v>2009</v>
      </c>
      <c r="V61" s="1326" t="s">
        <v>220</v>
      </c>
      <c r="W61" s="1326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26" t="s">
        <v>219</v>
      </c>
      <c r="Q70" s="1326"/>
      <c r="R70" s="1326"/>
      <c r="S70" s="1326"/>
      <c r="T70" s="157"/>
      <c r="U70" s="156">
        <v>2010</v>
      </c>
      <c r="V70" s="1326" t="s">
        <v>220</v>
      </c>
      <c r="W70" s="1326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26" t="s">
        <v>219</v>
      </c>
      <c r="Q79" s="1326"/>
      <c r="R79" s="1326"/>
      <c r="S79" s="1326"/>
      <c r="T79" s="157"/>
      <c r="U79" s="156">
        <v>2011</v>
      </c>
      <c r="V79" s="1326" t="s">
        <v>220</v>
      </c>
      <c r="W79" s="1326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26" t="s">
        <v>219</v>
      </c>
      <c r="Q88" s="1326"/>
      <c r="R88" s="1326"/>
      <c r="S88" s="1326"/>
      <c r="T88" s="157"/>
      <c r="U88" s="156">
        <v>2012</v>
      </c>
      <c r="V88" s="1326" t="s">
        <v>220</v>
      </c>
      <c r="W88" s="1326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26" t="s">
        <v>219</v>
      </c>
      <c r="Q97" s="1326"/>
      <c r="R97" s="1326"/>
      <c r="S97" s="1326"/>
      <c r="T97" s="157"/>
      <c r="U97" s="156">
        <v>2013</v>
      </c>
      <c r="V97" s="1326" t="s">
        <v>220</v>
      </c>
      <c r="W97" s="1326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26" t="s">
        <v>219</v>
      </c>
      <c r="Q106" s="1326"/>
      <c r="R106" s="1326"/>
      <c r="S106" s="1326"/>
      <c r="T106" s="157"/>
      <c r="U106" s="156">
        <v>2014</v>
      </c>
      <c r="V106" s="1326" t="s">
        <v>220</v>
      </c>
      <c r="W106" s="1326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26" t="s">
        <v>219</v>
      </c>
      <c r="Q116" s="1326"/>
      <c r="R116" s="1326"/>
      <c r="S116" s="1326"/>
      <c r="T116" s="157"/>
      <c r="U116" s="156">
        <v>2015</v>
      </c>
      <c r="V116" s="1326" t="s">
        <v>220</v>
      </c>
      <c r="W116" s="1326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26" t="s">
        <v>219</v>
      </c>
      <c r="Q126" s="1326"/>
      <c r="R126" s="1326"/>
      <c r="S126" s="1326"/>
      <c r="T126" s="157"/>
      <c r="U126" s="156">
        <v>2016</v>
      </c>
      <c r="V126" s="1326" t="s">
        <v>220</v>
      </c>
      <c r="W126" s="1326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26" t="s">
        <v>219</v>
      </c>
      <c r="Q136" s="1326"/>
      <c r="R136" s="1326"/>
      <c r="S136" s="1326"/>
      <c r="T136" s="157"/>
      <c r="U136" s="156">
        <v>2017</v>
      </c>
      <c r="V136" s="1326" t="s">
        <v>220</v>
      </c>
      <c r="W136" s="1326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4"/>
      <c r="AD145" s="1014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26" t="s">
        <v>219</v>
      </c>
      <c r="Q146" s="1326"/>
      <c r="R146" s="1326"/>
      <c r="S146" s="1326"/>
      <c r="T146" s="157"/>
      <c r="U146" s="156">
        <v>2018</v>
      </c>
      <c r="V146" s="1326" t="s">
        <v>220</v>
      </c>
      <c r="W146" s="1326"/>
      <c r="X146" s="157"/>
      <c r="Y146" s="243">
        <v>2018</v>
      </c>
      <c r="Z146" s="157"/>
      <c r="AA146" s="178"/>
      <c r="AB146"/>
      <c r="AC146" s="1014"/>
      <c r="AD146" s="1014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 s="178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26" t="s">
        <v>219</v>
      </c>
      <c r="Q156" s="1326"/>
      <c r="R156" s="1326"/>
      <c r="S156" s="1326"/>
      <c r="T156" s="157"/>
      <c r="U156" s="156">
        <v>2019</v>
      </c>
      <c r="V156" s="1326" t="s">
        <v>220</v>
      </c>
      <c r="W156" s="1326"/>
      <c r="X156" s="157"/>
      <c r="Y156" s="243">
        <v>2019</v>
      </c>
      <c r="Z156" s="157"/>
      <c r="AA156" s="178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 s="178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/>
      <c r="G158" s="203"/>
      <c r="H158" s="203"/>
      <c r="I158" s="203"/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/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 s="17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/>
      <c r="G159" s="226"/>
      <c r="H159" s="226"/>
      <c r="I159" s="226"/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/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 s="178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/>
      <c r="G160" s="214"/>
      <c r="H160" s="214"/>
      <c r="I160" s="214"/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/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 s="178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/>
      <c r="G161" s="214"/>
      <c r="H161" s="214"/>
      <c r="I161" s="214"/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/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 s="178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/>
      <c r="H162" s="214"/>
      <c r="I162" s="214"/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/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 s="178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/>
      <c r="G163" s="214"/>
      <c r="H163" s="214"/>
      <c r="I163" s="214"/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/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 s="178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/>
      <c r="G164" s="217"/>
      <c r="H164" s="217"/>
      <c r="I164" s="217"/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/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 s="178"/>
      <c r="AB164"/>
      <c r="AC164"/>
      <c r="AD164"/>
      <c r="AE164"/>
      <c r="AF164"/>
      <c r="AG164"/>
      <c r="AH164"/>
    </row>
    <row r="165" spans="1:34">
      <c r="AA165" s="178"/>
      <c r="AB165"/>
      <c r="AC165"/>
      <c r="AD165"/>
      <c r="AE165"/>
      <c r="AF165"/>
      <c r="AG165"/>
      <c r="AH165"/>
    </row>
    <row r="166" spans="1:34" ht="13.5">
      <c r="AA166" s="287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0</v>
      </c>
      <c r="G318" s="339">
        <f t="shared" ref="G318:H318" si="149">G158/1000/1.02</f>
        <v>0</v>
      </c>
      <c r="H318" s="339">
        <f t="shared" si="149"/>
        <v>0</v>
      </c>
      <c r="I318" s="339">
        <f t="shared" ref="I318:L324" si="150">I158/1000/1.02</f>
        <v>0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0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0</v>
      </c>
      <c r="G319" s="339">
        <f t="shared" ref="G319:H319" si="157">G159/1000/1.02</f>
        <v>0</v>
      </c>
      <c r="H319" s="339">
        <f t="shared" si="157"/>
        <v>0</v>
      </c>
      <c r="I319" s="339">
        <f t="shared" si="150"/>
        <v>0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0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0</v>
      </c>
      <c r="G320" s="339">
        <f t="shared" ref="G320:H320" si="158">G160/1000/1.02</f>
        <v>0</v>
      </c>
      <c r="H320" s="339">
        <f t="shared" si="158"/>
        <v>0</v>
      </c>
      <c r="I320" s="339">
        <f t="shared" si="150"/>
        <v>0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0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0</v>
      </c>
      <c r="G321" s="339">
        <f t="shared" ref="G321:H321" si="159">G161/1000/1.02</f>
        <v>0</v>
      </c>
      <c r="H321" s="339">
        <f t="shared" si="159"/>
        <v>0</v>
      </c>
      <c r="I321" s="339">
        <f t="shared" si="150"/>
        <v>0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0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0</v>
      </c>
      <c r="H322" s="339">
        <f t="shared" si="161"/>
        <v>0</v>
      </c>
      <c r="I322" s="339">
        <f t="shared" si="150"/>
        <v>0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0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0</v>
      </c>
      <c r="G323" s="339">
        <f t="shared" ref="G323:H323" si="162">G163/1000/1.02</f>
        <v>0</v>
      </c>
      <c r="H323" s="339">
        <f t="shared" si="162"/>
        <v>0</v>
      </c>
      <c r="I323" s="339">
        <f t="shared" si="150"/>
        <v>0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0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0</v>
      </c>
      <c r="G324" s="339">
        <f t="shared" ref="G324:H324" si="163">G164/1000/1.02</f>
        <v>0</v>
      </c>
      <c r="H324" s="339">
        <f t="shared" si="163"/>
        <v>0</v>
      </c>
      <c r="I324" s="339">
        <f t="shared" si="150"/>
        <v>0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0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0</v>
      </c>
      <c r="G474" s="430">
        <f t="shared" si="250"/>
        <v>0</v>
      </c>
      <c r="H474" s="430">
        <f t="shared" si="250"/>
        <v>0</v>
      </c>
      <c r="I474" s="430">
        <f t="shared" si="250"/>
        <v>0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0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0</v>
      </c>
      <c r="G475" s="434">
        <f t="shared" si="252"/>
        <v>0</v>
      </c>
      <c r="H475" s="434">
        <f t="shared" si="252"/>
        <v>0</v>
      </c>
      <c r="I475" s="434">
        <f t="shared" si="252"/>
        <v>0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0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0</v>
      </c>
      <c r="G476" s="425">
        <f t="shared" si="254"/>
        <v>0</v>
      </c>
      <c r="H476" s="425">
        <f t="shared" si="254"/>
        <v>0</v>
      </c>
      <c r="I476" s="425">
        <f t="shared" si="254"/>
        <v>0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0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0</v>
      </c>
      <c r="G477" s="425">
        <f t="shared" si="256"/>
        <v>0</v>
      </c>
      <c r="H477" s="425">
        <f t="shared" si="256"/>
        <v>0</v>
      </c>
      <c r="I477" s="425">
        <f t="shared" si="256"/>
        <v>0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0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0</v>
      </c>
      <c r="H478" s="425">
        <f t="shared" si="258"/>
        <v>0</v>
      </c>
      <c r="I478" s="425">
        <f t="shared" si="258"/>
        <v>0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0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0</v>
      </c>
      <c r="G479" s="425">
        <f t="shared" si="260"/>
        <v>0</v>
      </c>
      <c r="H479" s="425">
        <f t="shared" si="260"/>
        <v>0</v>
      </c>
      <c r="I479" s="425">
        <f t="shared" si="260"/>
        <v>0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0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0</v>
      </c>
      <c r="G480" s="437">
        <f t="shared" si="262"/>
        <v>0</v>
      </c>
      <c r="H480" s="437">
        <f t="shared" si="262"/>
        <v>0</v>
      </c>
      <c r="I480" s="437">
        <f t="shared" si="262"/>
        <v>0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0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64" t="s">
        <v>88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52"/>
    </row>
    <row r="2" spans="1:12" s="122" customFormat="1" ht="27" thickBot="1">
      <c r="A2" s="1134"/>
      <c r="B2" s="1135"/>
      <c r="C2" s="1136"/>
      <c r="D2" s="1136"/>
      <c r="E2" s="1137" t="s">
        <v>8</v>
      </c>
      <c r="F2" s="1136"/>
      <c r="G2" s="1136"/>
      <c r="H2" s="1136"/>
      <c r="I2" s="1136"/>
      <c r="J2" s="1136"/>
      <c r="K2" s="1138"/>
      <c r="L2" s="5"/>
    </row>
    <row r="3" spans="1:12" s="122" customFormat="1" ht="39" customHeight="1" thickBot="1">
      <c r="A3" s="801"/>
      <c r="B3" s="1170" t="s">
        <v>99</v>
      </c>
      <c r="C3" s="1171"/>
      <c r="D3" s="1171"/>
      <c r="E3" s="1171"/>
      <c r="F3" s="1172"/>
      <c r="G3" s="1166" t="s">
        <v>71</v>
      </c>
      <c r="H3" s="1167"/>
      <c r="I3" s="1173" t="s">
        <v>317</v>
      </c>
      <c r="J3" s="1168" t="s">
        <v>72</v>
      </c>
      <c r="K3" s="1169"/>
      <c r="L3" s="5"/>
    </row>
    <row r="4" spans="1:12" s="122" customFormat="1" ht="31.5">
      <c r="A4" s="802" t="s">
        <v>73</v>
      </c>
      <c r="B4" s="1130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8" t="s">
        <v>78</v>
      </c>
      <c r="H4" s="654" t="s">
        <v>91</v>
      </c>
      <c r="I4" s="1174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31" t="s">
        <v>378</v>
      </c>
      <c r="C5" s="946" t="s">
        <v>378</v>
      </c>
      <c r="D5" s="946" t="s">
        <v>378</v>
      </c>
      <c r="E5" s="1056" t="s">
        <v>127</v>
      </c>
      <c r="F5" s="1057" t="s">
        <v>79</v>
      </c>
      <c r="G5" s="1129" t="s">
        <v>378</v>
      </c>
      <c r="H5" s="800" t="s">
        <v>90</v>
      </c>
      <c r="I5" s="899"/>
      <c r="J5" s="946" t="s">
        <v>378</v>
      </c>
      <c r="K5" s="1043" t="s">
        <v>80</v>
      </c>
      <c r="L5" s="5"/>
    </row>
    <row r="6" spans="1:12" s="122" customFormat="1" ht="28.5" customHeight="1" thickBot="1">
      <c r="A6" s="79" t="s">
        <v>22</v>
      </c>
      <c r="B6" s="783">
        <v>5.9882027991452977</v>
      </c>
      <c r="C6" s="784">
        <v>11560.237063987061</v>
      </c>
      <c r="D6" s="784">
        <v>11791.441805266802</v>
      </c>
      <c r="E6" s="1050">
        <v>-0.43976211174136909</v>
      </c>
      <c r="F6" s="1058">
        <v>-11.286646734808837</v>
      </c>
      <c r="G6" s="785">
        <v>314.3290064560361</v>
      </c>
      <c r="H6" s="1050">
        <v>-1.407419429266205</v>
      </c>
      <c r="I6" s="785">
        <v>1.9750640876252623</v>
      </c>
      <c r="J6" s="786">
        <v>100</v>
      </c>
      <c r="K6" s="1044" t="s">
        <v>23</v>
      </c>
    </row>
    <row r="7" spans="1:12" s="122" customFormat="1" ht="25.5" customHeight="1">
      <c r="A7" s="886" t="s">
        <v>103</v>
      </c>
      <c r="B7" s="976">
        <v>6.2705727503950826</v>
      </c>
      <c r="C7" s="977">
        <v>11633.715677912955</v>
      </c>
      <c r="D7" s="977">
        <v>11866.389991471215</v>
      </c>
      <c r="E7" s="1059">
        <v>-3.8878336938839295</v>
      </c>
      <c r="F7" s="1060">
        <v>-10.422330667718596</v>
      </c>
      <c r="G7" s="787">
        <v>275.88235294117646</v>
      </c>
      <c r="H7" s="1051">
        <v>-1.6157203248769896</v>
      </c>
      <c r="I7" s="788">
        <v>-26.086956521739129</v>
      </c>
      <c r="J7" s="788">
        <v>9.7126206935953835E-2</v>
      </c>
      <c r="K7" s="1045">
        <v>-3.6875191339506425E-2</v>
      </c>
    </row>
    <row r="8" spans="1:12" s="122" customFormat="1" ht="24" customHeight="1">
      <c r="A8" s="887" t="s">
        <v>104</v>
      </c>
      <c r="B8" s="978">
        <v>6.4582313588814539</v>
      </c>
      <c r="C8" s="789">
        <v>12116.756770884529</v>
      </c>
      <c r="D8" s="789">
        <v>12359.091906302219</v>
      </c>
      <c r="E8" s="1061">
        <v>-3.6761293320606715E-2</v>
      </c>
      <c r="F8" s="790">
        <v>-13.46648759459829</v>
      </c>
      <c r="G8" s="791">
        <v>351.51577176074653</v>
      </c>
      <c r="H8" s="1052">
        <v>-0.71358865317173148</v>
      </c>
      <c r="I8" s="792">
        <v>-0.50228310502283102</v>
      </c>
      <c r="J8" s="792">
        <v>37.347883220019426</v>
      </c>
      <c r="K8" s="1046">
        <v>-0.92990750475335204</v>
      </c>
    </row>
    <row r="9" spans="1:12" s="122" customFormat="1" ht="24" customHeight="1">
      <c r="A9" s="887" t="s">
        <v>105</v>
      </c>
      <c r="B9" s="978">
        <v>6.3434521628026301</v>
      </c>
      <c r="C9" s="789">
        <v>11901.41118724696</v>
      </c>
      <c r="D9" s="789">
        <v>12139.439410991899</v>
      </c>
      <c r="E9" s="1061">
        <v>-0.43722514774275728</v>
      </c>
      <c r="F9" s="790">
        <v>-14.598376231755053</v>
      </c>
      <c r="G9" s="793">
        <v>364.46359102244389</v>
      </c>
      <c r="H9" s="1053">
        <v>-6.7301034283038215</v>
      </c>
      <c r="I9" s="794">
        <v>11.823759063022866</v>
      </c>
      <c r="J9" s="794">
        <v>11.455179112152203</v>
      </c>
      <c r="K9" s="1047">
        <v>1.0088961944174102</v>
      </c>
    </row>
    <row r="10" spans="1:12" s="122" customFormat="1" ht="24" customHeight="1">
      <c r="A10" s="887" t="s">
        <v>106</v>
      </c>
      <c r="B10" s="1132" t="s">
        <v>100</v>
      </c>
      <c r="C10" s="873" t="s">
        <v>100</v>
      </c>
      <c r="D10" s="873" t="s">
        <v>100</v>
      </c>
      <c r="E10" s="1054" t="s">
        <v>100</v>
      </c>
      <c r="F10" s="1133" t="s">
        <v>100</v>
      </c>
      <c r="G10" s="975" t="s">
        <v>100</v>
      </c>
      <c r="H10" s="1054" t="s">
        <v>100</v>
      </c>
      <c r="I10" s="795" t="s">
        <v>100</v>
      </c>
      <c r="J10" s="866" t="s">
        <v>100</v>
      </c>
      <c r="K10" s="1048" t="s">
        <v>100</v>
      </c>
    </row>
    <row r="11" spans="1:12" s="122" customFormat="1" ht="24" customHeight="1">
      <c r="A11" s="887" t="s">
        <v>98</v>
      </c>
      <c r="B11" s="978">
        <v>4.8248457142912926</v>
      </c>
      <c r="C11" s="789">
        <v>9907.2807274975221</v>
      </c>
      <c r="D11" s="789">
        <v>10105.426342047473</v>
      </c>
      <c r="E11" s="1061">
        <v>-0.70486059157970382</v>
      </c>
      <c r="F11" s="790">
        <v>-11.682403409073634</v>
      </c>
      <c r="G11" s="793">
        <v>272.18514063656551</v>
      </c>
      <c r="H11" s="1053">
        <v>-1.0610354296498541</v>
      </c>
      <c r="I11" s="794">
        <v>6.8406484776591547</v>
      </c>
      <c r="J11" s="794">
        <v>30.874707193052618</v>
      </c>
      <c r="K11" s="1047">
        <v>1.4060518679535718</v>
      </c>
    </row>
    <row r="12" spans="1:12" s="122" customFormat="1" ht="24" customHeight="1" thickBot="1">
      <c r="A12" s="888" t="s">
        <v>107</v>
      </c>
      <c r="B12" s="979">
        <v>6.4592791753786996</v>
      </c>
      <c r="C12" s="796">
        <v>12469.650917719497</v>
      </c>
      <c r="D12" s="796">
        <v>12719.043936073887</v>
      </c>
      <c r="E12" s="1062">
        <v>0.42446797005533266</v>
      </c>
      <c r="F12" s="797">
        <v>-5.6075780728228164</v>
      </c>
      <c r="G12" s="798">
        <v>281.57620396600566</v>
      </c>
      <c r="H12" s="1055">
        <v>-7.2475790847402145E-3</v>
      </c>
      <c r="I12" s="799">
        <v>-5.10752688172043</v>
      </c>
      <c r="J12" s="799">
        <v>20.167971204936297</v>
      </c>
      <c r="K12" s="1049">
        <v>-1.5052984291816216</v>
      </c>
    </row>
    <row r="13" spans="1:12" s="122" customFormat="1" ht="15">
      <c r="A13" s="973"/>
      <c r="B13" s="974"/>
    </row>
    <row r="14" spans="1:12" s="122" customFormat="1" ht="46.5" customHeight="1">
      <c r="A14" s="1165" t="s">
        <v>126</v>
      </c>
      <c r="B14" s="1165"/>
      <c r="C14" s="1165"/>
      <c r="D14" s="1165"/>
      <c r="E14" s="1165"/>
      <c r="F14" s="1165"/>
      <c r="G14" s="1165"/>
      <c r="H14" s="1165"/>
      <c r="I14" s="1165"/>
      <c r="J14" s="1165"/>
      <c r="K14" s="1165"/>
    </row>
    <row r="15" spans="1:12" s="122" customFormat="1" ht="33.75" customHeight="1">
      <c r="A15" s="1165" t="s">
        <v>344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</row>
    <row r="16" spans="1:12" s="122" customFormat="1">
      <c r="A16" s="1165" t="s">
        <v>171</v>
      </c>
      <c r="B16" s="1165"/>
      <c r="C16" s="1165"/>
      <c r="D16" s="1165"/>
      <c r="E16" s="1165"/>
      <c r="F16" s="1165"/>
      <c r="G16" s="1165"/>
      <c r="H16" s="1165"/>
      <c r="I16" s="1165"/>
      <c r="J16" s="1165"/>
      <c r="K16" s="1165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A43"/>
  <sheetViews>
    <sheetView showGridLines="0" workbookViewId="0">
      <selection activeCell="V34" sqref="V34"/>
    </sheetView>
  </sheetViews>
  <sheetFormatPr defaultRowHeight="12.75"/>
  <sheetData>
    <row r="22" spans="27:27" s="122" customFormat="1" ht="12" customHeight="1"/>
    <row r="23" spans="27:27" s="122" customFormat="1" ht="9.75" customHeight="1"/>
    <row r="24" spans="27:27" s="122" customFormat="1" ht="12" customHeight="1">
      <c r="AA24" s="1160"/>
    </row>
    <row r="43" spans="1:1" ht="17.25" customHeight="1">
      <c r="A43" s="1017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5" t="s">
        <v>87</v>
      </c>
      <c r="B1" s="1175"/>
      <c r="C1" s="1175"/>
      <c r="D1" s="1175"/>
      <c r="E1" s="1175"/>
      <c r="F1" s="1175"/>
      <c r="G1" s="1175"/>
      <c r="H1" s="1175"/>
      <c r="I1" s="1175"/>
      <c r="J1" s="1175"/>
      <c r="K1" s="147"/>
    </row>
    <row r="2" spans="1:11" ht="19.5" thickBot="1">
      <c r="A2" s="1189" t="s">
        <v>345</v>
      </c>
      <c r="B2" s="1190"/>
      <c r="C2" s="1190"/>
      <c r="D2" s="1190"/>
      <c r="E2" s="1190"/>
      <c r="F2" s="1190"/>
      <c r="G2" s="1190"/>
      <c r="H2" s="1190"/>
      <c r="I2" s="1190"/>
      <c r="J2" s="1191"/>
    </row>
    <row r="3" spans="1:11" ht="26.25" thickBot="1">
      <c r="A3" s="760"/>
      <c r="B3" s="859"/>
      <c r="C3" s="860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80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6" t="s">
        <v>378</v>
      </c>
      <c r="C5" s="946" t="s">
        <v>378</v>
      </c>
      <c r="D5" s="946" t="s">
        <v>378</v>
      </c>
      <c r="E5" s="815" t="s">
        <v>70</v>
      </c>
      <c r="F5" s="946" t="s">
        <v>378</v>
      </c>
      <c r="G5" s="816" t="s">
        <v>94</v>
      </c>
      <c r="H5" s="817" t="s">
        <v>90</v>
      </c>
      <c r="I5" s="946" t="s">
        <v>378</v>
      </c>
      <c r="J5" s="818" t="s">
        <v>80</v>
      </c>
    </row>
    <row r="6" spans="1:11" ht="16.5" thickBot="1">
      <c r="A6" s="819" t="s">
        <v>337</v>
      </c>
      <c r="B6" s="820"/>
      <c r="C6" s="820"/>
      <c r="D6" s="820"/>
      <c r="E6" s="820"/>
      <c r="F6" s="820"/>
      <c r="G6" s="820"/>
      <c r="H6" s="820"/>
      <c r="I6" s="820"/>
      <c r="J6" s="821"/>
    </row>
    <row r="7" spans="1:11" ht="15.75" thickBot="1">
      <c r="A7" s="822" t="s">
        <v>22</v>
      </c>
      <c r="B7" s="823">
        <v>6.0199052542821647</v>
      </c>
      <c r="C7" s="824">
        <v>11621.438714830434</v>
      </c>
      <c r="D7" s="825">
        <v>11853.867489127042</v>
      </c>
      <c r="E7" s="826">
        <v>9.853726284584409E-2</v>
      </c>
      <c r="F7" s="827">
        <v>314.89013544018053</v>
      </c>
      <c r="G7" s="826">
        <v>-1.2018541721213969</v>
      </c>
      <c r="H7" s="826">
        <v>-4.0086673889490791</v>
      </c>
      <c r="I7" s="826">
        <v>100</v>
      </c>
      <c r="J7" s="828" t="s">
        <v>23</v>
      </c>
    </row>
    <row r="8" spans="1:11" ht="15">
      <c r="A8" s="829" t="s">
        <v>103</v>
      </c>
      <c r="B8" s="830">
        <v>6.258488806158705</v>
      </c>
      <c r="C8" s="831">
        <v>11611.296486379786</v>
      </c>
      <c r="D8" s="832">
        <v>11843.522416107382</v>
      </c>
      <c r="E8" s="833">
        <v>-5.3785581770152842</v>
      </c>
      <c r="F8" s="834">
        <v>297.98</v>
      </c>
      <c r="G8" s="835">
        <v>0.29137417059331816</v>
      </c>
      <c r="H8" s="835">
        <v>-64.285714285714292</v>
      </c>
      <c r="I8" s="835">
        <v>5.6433408577878097E-2</v>
      </c>
      <c r="J8" s="836">
        <v>-9.5245898031005971E-2</v>
      </c>
    </row>
    <row r="9" spans="1:11" ht="15">
      <c r="A9" s="837" t="s">
        <v>104</v>
      </c>
      <c r="B9" s="838">
        <v>6.456276121039207</v>
      </c>
      <c r="C9" s="839">
        <v>12113.088407203015</v>
      </c>
      <c r="D9" s="840">
        <v>12355.350175347075</v>
      </c>
      <c r="E9" s="841">
        <v>8.044833320084864E-2</v>
      </c>
      <c r="F9" s="842">
        <v>349.01265341905321</v>
      </c>
      <c r="G9" s="843">
        <v>-0.78343940196818285</v>
      </c>
      <c r="H9" s="843">
        <v>-4.918032786885246</v>
      </c>
      <c r="I9" s="843">
        <v>38.623024830699777</v>
      </c>
      <c r="J9" s="844">
        <v>-0.36939120396978353</v>
      </c>
    </row>
    <row r="10" spans="1:11" ht="15">
      <c r="A10" s="837" t="s">
        <v>105</v>
      </c>
      <c r="B10" s="838">
        <v>6.3604845095798774</v>
      </c>
      <c r="C10" s="839">
        <v>11933.366809718344</v>
      </c>
      <c r="D10" s="840">
        <v>12172.03414591271</v>
      </c>
      <c r="E10" s="841">
        <v>-0.29133462905033397</v>
      </c>
      <c r="F10" s="842">
        <v>355.58521939953812</v>
      </c>
      <c r="G10" s="843">
        <v>-9.3206548917474681</v>
      </c>
      <c r="H10" s="843">
        <v>22.316384180790962</v>
      </c>
      <c r="I10" s="843">
        <v>14.66139954853273</v>
      </c>
      <c r="J10" s="844">
        <v>3.1554407186302385</v>
      </c>
    </row>
    <row r="11" spans="1:11" ht="15">
      <c r="A11" s="837" t="s">
        <v>106</v>
      </c>
      <c r="B11" s="845" t="s">
        <v>100</v>
      </c>
      <c r="C11" s="839" t="s">
        <v>100</v>
      </c>
      <c r="D11" s="840" t="s">
        <v>100</v>
      </c>
      <c r="E11" s="841" t="s">
        <v>100</v>
      </c>
      <c r="F11" s="842" t="s">
        <v>100</v>
      </c>
      <c r="G11" s="843" t="s">
        <v>100</v>
      </c>
      <c r="H11" s="843" t="s">
        <v>100</v>
      </c>
      <c r="I11" s="843" t="s">
        <v>100</v>
      </c>
      <c r="J11" s="844" t="s">
        <v>100</v>
      </c>
    </row>
    <row r="12" spans="1:11" ht="15">
      <c r="A12" s="837" t="s">
        <v>98</v>
      </c>
      <c r="B12" s="838">
        <v>4.7839446622811277</v>
      </c>
      <c r="C12" s="839">
        <v>9823.2949944170996</v>
      </c>
      <c r="D12" s="840">
        <v>10019.760894305442</v>
      </c>
      <c r="E12" s="841">
        <v>-0.40644793116062294</v>
      </c>
      <c r="F12" s="842">
        <v>267.16531742650187</v>
      </c>
      <c r="G12" s="843">
        <v>-1.6974826270871435</v>
      </c>
      <c r="H12" s="843">
        <v>-4.4770044770044777</v>
      </c>
      <c r="I12" s="843">
        <v>26.489841986455982</v>
      </c>
      <c r="J12" s="844">
        <v>-0.12987632340317035</v>
      </c>
    </row>
    <row r="13" spans="1:11" ht="15.75" thickBot="1">
      <c r="A13" s="846" t="s">
        <v>107</v>
      </c>
      <c r="B13" s="847">
        <v>6.4263255896842137</v>
      </c>
      <c r="C13" s="848">
        <v>12406.033956919331</v>
      </c>
      <c r="D13" s="849">
        <v>12654.154636057718</v>
      </c>
      <c r="E13" s="850">
        <v>1.0793327659785044</v>
      </c>
      <c r="F13" s="851">
        <v>282.69345271404586</v>
      </c>
      <c r="G13" s="852">
        <v>0.96710369147073383</v>
      </c>
      <c r="H13" s="852">
        <v>-14.823641563393707</v>
      </c>
      <c r="I13" s="852">
        <v>20.169300225733636</v>
      </c>
      <c r="J13" s="853">
        <v>-2.5609272932262783</v>
      </c>
    </row>
    <row r="14" spans="1:11" ht="16.5" thickBot="1">
      <c r="A14" s="819" t="s">
        <v>334</v>
      </c>
      <c r="B14" s="820"/>
      <c r="C14" s="820"/>
      <c r="D14" s="820"/>
      <c r="E14" s="820"/>
      <c r="F14" s="820"/>
      <c r="G14" s="820"/>
      <c r="H14" s="820"/>
      <c r="I14" s="820"/>
      <c r="J14" s="821"/>
    </row>
    <row r="15" spans="1:11" ht="15.75" thickBot="1">
      <c r="A15" s="822" t="s">
        <v>22</v>
      </c>
      <c r="B15" s="854">
        <v>6.0670351951063806</v>
      </c>
      <c r="C15" s="855">
        <v>11712.423156576024</v>
      </c>
      <c r="D15" s="856">
        <v>11946.671619707544</v>
      </c>
      <c r="E15" s="826">
        <v>-0.81171534305169735</v>
      </c>
      <c r="F15" s="826">
        <v>315.43746361746366</v>
      </c>
      <c r="G15" s="826">
        <v>-1.5450693927811239</v>
      </c>
      <c r="H15" s="826">
        <v>7.7830893337317004</v>
      </c>
      <c r="I15" s="826">
        <v>100</v>
      </c>
      <c r="J15" s="828" t="s">
        <v>23</v>
      </c>
    </row>
    <row r="16" spans="1:11" ht="15">
      <c r="A16" s="829" t="s">
        <v>103</v>
      </c>
      <c r="B16" s="830">
        <v>6.2761991354656876</v>
      </c>
      <c r="C16" s="831">
        <v>11644.15424019608</v>
      </c>
      <c r="D16" s="832">
        <v>11877.037325000001</v>
      </c>
      <c r="E16" s="833">
        <v>-1.3285084270302929</v>
      </c>
      <c r="F16" s="834">
        <v>266.67500000000001</v>
      </c>
      <c r="G16" s="835">
        <v>4.8113454736014702</v>
      </c>
      <c r="H16" s="835">
        <v>33.333333333333329</v>
      </c>
      <c r="I16" s="835">
        <v>0.16632016632016633</v>
      </c>
      <c r="J16" s="836">
        <v>3.1871406236509331E-2</v>
      </c>
    </row>
    <row r="17" spans="1:10" ht="15">
      <c r="A17" s="837" t="s">
        <v>104</v>
      </c>
      <c r="B17" s="838">
        <v>6.4911413065476324</v>
      </c>
      <c r="C17" s="839">
        <v>12178.501513222574</v>
      </c>
      <c r="D17" s="840">
        <v>12422.071543487025</v>
      </c>
      <c r="E17" s="841">
        <v>-0.2694690939685786</v>
      </c>
      <c r="F17" s="842">
        <v>353.34923558026412</v>
      </c>
      <c r="G17" s="843">
        <v>-0.7084422737932482</v>
      </c>
      <c r="H17" s="843">
        <v>5.9256532940743467</v>
      </c>
      <c r="I17" s="843">
        <v>39.88911988911989</v>
      </c>
      <c r="J17" s="844">
        <v>-0.69946690502411712</v>
      </c>
    </row>
    <row r="18" spans="1:10" ht="15">
      <c r="A18" s="837" t="s">
        <v>105</v>
      </c>
      <c r="B18" s="838">
        <v>6.3325606581595304</v>
      </c>
      <c r="C18" s="839">
        <v>11880.976844576979</v>
      </c>
      <c r="D18" s="840">
        <v>12118.596381468518</v>
      </c>
      <c r="E18" s="841">
        <v>-0.73281475627918913</v>
      </c>
      <c r="F18" s="842">
        <v>378.19904306220093</v>
      </c>
      <c r="G18" s="843">
        <v>-1.9920210448935709</v>
      </c>
      <c r="H18" s="843">
        <v>-5.4298642533936654</v>
      </c>
      <c r="I18" s="843">
        <v>8.6902286902286914</v>
      </c>
      <c r="J18" s="844">
        <v>-1.2141633026007081</v>
      </c>
    </row>
    <row r="19" spans="1:10" ht="15">
      <c r="A19" s="837" t="s">
        <v>106</v>
      </c>
      <c r="B19" s="845" t="s">
        <v>100</v>
      </c>
      <c r="C19" s="839" t="s">
        <v>256</v>
      </c>
      <c r="D19" s="840" t="s">
        <v>256</v>
      </c>
      <c r="E19" s="841" t="s">
        <v>100</v>
      </c>
      <c r="F19" s="842" t="s">
        <v>256</v>
      </c>
      <c r="G19" s="843" t="s">
        <v>100</v>
      </c>
      <c r="H19" s="843" t="s">
        <v>100</v>
      </c>
      <c r="I19" s="843" t="s">
        <v>100</v>
      </c>
      <c r="J19" s="844" t="s">
        <v>100</v>
      </c>
    </row>
    <row r="20" spans="1:10" ht="15">
      <c r="A20" s="837" t="s">
        <v>98</v>
      </c>
      <c r="B20" s="838">
        <v>4.9616861503025778</v>
      </c>
      <c r="C20" s="839">
        <v>10188.267249081267</v>
      </c>
      <c r="D20" s="840">
        <v>10392.032594062894</v>
      </c>
      <c r="E20" s="841">
        <v>-0.38796833742475739</v>
      </c>
      <c r="F20" s="842">
        <v>273.88497932935235</v>
      </c>
      <c r="G20" s="843">
        <v>-0.6053495399608213</v>
      </c>
      <c r="H20" s="843">
        <v>16.044776119402986</v>
      </c>
      <c r="I20" s="843">
        <v>30.173250173250171</v>
      </c>
      <c r="J20" s="844">
        <v>2.1481530713678865</v>
      </c>
    </row>
    <row r="21" spans="1:10" ht="15.75" thickBot="1">
      <c r="A21" s="846" t="s">
        <v>107</v>
      </c>
      <c r="B21" s="847">
        <v>6.5578707315232121</v>
      </c>
      <c r="C21" s="848">
        <v>12659.982107187669</v>
      </c>
      <c r="D21" s="849">
        <v>12913.181749331423</v>
      </c>
      <c r="E21" s="850">
        <v>-0.83911175981733443</v>
      </c>
      <c r="F21" s="851">
        <v>277.17650562541365</v>
      </c>
      <c r="G21" s="852">
        <v>-1.6439491045649754</v>
      </c>
      <c r="H21" s="852">
        <v>5.7382785164450665</v>
      </c>
      <c r="I21" s="852">
        <v>20.942480942480941</v>
      </c>
      <c r="J21" s="853">
        <v>-0.40499440857971081</v>
      </c>
    </row>
    <row r="22" spans="1:10" ht="16.5" thickBot="1">
      <c r="A22" s="819" t="s">
        <v>338</v>
      </c>
      <c r="B22" s="820"/>
      <c r="C22" s="820"/>
      <c r="D22" s="820"/>
      <c r="E22" s="820"/>
      <c r="F22" s="820"/>
      <c r="G22" s="820"/>
      <c r="H22" s="820"/>
      <c r="I22" s="820"/>
      <c r="J22" s="821"/>
    </row>
    <row r="23" spans="1:10" ht="15.75" thickBot="1">
      <c r="A23" s="822" t="s">
        <v>22</v>
      </c>
      <c r="B23" s="854">
        <v>5.3812662500198885</v>
      </c>
      <c r="C23" s="855">
        <v>10388.544884208279</v>
      </c>
      <c r="D23" s="856">
        <v>10596.315781892445</v>
      </c>
      <c r="E23" s="826">
        <v>-1.3696824405521046</v>
      </c>
      <c r="F23" s="826">
        <v>305.19993074792245</v>
      </c>
      <c r="G23" s="826">
        <v>-1.8651007614594115</v>
      </c>
      <c r="H23" s="826">
        <v>15.983935742971889</v>
      </c>
      <c r="I23" s="826">
        <v>100</v>
      </c>
      <c r="J23" s="828" t="s">
        <v>23</v>
      </c>
    </row>
    <row r="24" spans="1:10" ht="15">
      <c r="A24" s="829" t="s">
        <v>103</v>
      </c>
      <c r="B24" s="857" t="s">
        <v>100</v>
      </c>
      <c r="C24" s="831" t="s">
        <v>100</v>
      </c>
      <c r="D24" s="832" t="s">
        <v>100</v>
      </c>
      <c r="E24" s="833" t="s">
        <v>100</v>
      </c>
      <c r="F24" s="834" t="s">
        <v>100</v>
      </c>
      <c r="G24" s="835" t="s">
        <v>100</v>
      </c>
      <c r="H24" s="858" t="s">
        <v>100</v>
      </c>
      <c r="I24" s="858" t="s">
        <v>100</v>
      </c>
      <c r="J24" s="867" t="s">
        <v>100</v>
      </c>
    </row>
    <row r="25" spans="1:10" ht="15">
      <c r="A25" s="837" t="s">
        <v>104</v>
      </c>
      <c r="B25" s="845">
        <v>6.099100822479242</v>
      </c>
      <c r="C25" s="839">
        <v>11442.965895833475</v>
      </c>
      <c r="D25" s="840">
        <v>11671.825213750144</v>
      </c>
      <c r="E25" s="841">
        <v>0.13055846170244917</v>
      </c>
      <c r="F25" s="842">
        <v>365.77088607594936</v>
      </c>
      <c r="G25" s="843">
        <v>-0.29126753831287305</v>
      </c>
      <c r="H25" s="843">
        <v>-6.6929133858267722</v>
      </c>
      <c r="I25" s="1100">
        <v>16.412742382271468</v>
      </c>
      <c r="J25" s="1101">
        <v>-3.9888640434313452</v>
      </c>
    </row>
    <row r="26" spans="1:10" ht="15">
      <c r="A26" s="837" t="s">
        <v>105</v>
      </c>
      <c r="B26" s="838">
        <v>6.1766794997484826</v>
      </c>
      <c r="C26" s="839">
        <v>11588.516885081581</v>
      </c>
      <c r="D26" s="840">
        <v>11820.287222783212</v>
      </c>
      <c r="E26" s="841">
        <v>-0.13873479192924759</v>
      </c>
      <c r="F26" s="842">
        <v>401.16708860759496</v>
      </c>
      <c r="G26" s="843">
        <v>-3.8399291285238397</v>
      </c>
      <c r="H26" s="843">
        <v>16.176470588235293</v>
      </c>
      <c r="I26" s="843">
        <v>5.4709141274238222</v>
      </c>
      <c r="J26" s="844">
        <v>9.0667378655888697E-3</v>
      </c>
    </row>
    <row r="27" spans="1:10" ht="15">
      <c r="A27" s="837" t="s">
        <v>106</v>
      </c>
      <c r="B27" s="845" t="s">
        <v>100</v>
      </c>
      <c r="C27" s="839" t="s">
        <v>100</v>
      </c>
      <c r="D27" s="840" t="s">
        <v>100</v>
      </c>
      <c r="E27" s="841" t="s">
        <v>100</v>
      </c>
      <c r="F27" s="842" t="s">
        <v>100</v>
      </c>
      <c r="G27" s="843" t="s">
        <v>100</v>
      </c>
      <c r="H27" s="843" t="s">
        <v>100</v>
      </c>
      <c r="I27" s="843" t="s">
        <v>100</v>
      </c>
      <c r="J27" s="844" t="s">
        <v>100</v>
      </c>
    </row>
    <row r="28" spans="1:10" ht="15">
      <c r="A28" s="837" t="s">
        <v>98</v>
      </c>
      <c r="B28" s="845">
        <v>4.5987689109990137</v>
      </c>
      <c r="C28" s="839">
        <v>9443.0573121129637</v>
      </c>
      <c r="D28" s="840">
        <v>9631.9184583552233</v>
      </c>
      <c r="E28" s="841">
        <v>-2.8550221053613121</v>
      </c>
      <c r="F28" s="842">
        <v>281.2046590909091</v>
      </c>
      <c r="G28" s="843">
        <v>-1.3744184172329004</v>
      </c>
      <c r="H28" s="843">
        <v>21.379310344827587</v>
      </c>
      <c r="I28" s="843">
        <v>60.941828254847643</v>
      </c>
      <c r="J28" s="844">
        <v>2.7088965279400128</v>
      </c>
    </row>
    <row r="29" spans="1:10" ht="15.75" thickBot="1">
      <c r="A29" s="846" t="s">
        <v>107</v>
      </c>
      <c r="B29" s="847">
        <v>6.1044462057555977</v>
      </c>
      <c r="C29" s="848">
        <v>11784.645184856365</v>
      </c>
      <c r="D29" s="849">
        <v>12020.338088553492</v>
      </c>
      <c r="E29" s="850">
        <v>2.9182558225202562</v>
      </c>
      <c r="F29" s="851">
        <v>301.8899193548387</v>
      </c>
      <c r="G29" s="852">
        <v>1.4237763781821895</v>
      </c>
      <c r="H29" s="852">
        <v>25.252525252525253</v>
      </c>
      <c r="I29" s="852">
        <v>17.174515235457065</v>
      </c>
      <c r="J29" s="853">
        <v>1.2709007776257408</v>
      </c>
    </row>
    <row r="30" spans="1:10" ht="15">
      <c r="A30" s="947"/>
    </row>
    <row r="31" spans="1:10">
      <c r="A31" s="77" t="s">
        <v>313</v>
      </c>
    </row>
    <row r="32" spans="1:10" ht="15.75" thickBot="1">
      <c r="A32" s="59" t="s">
        <v>61</v>
      </c>
      <c r="B32" s="60"/>
    </row>
    <row r="33" spans="1:8" ht="15" thickBot="1">
      <c r="A33" s="644" t="s">
        <v>59</v>
      </c>
      <c r="B33" s="1177" t="s">
        <v>60</v>
      </c>
      <c r="C33" s="1178"/>
      <c r="D33" s="1178"/>
      <c r="E33" s="1178"/>
      <c r="F33" s="1178"/>
      <c r="G33" s="1178"/>
      <c r="H33" s="1179"/>
    </row>
    <row r="34" spans="1:8" ht="15.75">
      <c r="A34" s="645" t="s">
        <v>63</v>
      </c>
      <c r="B34" s="1183" t="s">
        <v>64</v>
      </c>
      <c r="C34" s="1184"/>
      <c r="D34" s="1184"/>
      <c r="E34" s="1184"/>
      <c r="F34" s="1184"/>
      <c r="G34" s="1184"/>
      <c r="H34" s="1185"/>
    </row>
    <row r="35" spans="1:8" ht="15.75">
      <c r="A35" s="642" t="s">
        <v>65</v>
      </c>
      <c r="B35" s="1180" t="s">
        <v>66</v>
      </c>
      <c r="C35" s="1181"/>
      <c r="D35" s="1181"/>
      <c r="E35" s="1181"/>
      <c r="F35" s="1181"/>
      <c r="G35" s="1181"/>
      <c r="H35" s="1182"/>
    </row>
    <row r="36" spans="1:8" ht="16.5" thickBot="1">
      <c r="A36" s="643" t="s">
        <v>67</v>
      </c>
      <c r="B36" s="1186" t="s">
        <v>62</v>
      </c>
      <c r="C36" s="1187"/>
      <c r="D36" s="1187"/>
      <c r="E36" s="1187"/>
      <c r="F36" s="1187"/>
      <c r="G36" s="1187"/>
      <c r="H36" s="1188"/>
    </row>
    <row r="37" spans="1:8">
      <c r="A37" s="1176"/>
      <c r="B37" s="117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S14" sqref="S1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4" t="s">
        <v>379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1" t="s">
        <v>8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42"/>
    </row>
    <row r="4" spans="1:12">
      <c r="A4" s="27"/>
      <c r="B4" s="28"/>
      <c r="C4" s="3" t="s">
        <v>9</v>
      </c>
      <c r="D4" s="3"/>
      <c r="E4" s="3"/>
      <c r="F4" s="3"/>
      <c r="G4" s="1033"/>
      <c r="H4" s="1194" t="s">
        <v>10</v>
      </c>
      <c r="I4" s="1195"/>
      <c r="J4" s="1065" t="s">
        <v>11</v>
      </c>
      <c r="K4" s="1034" t="s">
        <v>12</v>
      </c>
      <c r="L4" s="1035"/>
    </row>
    <row r="5" spans="1:12" ht="15.75">
      <c r="A5" s="29" t="s">
        <v>13</v>
      </c>
      <c r="B5" s="30" t="s">
        <v>14</v>
      </c>
      <c r="C5" s="1036" t="s">
        <v>40</v>
      </c>
      <c r="D5" s="1036"/>
      <c r="E5" s="1037" t="s">
        <v>41</v>
      </c>
      <c r="F5" s="1038"/>
      <c r="G5" s="1066"/>
      <c r="H5" s="1192" t="s">
        <v>15</v>
      </c>
      <c r="I5" s="1193"/>
      <c r="J5" s="1067" t="s">
        <v>16</v>
      </c>
      <c r="K5" s="1039" t="s">
        <v>17</v>
      </c>
      <c r="L5" s="1040"/>
    </row>
    <row r="6" spans="1:12" ht="26.25" thickBot="1">
      <c r="A6" s="31" t="s">
        <v>18</v>
      </c>
      <c r="B6" s="32" t="s">
        <v>19</v>
      </c>
      <c r="C6" s="946" t="s">
        <v>378</v>
      </c>
      <c r="D6" s="946" t="s">
        <v>377</v>
      </c>
      <c r="E6" s="1026" t="s">
        <v>378</v>
      </c>
      <c r="F6" s="1027" t="s">
        <v>377</v>
      </c>
      <c r="G6" s="1064" t="s">
        <v>20</v>
      </c>
      <c r="H6" s="81" t="s">
        <v>378</v>
      </c>
      <c r="I6" s="960" t="s">
        <v>20</v>
      </c>
      <c r="J6" s="1068" t="s">
        <v>20</v>
      </c>
      <c r="K6" s="1028" t="s">
        <v>378</v>
      </c>
      <c r="L6" s="1069" t="s">
        <v>21</v>
      </c>
    </row>
    <row r="7" spans="1:12" ht="15" thickBot="1">
      <c r="A7" s="33" t="s">
        <v>22</v>
      </c>
      <c r="B7" s="34" t="s">
        <v>23</v>
      </c>
      <c r="C7" s="82">
        <v>11560.237063987061</v>
      </c>
      <c r="D7" s="82">
        <v>11611.299158366501</v>
      </c>
      <c r="E7" s="83">
        <v>11791.441805266802</v>
      </c>
      <c r="F7" s="691">
        <v>11843.525141533832</v>
      </c>
      <c r="G7" s="1070">
        <v>-0.43976211174136909</v>
      </c>
      <c r="H7" s="84">
        <v>314.3290064560361</v>
      </c>
      <c r="I7" s="84">
        <v>-1.407419429266205</v>
      </c>
      <c r="J7" s="85">
        <v>1.9750640876252623</v>
      </c>
      <c r="K7" s="84">
        <v>100</v>
      </c>
      <c r="L7" s="1071" t="s">
        <v>23</v>
      </c>
    </row>
    <row r="8" spans="1:12" ht="15" thickBot="1">
      <c r="A8" s="35"/>
      <c r="B8" s="36"/>
      <c r="C8" s="86"/>
      <c r="D8" s="86"/>
      <c r="E8" s="86"/>
      <c r="F8" s="86"/>
      <c r="G8" s="1072"/>
      <c r="H8" s="85"/>
      <c r="I8" s="85"/>
      <c r="J8" s="85"/>
      <c r="K8" s="85"/>
      <c r="L8" s="1073"/>
    </row>
    <row r="9" spans="1:12" ht="15">
      <c r="A9" s="37" t="s">
        <v>108</v>
      </c>
      <c r="B9" s="38" t="s">
        <v>23</v>
      </c>
      <c r="C9" s="87">
        <v>11633.715677912955</v>
      </c>
      <c r="D9" s="87">
        <v>12104.311165830675</v>
      </c>
      <c r="E9" s="88">
        <v>11866.389991471215</v>
      </c>
      <c r="F9" s="88">
        <v>12346.397389147289</v>
      </c>
      <c r="G9" s="1074">
        <v>-3.8878336938839295</v>
      </c>
      <c r="H9" s="89">
        <v>275.88235294117646</v>
      </c>
      <c r="I9" s="89">
        <v>-1.6157203248769896</v>
      </c>
      <c r="J9" s="89">
        <v>-26.086956521739129</v>
      </c>
      <c r="K9" s="89">
        <v>9.7126206935953835E-2</v>
      </c>
      <c r="L9" s="1075">
        <v>-3.6875191339506425E-2</v>
      </c>
    </row>
    <row r="10" spans="1:12" ht="15">
      <c r="A10" s="46" t="s">
        <v>109</v>
      </c>
      <c r="B10" s="90" t="s">
        <v>23</v>
      </c>
      <c r="C10" s="91">
        <v>12116.756770884529</v>
      </c>
      <c r="D10" s="91">
        <v>12121.212685433835</v>
      </c>
      <c r="E10" s="92">
        <v>12359.091906302219</v>
      </c>
      <c r="F10" s="92">
        <v>12363.636939142512</v>
      </c>
      <c r="G10" s="1076">
        <v>-3.6761293320606715E-2</v>
      </c>
      <c r="H10" s="93">
        <v>351.51577176074653</v>
      </c>
      <c r="I10" s="93">
        <v>-0.71358865317173148</v>
      </c>
      <c r="J10" s="93">
        <v>-0.50228310502283102</v>
      </c>
      <c r="K10" s="93">
        <v>37.347883220019426</v>
      </c>
      <c r="L10" s="1077">
        <v>-0.92990750475335204</v>
      </c>
    </row>
    <row r="11" spans="1:12" ht="15">
      <c r="A11" s="39" t="s">
        <v>110</v>
      </c>
      <c r="B11" s="40" t="s">
        <v>23</v>
      </c>
      <c r="C11" s="94">
        <v>11901.41118724696</v>
      </c>
      <c r="D11" s="94">
        <v>11953.67566332663</v>
      </c>
      <c r="E11" s="95">
        <v>12139.439410991899</v>
      </c>
      <c r="F11" s="95">
        <v>12192.749176593163</v>
      </c>
      <c r="G11" s="1078">
        <v>-0.43722514774275728</v>
      </c>
      <c r="H11" s="96">
        <v>364.46359102244389</v>
      </c>
      <c r="I11" s="96">
        <v>-6.7301034283038215</v>
      </c>
      <c r="J11" s="96">
        <v>11.823759063022866</v>
      </c>
      <c r="K11" s="96">
        <v>11.455179112152203</v>
      </c>
      <c r="L11" s="1079">
        <v>1.0088961944174102</v>
      </c>
    </row>
    <row r="12" spans="1:12" ht="15">
      <c r="A12" s="39" t="s">
        <v>111</v>
      </c>
      <c r="B12" s="40" t="s">
        <v>23</v>
      </c>
      <c r="C12" s="1161" t="s">
        <v>100</v>
      </c>
      <c r="D12" s="94" t="s">
        <v>100</v>
      </c>
      <c r="E12" s="1155" t="s">
        <v>100</v>
      </c>
      <c r="F12" s="95" t="s">
        <v>100</v>
      </c>
      <c r="G12" s="1078" t="s">
        <v>100</v>
      </c>
      <c r="H12" s="1162" t="s">
        <v>100</v>
      </c>
      <c r="I12" s="96" t="s">
        <v>100</v>
      </c>
      <c r="J12" s="96" t="s">
        <v>100</v>
      </c>
      <c r="K12" s="96" t="s">
        <v>100</v>
      </c>
      <c r="L12" s="1079" t="s">
        <v>100</v>
      </c>
    </row>
    <row r="13" spans="1:12" ht="15">
      <c r="A13" s="39" t="s">
        <v>98</v>
      </c>
      <c r="B13" s="40" t="s">
        <v>23</v>
      </c>
      <c r="C13" s="94">
        <v>9907.2807274975221</v>
      </c>
      <c r="D13" s="94">
        <v>9977.6089610458603</v>
      </c>
      <c r="E13" s="95">
        <v>10105.426342047473</v>
      </c>
      <c r="F13" s="95">
        <v>10177.161140266777</v>
      </c>
      <c r="G13" s="1078">
        <v>-0.70486059157970382</v>
      </c>
      <c r="H13" s="96">
        <v>272.18514063656551</v>
      </c>
      <c r="I13" s="96">
        <v>-1.0610354296498541</v>
      </c>
      <c r="J13" s="96">
        <v>6.8406484776591547</v>
      </c>
      <c r="K13" s="96">
        <v>30.874707193052618</v>
      </c>
      <c r="L13" s="1079">
        <v>1.4060518679535718</v>
      </c>
    </row>
    <row r="14" spans="1:12" ht="15.75" thickBot="1">
      <c r="A14" s="41" t="s">
        <v>112</v>
      </c>
      <c r="B14" s="42" t="s">
        <v>23</v>
      </c>
      <c r="C14" s="97">
        <v>12469.650917719497</v>
      </c>
      <c r="D14" s="97">
        <v>12416.944963490083</v>
      </c>
      <c r="E14" s="98">
        <v>12719.043936073887</v>
      </c>
      <c r="F14" s="98">
        <v>12665.283862759885</v>
      </c>
      <c r="G14" s="1080">
        <v>0.42446797005533266</v>
      </c>
      <c r="H14" s="99">
        <v>281.57620396600566</v>
      </c>
      <c r="I14" s="99">
        <v>-7.2475790847402145E-3</v>
      </c>
      <c r="J14" s="99">
        <v>-5.10752688172043</v>
      </c>
      <c r="K14" s="99">
        <v>20.167971204936297</v>
      </c>
      <c r="L14" s="1081">
        <v>-1.5052984291816216</v>
      </c>
    </row>
    <row r="15" spans="1:12" ht="15" thickBot="1">
      <c r="A15" s="35"/>
      <c r="B15" s="43"/>
      <c r="C15" s="86"/>
      <c r="D15" s="86"/>
      <c r="E15" s="86"/>
      <c r="F15" s="86"/>
      <c r="G15" s="1072"/>
      <c r="H15" s="85"/>
      <c r="I15" s="85"/>
      <c r="J15" s="85"/>
      <c r="K15" s="85"/>
      <c r="L15" s="1073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256</v>
      </c>
      <c r="E16" s="101" t="s">
        <v>100</v>
      </c>
      <c r="F16" s="101" t="s">
        <v>256</v>
      </c>
      <c r="G16" s="1082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83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256</v>
      </c>
      <c r="E17" s="95" t="s">
        <v>100</v>
      </c>
      <c r="F17" s="95" t="s">
        <v>256</v>
      </c>
      <c r="G17" s="1078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84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8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4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256</v>
      </c>
      <c r="E19" s="106" t="s">
        <v>256</v>
      </c>
      <c r="F19" s="106" t="s">
        <v>256</v>
      </c>
      <c r="G19" s="1085" t="s">
        <v>100</v>
      </c>
      <c r="H19" s="107" t="s">
        <v>256</v>
      </c>
      <c r="I19" s="107" t="s">
        <v>100</v>
      </c>
      <c r="J19" s="108" t="s">
        <v>100</v>
      </c>
      <c r="K19" s="108" t="s">
        <v>100</v>
      </c>
      <c r="L19" s="1086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256</v>
      </c>
      <c r="E20" s="95" t="s">
        <v>256</v>
      </c>
      <c r="F20" s="95" t="s">
        <v>256</v>
      </c>
      <c r="G20" s="1078" t="s">
        <v>100</v>
      </c>
      <c r="H20" s="96" t="s">
        <v>256</v>
      </c>
      <c r="I20" s="96" t="s">
        <v>100</v>
      </c>
      <c r="J20" s="104" t="s">
        <v>100</v>
      </c>
      <c r="K20" s="104" t="s">
        <v>100</v>
      </c>
      <c r="L20" s="1084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256</v>
      </c>
      <c r="E21" s="95" t="s">
        <v>100</v>
      </c>
      <c r="F21" s="95" t="s">
        <v>256</v>
      </c>
      <c r="G21" s="1078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84" t="s">
        <v>100</v>
      </c>
    </row>
    <row r="22" spans="1:12" ht="14.25">
      <c r="A22" s="44" t="s">
        <v>113</v>
      </c>
      <c r="B22" s="48" t="s">
        <v>31</v>
      </c>
      <c r="C22" s="105">
        <v>11583.598275401069</v>
      </c>
      <c r="D22" s="105">
        <v>11946.025584741235</v>
      </c>
      <c r="E22" s="106">
        <v>11815.270240909091</v>
      </c>
      <c r="F22" s="106">
        <v>12184.946096436061</v>
      </c>
      <c r="G22" s="1085">
        <v>-3.0338735403605539</v>
      </c>
      <c r="H22" s="107">
        <v>275</v>
      </c>
      <c r="I22" s="107">
        <v>-1.9813397630778919</v>
      </c>
      <c r="J22" s="108">
        <v>-5.8823529411764701</v>
      </c>
      <c r="K22" s="108">
        <v>9.1412900645603604E-2</v>
      </c>
      <c r="L22" s="1086">
        <v>-7.6316111232148653E-3</v>
      </c>
    </row>
    <row r="23" spans="1:12" ht="15">
      <c r="A23" s="46" t="s">
        <v>113</v>
      </c>
      <c r="B23" s="47" t="s">
        <v>32</v>
      </c>
      <c r="C23" s="94">
        <v>11679.864705882352</v>
      </c>
      <c r="D23" s="94">
        <v>11924.807843137254</v>
      </c>
      <c r="E23" s="95">
        <v>11913.462</v>
      </c>
      <c r="F23" s="95">
        <v>12163.304</v>
      </c>
      <c r="G23" s="1078">
        <v>-2.0540635998245258</v>
      </c>
      <c r="H23" s="96">
        <v>266</v>
      </c>
      <c r="I23" s="96">
        <v>-5.439033060789197</v>
      </c>
      <c r="J23" s="104">
        <v>-33.333333333333329</v>
      </c>
      <c r="K23" s="104">
        <v>5.7133062903502251E-2</v>
      </c>
      <c r="L23" s="1084">
        <v>-3.0259153363102274E-2</v>
      </c>
    </row>
    <row r="24" spans="1:12" ht="15.75" thickBot="1">
      <c r="A24" s="49" t="s">
        <v>113</v>
      </c>
      <c r="B24" s="50" t="s">
        <v>33</v>
      </c>
      <c r="C24" s="109">
        <v>11436.432352941176</v>
      </c>
      <c r="D24" s="109" t="s">
        <v>256</v>
      </c>
      <c r="E24" s="110">
        <v>11665.161</v>
      </c>
      <c r="F24" s="110" t="s">
        <v>256</v>
      </c>
      <c r="G24" s="1087" t="s">
        <v>100</v>
      </c>
      <c r="H24" s="104">
        <v>290</v>
      </c>
      <c r="I24" s="104" t="s">
        <v>100</v>
      </c>
      <c r="J24" s="104" t="s">
        <v>100</v>
      </c>
      <c r="K24" s="104" t="s">
        <v>256</v>
      </c>
      <c r="L24" s="1084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2"/>
      <c r="H25" s="85"/>
      <c r="I25" s="85"/>
      <c r="J25" s="85"/>
      <c r="K25" s="85"/>
      <c r="L25" s="1073"/>
    </row>
    <row r="26" spans="1:12" ht="14.25">
      <c r="A26" s="44" t="s">
        <v>114</v>
      </c>
      <c r="B26" s="45" t="s">
        <v>25</v>
      </c>
      <c r="C26" s="100">
        <v>12815.893106416785</v>
      </c>
      <c r="D26" s="100">
        <v>12732.654192458132</v>
      </c>
      <c r="E26" s="101">
        <v>13072.21096854512</v>
      </c>
      <c r="F26" s="101">
        <v>12987.307276307296</v>
      </c>
      <c r="G26" s="1082">
        <v>0.65374361622068633</v>
      </c>
      <c r="H26" s="102">
        <v>419.00524691358027</v>
      </c>
      <c r="I26" s="102">
        <v>0.35399444872990982</v>
      </c>
      <c r="J26" s="103">
        <v>-12.668463611859837</v>
      </c>
      <c r="K26" s="103">
        <v>1.8511112380734731</v>
      </c>
      <c r="L26" s="1083">
        <v>-0.31038957758721186</v>
      </c>
    </row>
    <row r="27" spans="1:12" ht="15">
      <c r="A27" s="46" t="s">
        <v>114</v>
      </c>
      <c r="B27" s="47" t="s">
        <v>26</v>
      </c>
      <c r="C27" s="94">
        <v>12962.217647058822</v>
      </c>
      <c r="D27" s="94">
        <v>12829.308823529413</v>
      </c>
      <c r="E27" s="95">
        <v>13221.462</v>
      </c>
      <c r="F27" s="95">
        <v>13085.895</v>
      </c>
      <c r="G27" s="1078">
        <v>1.0359780511764698</v>
      </c>
      <c r="H27" s="96">
        <v>401.3</v>
      </c>
      <c r="I27" s="96">
        <v>-1.6903478686918123</v>
      </c>
      <c r="J27" s="104">
        <v>-15.458937198067632</v>
      </c>
      <c r="K27" s="104">
        <v>0.99982860081128944</v>
      </c>
      <c r="L27" s="1084">
        <v>-0.20618398366785307</v>
      </c>
    </row>
    <row r="28" spans="1:12" ht="15">
      <c r="A28" s="46" t="s">
        <v>114</v>
      </c>
      <c r="B28" s="47" t="s">
        <v>27</v>
      </c>
      <c r="C28" s="94">
        <v>12659.096078431372</v>
      </c>
      <c r="D28" s="94">
        <v>12616.641176470588</v>
      </c>
      <c r="E28" s="95">
        <v>12912.278</v>
      </c>
      <c r="F28" s="95">
        <v>12868.974</v>
      </c>
      <c r="G28" s="1078">
        <v>0.33649924228613787</v>
      </c>
      <c r="H28" s="96">
        <v>439.8</v>
      </c>
      <c r="I28" s="96">
        <v>2.4458420684835778</v>
      </c>
      <c r="J28" s="104">
        <v>-9.1463414634146343</v>
      </c>
      <c r="K28" s="104">
        <v>0.85128263726218356</v>
      </c>
      <c r="L28" s="1084">
        <v>-0.10420559391935924</v>
      </c>
    </row>
    <row r="29" spans="1:12" ht="14.25">
      <c r="A29" s="44" t="s">
        <v>114</v>
      </c>
      <c r="B29" s="48" t="s">
        <v>28</v>
      </c>
      <c r="C29" s="105">
        <v>12398.420566301033</v>
      </c>
      <c r="D29" s="105">
        <v>12330.318348296911</v>
      </c>
      <c r="E29" s="106">
        <v>12646.388977627053</v>
      </c>
      <c r="F29" s="106">
        <v>12576.924715262849</v>
      </c>
      <c r="G29" s="1085">
        <v>0.5523151639757039</v>
      </c>
      <c r="H29" s="107">
        <v>379.82747252747254</v>
      </c>
      <c r="I29" s="107">
        <v>-0.1917003541692309</v>
      </c>
      <c r="J29" s="108">
        <v>-10.049423393739703</v>
      </c>
      <c r="K29" s="108">
        <v>9.3583957035936685</v>
      </c>
      <c r="L29" s="1086">
        <v>-1.2510193511721202</v>
      </c>
    </row>
    <row r="30" spans="1:12" ht="15">
      <c r="A30" s="46" t="s">
        <v>114</v>
      </c>
      <c r="B30" s="47" t="s">
        <v>29</v>
      </c>
      <c r="C30" s="94">
        <v>12428.838235294119</v>
      </c>
      <c r="D30" s="94">
        <v>12292.330392156862</v>
      </c>
      <c r="E30" s="95">
        <v>12677.415000000001</v>
      </c>
      <c r="F30" s="95">
        <v>12538.177</v>
      </c>
      <c r="G30" s="1078">
        <v>1.1105123176997835</v>
      </c>
      <c r="H30" s="96">
        <v>368.5</v>
      </c>
      <c r="I30" s="96">
        <v>-1.0738255033557047</v>
      </c>
      <c r="J30" s="104">
        <v>-19.106957424714434</v>
      </c>
      <c r="K30" s="104">
        <v>4.450665600182826</v>
      </c>
      <c r="L30" s="1084">
        <v>-1.1599146841331844</v>
      </c>
    </row>
    <row r="31" spans="1:12" ht="15">
      <c r="A31" s="46" t="s">
        <v>114</v>
      </c>
      <c r="B31" s="47" t="s">
        <v>30</v>
      </c>
      <c r="C31" s="94">
        <v>12372.361764705882</v>
      </c>
      <c r="D31" s="94">
        <v>12371.075490196077</v>
      </c>
      <c r="E31" s="95">
        <v>12619.808999999999</v>
      </c>
      <c r="F31" s="95">
        <v>12618.496999999999</v>
      </c>
      <c r="G31" s="1078">
        <v>1.0397434813352955E-2</v>
      </c>
      <c r="H31" s="96">
        <v>390.1</v>
      </c>
      <c r="I31" s="96">
        <v>0.12833675564681724</v>
      </c>
      <c r="J31" s="104">
        <v>0.11655011655011654</v>
      </c>
      <c r="K31" s="104">
        <v>4.9077301034108443</v>
      </c>
      <c r="L31" s="1084">
        <v>-9.1104667038934828E-2</v>
      </c>
    </row>
    <row r="32" spans="1:12" ht="14.25">
      <c r="A32" s="44" t="s">
        <v>114</v>
      </c>
      <c r="B32" s="48" t="s">
        <v>31</v>
      </c>
      <c r="C32" s="105">
        <v>11941.331386446487</v>
      </c>
      <c r="D32" s="105">
        <v>11959.109842283011</v>
      </c>
      <c r="E32" s="106">
        <v>12180.158014175417</v>
      </c>
      <c r="F32" s="106">
        <v>12198.292039128672</v>
      </c>
      <c r="G32" s="1085">
        <v>-0.14866036077088637</v>
      </c>
      <c r="H32" s="107">
        <v>336.59967213114754</v>
      </c>
      <c r="I32" s="107">
        <v>-0.30624795673946542</v>
      </c>
      <c r="J32" s="108">
        <v>4.4997715851987214</v>
      </c>
      <c r="K32" s="108">
        <v>26.138376278352283</v>
      </c>
      <c r="L32" s="1086">
        <v>0.63150142400597531</v>
      </c>
    </row>
    <row r="33" spans="1:12" ht="15">
      <c r="A33" s="46" t="s">
        <v>114</v>
      </c>
      <c r="B33" s="47" t="s">
        <v>32</v>
      </c>
      <c r="C33" s="94">
        <v>11905.975490196077</v>
      </c>
      <c r="D33" s="94">
        <v>11952.695098039216</v>
      </c>
      <c r="E33" s="95">
        <v>12144.094999999999</v>
      </c>
      <c r="F33" s="95">
        <v>12191.749</v>
      </c>
      <c r="G33" s="1078">
        <v>-0.39087090785744072</v>
      </c>
      <c r="H33" s="96">
        <v>325.10000000000002</v>
      </c>
      <c r="I33" s="96">
        <v>-0.85391887770660413</v>
      </c>
      <c r="J33" s="104">
        <v>-0.36509675063891933</v>
      </c>
      <c r="K33" s="104">
        <v>15.591612866365768</v>
      </c>
      <c r="L33" s="1084">
        <v>-0.36620582391621781</v>
      </c>
    </row>
    <row r="34" spans="1:12" ht="15.75" thickBot="1">
      <c r="A34" s="49" t="s">
        <v>114</v>
      </c>
      <c r="B34" s="50" t="s">
        <v>33</v>
      </c>
      <c r="C34" s="109">
        <v>11989.392156862745</v>
      </c>
      <c r="D34" s="109">
        <v>11969.042156862746</v>
      </c>
      <c r="E34" s="110">
        <v>12229.18</v>
      </c>
      <c r="F34" s="110">
        <v>12208.423000000001</v>
      </c>
      <c r="G34" s="1087">
        <v>0.17002195942915482</v>
      </c>
      <c r="H34" s="104">
        <v>353.6</v>
      </c>
      <c r="I34" s="104">
        <v>-8.4769708957319737E-2</v>
      </c>
      <c r="J34" s="104">
        <v>12.629652226967664</v>
      </c>
      <c r="K34" s="104">
        <v>10.546763411986516</v>
      </c>
      <c r="L34" s="1084">
        <v>0.9977072479221949</v>
      </c>
    </row>
    <row r="35" spans="1:12" ht="15.75" thickBot="1">
      <c r="A35" s="51"/>
      <c r="B35" s="52"/>
      <c r="C35" s="111"/>
      <c r="D35" s="111"/>
      <c r="E35" s="111"/>
      <c r="F35" s="111"/>
      <c r="G35" s="1088"/>
      <c r="H35" s="112"/>
      <c r="I35" s="112"/>
      <c r="J35" s="112"/>
      <c r="K35" s="112"/>
      <c r="L35" s="1089"/>
    </row>
    <row r="36" spans="1:12" ht="15">
      <c r="A36" s="46" t="s">
        <v>115</v>
      </c>
      <c r="B36" s="53" t="s">
        <v>30</v>
      </c>
      <c r="C36" s="113">
        <v>12101.863725490195</v>
      </c>
      <c r="D36" s="113">
        <v>12177.805882352941</v>
      </c>
      <c r="E36" s="114">
        <v>12343.901</v>
      </c>
      <c r="F36" s="114">
        <v>12421.361999999999</v>
      </c>
      <c r="G36" s="1090">
        <v>-0.62361116276942363</v>
      </c>
      <c r="H36" s="115">
        <v>414.4</v>
      </c>
      <c r="I36" s="115">
        <v>1.5686274509803866</v>
      </c>
      <c r="J36" s="115">
        <v>-6.1654135338345863</v>
      </c>
      <c r="K36" s="115">
        <v>3.565103125178541</v>
      </c>
      <c r="L36" s="1091">
        <v>-0.30928512930759267</v>
      </c>
    </row>
    <row r="37" spans="1:12" ht="15.75" thickBot="1">
      <c r="A37" s="49" t="s">
        <v>115</v>
      </c>
      <c r="B37" s="50" t="s">
        <v>33</v>
      </c>
      <c r="C37" s="109">
        <v>11791.641176470588</v>
      </c>
      <c r="D37" s="109">
        <v>11812.025490196078</v>
      </c>
      <c r="E37" s="110">
        <v>12027.474</v>
      </c>
      <c r="F37" s="110">
        <v>12048.266</v>
      </c>
      <c r="G37" s="1087">
        <v>-0.17257255110402991</v>
      </c>
      <c r="H37" s="104">
        <v>341.9</v>
      </c>
      <c r="I37" s="104">
        <v>-10.168155543878099</v>
      </c>
      <c r="J37" s="104">
        <v>22.429078014184398</v>
      </c>
      <c r="K37" s="104">
        <v>7.8900759869736614</v>
      </c>
      <c r="L37" s="1084">
        <v>1.3181813237250006</v>
      </c>
    </row>
    <row r="38" spans="1:12" ht="15.75" thickBot="1">
      <c r="A38" s="51"/>
      <c r="B38" s="52"/>
      <c r="C38" s="111"/>
      <c r="D38" s="111"/>
      <c r="E38" s="111"/>
      <c r="F38" s="111"/>
      <c r="G38" s="1088"/>
      <c r="H38" s="112"/>
      <c r="I38" s="112"/>
      <c r="J38" s="112"/>
      <c r="K38" s="112"/>
      <c r="L38" s="1089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2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3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8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4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8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4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8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4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5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6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8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4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8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4" t="s">
        <v>100</v>
      </c>
    </row>
    <row r="46" spans="1:12" ht="14.25">
      <c r="A46" s="54" t="s">
        <v>116</v>
      </c>
      <c r="B46" s="48" t="s">
        <v>31</v>
      </c>
      <c r="C46" s="105" t="s">
        <v>256</v>
      </c>
      <c r="D46" s="105" t="s">
        <v>100</v>
      </c>
      <c r="E46" s="106" t="s">
        <v>256</v>
      </c>
      <c r="F46" s="106" t="s">
        <v>100</v>
      </c>
      <c r="G46" s="1085" t="s">
        <v>100</v>
      </c>
      <c r="H46" s="107" t="s">
        <v>256</v>
      </c>
      <c r="I46" s="107" t="s">
        <v>100</v>
      </c>
      <c r="J46" s="108" t="s">
        <v>100</v>
      </c>
      <c r="K46" s="108" t="s">
        <v>100</v>
      </c>
      <c r="L46" s="1086" t="s">
        <v>100</v>
      </c>
    </row>
    <row r="47" spans="1:12" ht="15">
      <c r="A47" s="39" t="s">
        <v>116</v>
      </c>
      <c r="B47" s="47" t="s">
        <v>33</v>
      </c>
      <c r="C47" s="94" t="s">
        <v>256</v>
      </c>
      <c r="D47" s="94" t="s">
        <v>100</v>
      </c>
      <c r="E47" s="95" t="s">
        <v>256</v>
      </c>
      <c r="F47" s="95" t="s">
        <v>100</v>
      </c>
      <c r="G47" s="1078" t="s">
        <v>100</v>
      </c>
      <c r="H47" s="96" t="s">
        <v>256</v>
      </c>
      <c r="I47" s="96" t="s">
        <v>100</v>
      </c>
      <c r="J47" s="104" t="s">
        <v>100</v>
      </c>
      <c r="K47" s="104" t="s">
        <v>100</v>
      </c>
      <c r="L47" s="1084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7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4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8"/>
      <c r="H49" s="112"/>
      <c r="I49" s="112"/>
      <c r="J49" s="112"/>
      <c r="K49" s="112"/>
      <c r="L49" s="1089"/>
    </row>
    <row r="50" spans="1:12" ht="14.25">
      <c r="A50" s="44" t="s">
        <v>24</v>
      </c>
      <c r="B50" s="45" t="s">
        <v>28</v>
      </c>
      <c r="C50" s="100">
        <v>11232.828065242407</v>
      </c>
      <c r="D50" s="100">
        <v>11175.857282150388</v>
      </c>
      <c r="E50" s="101">
        <v>11457.484626547255</v>
      </c>
      <c r="F50" s="101">
        <v>11399.374427793395</v>
      </c>
      <c r="G50" s="1082">
        <v>0.50976655887518729</v>
      </c>
      <c r="H50" s="102">
        <v>339.9747524752475</v>
      </c>
      <c r="I50" s="102">
        <v>-0.84908420742582424</v>
      </c>
      <c r="J50" s="103">
        <v>21.686746987951807</v>
      </c>
      <c r="K50" s="103">
        <v>2.3081757413014912</v>
      </c>
      <c r="L50" s="1083">
        <v>0.37389468793397773</v>
      </c>
    </row>
    <row r="51" spans="1:12" ht="15">
      <c r="A51" s="46" t="s">
        <v>24</v>
      </c>
      <c r="B51" s="47" t="s">
        <v>29</v>
      </c>
      <c r="C51" s="94">
        <v>10863.849019607844</v>
      </c>
      <c r="D51" s="94">
        <v>10630.172549019608</v>
      </c>
      <c r="E51" s="95">
        <v>11081.126</v>
      </c>
      <c r="F51" s="95">
        <v>10842.776</v>
      </c>
      <c r="G51" s="1078">
        <v>2.1982377944541174</v>
      </c>
      <c r="H51" s="96">
        <v>306.2</v>
      </c>
      <c r="I51" s="96">
        <v>-5.929339477726578</v>
      </c>
      <c r="J51" s="104">
        <v>13.20754716981132</v>
      </c>
      <c r="K51" s="104">
        <v>0.34279837742101354</v>
      </c>
      <c r="L51" s="1084">
        <v>3.4012546612344263E-2</v>
      </c>
    </row>
    <row r="52" spans="1:12" ht="15">
      <c r="A52" s="46" t="s">
        <v>24</v>
      </c>
      <c r="B52" s="47" t="s">
        <v>30</v>
      </c>
      <c r="C52" s="94">
        <v>11185.430392156863</v>
      </c>
      <c r="D52" s="94">
        <v>11171.058823529411</v>
      </c>
      <c r="E52" s="95">
        <v>11409.138999999999</v>
      </c>
      <c r="F52" s="95">
        <v>11394.48</v>
      </c>
      <c r="G52" s="1078">
        <v>0.12865001298874237</v>
      </c>
      <c r="H52" s="96">
        <v>331.4</v>
      </c>
      <c r="I52" s="96">
        <v>-2.6153394064061222</v>
      </c>
      <c r="J52" s="104">
        <v>-4.6242774566473983</v>
      </c>
      <c r="K52" s="104">
        <v>0.94269553790778726</v>
      </c>
      <c r="L52" s="1084">
        <v>-6.522802303371833E-2</v>
      </c>
    </row>
    <row r="53" spans="1:12" ht="15">
      <c r="A53" s="46" t="s">
        <v>24</v>
      </c>
      <c r="B53" s="47" t="s">
        <v>35</v>
      </c>
      <c r="C53" s="94">
        <v>11378.571568627451</v>
      </c>
      <c r="D53" s="94">
        <v>11432.966666666667</v>
      </c>
      <c r="E53" s="95">
        <v>11606.143</v>
      </c>
      <c r="F53" s="95">
        <v>11661.626</v>
      </c>
      <c r="G53" s="1078">
        <v>-0.47577413304113997</v>
      </c>
      <c r="H53" s="96">
        <v>359.2</v>
      </c>
      <c r="I53" s="96">
        <v>0.95559302979201166</v>
      </c>
      <c r="J53" s="104">
        <v>68.867924528301884</v>
      </c>
      <c r="K53" s="104">
        <v>1.0226818259726904</v>
      </c>
      <c r="L53" s="1084">
        <v>0.40511016435535185</v>
      </c>
    </row>
    <row r="54" spans="1:12" ht="14.25">
      <c r="A54" s="44" t="s">
        <v>24</v>
      </c>
      <c r="B54" s="48" t="s">
        <v>31</v>
      </c>
      <c r="C54" s="105">
        <v>10464.325640385008</v>
      </c>
      <c r="D54" s="105">
        <v>10496.319255602595</v>
      </c>
      <c r="E54" s="106">
        <v>10673.612153192709</v>
      </c>
      <c r="F54" s="106">
        <v>10706.245640714647</v>
      </c>
      <c r="G54" s="1085">
        <v>-0.3048079468477416</v>
      </c>
      <c r="H54" s="107">
        <v>294.12902899527984</v>
      </c>
      <c r="I54" s="107">
        <v>-0.4125337159252353</v>
      </c>
      <c r="J54" s="108">
        <v>-1.2649800266311584</v>
      </c>
      <c r="K54" s="108">
        <v>16.945666457178771</v>
      </c>
      <c r="L54" s="1086">
        <v>-0.55608138714656263</v>
      </c>
    </row>
    <row r="55" spans="1:12" ht="15">
      <c r="A55" s="46" t="s">
        <v>24</v>
      </c>
      <c r="B55" s="47" t="s">
        <v>32</v>
      </c>
      <c r="C55" s="94">
        <v>10189.65</v>
      </c>
      <c r="D55" s="94">
        <v>10273.894117647058</v>
      </c>
      <c r="E55" s="95">
        <v>10393.442999999999</v>
      </c>
      <c r="F55" s="95">
        <v>10479.371999999999</v>
      </c>
      <c r="G55" s="1078">
        <v>-0.81998234245334645</v>
      </c>
      <c r="H55" s="96">
        <v>270.10000000000002</v>
      </c>
      <c r="I55" s="96">
        <v>-1.3153087321885151</v>
      </c>
      <c r="J55" s="104">
        <v>5.3703703703703702</v>
      </c>
      <c r="K55" s="104">
        <v>6.5017425584185569</v>
      </c>
      <c r="L55" s="1084">
        <v>0.20950298722303184</v>
      </c>
    </row>
    <row r="56" spans="1:12" ht="15">
      <c r="A56" s="46" t="s">
        <v>24</v>
      </c>
      <c r="B56" s="47" t="s">
        <v>33</v>
      </c>
      <c r="C56" s="94">
        <v>10531.169607843136</v>
      </c>
      <c r="D56" s="94">
        <v>10545.004901960785</v>
      </c>
      <c r="E56" s="95">
        <v>10741.793</v>
      </c>
      <c r="F56" s="95">
        <v>10755.905000000001</v>
      </c>
      <c r="G56" s="1078">
        <v>-0.13120234884931567</v>
      </c>
      <c r="H56" s="96">
        <v>301.39999999999998</v>
      </c>
      <c r="I56" s="96">
        <v>0.13289036544849742</v>
      </c>
      <c r="J56" s="104">
        <v>-8.2501663339986688</v>
      </c>
      <c r="K56" s="104">
        <v>7.8786493743929613</v>
      </c>
      <c r="L56" s="1084">
        <v>-0.87805069552081161</v>
      </c>
    </row>
    <row r="57" spans="1:12" ht="15">
      <c r="A57" s="46" t="s">
        <v>24</v>
      </c>
      <c r="B57" s="47" t="s">
        <v>36</v>
      </c>
      <c r="C57" s="94">
        <v>10843.470588235294</v>
      </c>
      <c r="D57" s="94">
        <v>10810.26862745098</v>
      </c>
      <c r="E57" s="95">
        <v>11060.34</v>
      </c>
      <c r="F57" s="95">
        <v>11026.474</v>
      </c>
      <c r="G57" s="1078">
        <v>0.30713354060418574</v>
      </c>
      <c r="H57" s="96">
        <v>332.7</v>
      </c>
      <c r="I57" s="96">
        <v>0.6047777441790142</v>
      </c>
      <c r="J57" s="104">
        <v>6.6508313539192399</v>
      </c>
      <c r="K57" s="104">
        <v>2.5652745243672515</v>
      </c>
      <c r="L57" s="1084">
        <v>0.11246632115121802</v>
      </c>
    </row>
    <row r="58" spans="1:12" ht="14.25">
      <c r="A58" s="44" t="s">
        <v>24</v>
      </c>
      <c r="B58" s="48" t="s">
        <v>37</v>
      </c>
      <c r="C58" s="105">
        <v>8458.8128778224946</v>
      </c>
      <c r="D58" s="105">
        <v>8449.59516423069</v>
      </c>
      <c r="E58" s="106">
        <v>8627.9891353789444</v>
      </c>
      <c r="F58" s="106">
        <v>8618.5870675153037</v>
      </c>
      <c r="G58" s="1085">
        <v>0.10909059443256593</v>
      </c>
      <c r="H58" s="107">
        <v>226.72173058013766</v>
      </c>
      <c r="I58" s="107">
        <v>5.6365463022768347E-5</v>
      </c>
      <c r="J58" s="108">
        <v>18.118466898954704</v>
      </c>
      <c r="K58" s="108">
        <v>11.62086499457236</v>
      </c>
      <c r="L58" s="1086">
        <v>1.5882385671661599</v>
      </c>
    </row>
    <row r="59" spans="1:12" ht="15">
      <c r="A59" s="46" t="s">
        <v>24</v>
      </c>
      <c r="B59" s="47" t="s">
        <v>102</v>
      </c>
      <c r="C59" s="116">
        <v>8098.267647058824</v>
      </c>
      <c r="D59" s="116">
        <v>7930.7303921568628</v>
      </c>
      <c r="E59" s="117">
        <v>8260.2330000000002</v>
      </c>
      <c r="F59" s="117">
        <v>8089.3450000000003</v>
      </c>
      <c r="G59" s="1092">
        <v>2.1125072549137158</v>
      </c>
      <c r="H59" s="118">
        <v>216.1</v>
      </c>
      <c r="I59" s="118">
        <v>2.5142314990512249</v>
      </c>
      <c r="J59" s="119">
        <v>32.86852589641434</v>
      </c>
      <c r="K59" s="119">
        <v>7.6215505913272015</v>
      </c>
      <c r="L59" s="1093">
        <v>1.7720982492158051</v>
      </c>
    </row>
    <row r="60" spans="1:12" ht="15">
      <c r="A60" s="46" t="s">
        <v>24</v>
      </c>
      <c r="B60" s="47" t="s">
        <v>38</v>
      </c>
      <c r="C60" s="94">
        <v>8918.7117647058822</v>
      </c>
      <c r="D60" s="94">
        <v>8898.7529411764699</v>
      </c>
      <c r="E60" s="95">
        <v>9097.0859999999993</v>
      </c>
      <c r="F60" s="95">
        <v>9076.7279999999992</v>
      </c>
      <c r="G60" s="1078">
        <v>0.22428787113594434</v>
      </c>
      <c r="H60" s="96">
        <v>239.5</v>
      </c>
      <c r="I60" s="96">
        <v>-1.2778235779060159</v>
      </c>
      <c r="J60" s="104">
        <v>-1.2589928057553956</v>
      </c>
      <c r="K60" s="104">
        <v>3.1366051534022743</v>
      </c>
      <c r="L60" s="1084">
        <v>-0.10273299621319998</v>
      </c>
    </row>
    <row r="61" spans="1:12" ht="15.75" thickBot="1">
      <c r="A61" s="46" t="s">
        <v>24</v>
      </c>
      <c r="B61" s="47" t="s">
        <v>39</v>
      </c>
      <c r="C61" s="94">
        <v>9508.4833333333336</v>
      </c>
      <c r="D61" s="94">
        <v>9571.4352941176458</v>
      </c>
      <c r="E61" s="95">
        <v>9698.6530000000002</v>
      </c>
      <c r="F61" s="95">
        <v>9762.8639999999996</v>
      </c>
      <c r="G61" s="1078">
        <v>-0.65770659101672757</v>
      </c>
      <c r="H61" s="96">
        <v>274.10000000000002</v>
      </c>
      <c r="I61" s="96">
        <v>1.1812476928756168</v>
      </c>
      <c r="J61" s="104">
        <v>-6.7901234567901234</v>
      </c>
      <c r="K61" s="104">
        <v>0.86270924984288411</v>
      </c>
      <c r="L61" s="1084">
        <v>-8.1126685836444667E-2</v>
      </c>
    </row>
    <row r="62" spans="1:12" ht="15.75" thickBot="1">
      <c r="A62" s="51"/>
      <c r="B62" s="52"/>
      <c r="C62" s="111"/>
      <c r="D62" s="111"/>
      <c r="E62" s="111"/>
      <c r="F62" s="111"/>
      <c r="G62" s="1088"/>
      <c r="H62" s="112"/>
      <c r="I62" s="112"/>
      <c r="J62" s="112"/>
      <c r="K62" s="112"/>
      <c r="L62" s="1089"/>
    </row>
    <row r="63" spans="1:12" ht="14.25">
      <c r="A63" s="44" t="s">
        <v>117</v>
      </c>
      <c r="B63" s="48" t="s">
        <v>25</v>
      </c>
      <c r="C63" s="105">
        <v>13583.784933110323</v>
      </c>
      <c r="D63" s="105">
        <v>13091.960884757091</v>
      </c>
      <c r="E63" s="106">
        <v>13855.460631772528</v>
      </c>
      <c r="F63" s="106">
        <v>13353.800102452233</v>
      </c>
      <c r="G63" s="1085">
        <v>3.7566874258374807</v>
      </c>
      <c r="H63" s="107">
        <v>325.74930875576041</v>
      </c>
      <c r="I63" s="107">
        <v>-1.4878453010135673</v>
      </c>
      <c r="J63" s="108">
        <v>7.9601990049751246</v>
      </c>
      <c r="K63" s="108">
        <v>1.239787465005999</v>
      </c>
      <c r="L63" s="1086">
        <v>6.873176703349837E-2</v>
      </c>
    </row>
    <row r="64" spans="1:12" ht="15">
      <c r="A64" s="46" t="s">
        <v>117</v>
      </c>
      <c r="B64" s="47" t="s">
        <v>26</v>
      </c>
      <c r="C64" s="94">
        <v>13398.798039215686</v>
      </c>
      <c r="D64" s="94">
        <v>12151.787254901961</v>
      </c>
      <c r="E64" s="95">
        <v>13666.773999999999</v>
      </c>
      <c r="F64" s="95">
        <v>12394.823</v>
      </c>
      <c r="G64" s="1078">
        <v>10.261953720517019</v>
      </c>
      <c r="H64" s="96">
        <v>305.2</v>
      </c>
      <c r="I64" s="96">
        <v>1.2607830126078339</v>
      </c>
      <c r="J64" s="104">
        <v>-22.857142857142858</v>
      </c>
      <c r="K64" s="104">
        <v>0.30851853967891218</v>
      </c>
      <c r="L64" s="1084">
        <v>-9.9311802898575552E-2</v>
      </c>
    </row>
    <row r="65" spans="1:12" ht="15">
      <c r="A65" s="46" t="s">
        <v>117</v>
      </c>
      <c r="B65" s="47" t="s">
        <v>27</v>
      </c>
      <c r="C65" s="94">
        <v>13693.122549019608</v>
      </c>
      <c r="D65" s="94">
        <v>13478.446078431372</v>
      </c>
      <c r="E65" s="95">
        <v>13966.985000000001</v>
      </c>
      <c r="F65" s="95">
        <v>13748.014999999999</v>
      </c>
      <c r="G65" s="1078">
        <v>1.5927390245064554</v>
      </c>
      <c r="H65" s="96">
        <v>322.89999999999998</v>
      </c>
      <c r="I65" s="96">
        <v>-4.7211566833874299</v>
      </c>
      <c r="J65" s="104">
        <v>29.411764705882355</v>
      </c>
      <c r="K65" s="104">
        <v>0.6284636919385248</v>
      </c>
      <c r="L65" s="1084">
        <v>0.13324113309443253</v>
      </c>
    </row>
    <row r="66" spans="1:12" ht="15">
      <c r="A66" s="46" t="s">
        <v>117</v>
      </c>
      <c r="B66" s="47" t="s">
        <v>34</v>
      </c>
      <c r="C66" s="94">
        <v>13539.103921568627</v>
      </c>
      <c r="D66" s="94">
        <v>13617.50588235294</v>
      </c>
      <c r="E66" s="95">
        <v>13809.886</v>
      </c>
      <c r="F66" s="95">
        <v>13889.856</v>
      </c>
      <c r="G66" s="1078">
        <v>-0.57574390980006807</v>
      </c>
      <c r="H66" s="96">
        <v>352.6</v>
      </c>
      <c r="I66" s="96">
        <v>-2.0555555555555491</v>
      </c>
      <c r="J66" s="104">
        <v>15.217391304347828</v>
      </c>
      <c r="K66" s="104">
        <v>0.30280523338856197</v>
      </c>
      <c r="L66" s="1084">
        <v>3.4802436837641448E-2</v>
      </c>
    </row>
    <row r="67" spans="1:12" ht="14.25">
      <c r="A67" s="44" t="s">
        <v>117</v>
      </c>
      <c r="B67" s="48" t="s">
        <v>28</v>
      </c>
      <c r="C67" s="105">
        <v>12857.818898933014</v>
      </c>
      <c r="D67" s="105">
        <v>12835.434712969465</v>
      </c>
      <c r="E67" s="106">
        <v>13114.975276911675</v>
      </c>
      <c r="F67" s="106">
        <v>13092.143407228854</v>
      </c>
      <c r="G67" s="1085">
        <v>0.1743936723929736</v>
      </c>
      <c r="H67" s="107">
        <v>304.12579298831389</v>
      </c>
      <c r="I67" s="107">
        <v>1.2775957348873945</v>
      </c>
      <c r="J67" s="108">
        <v>-11.061618411284336</v>
      </c>
      <c r="K67" s="108">
        <v>6.8445409358395697</v>
      </c>
      <c r="L67" s="1086">
        <v>-1.0032800849015162</v>
      </c>
    </row>
    <row r="68" spans="1:12" ht="15">
      <c r="A68" s="46" t="s">
        <v>117</v>
      </c>
      <c r="B68" s="47" t="s">
        <v>29</v>
      </c>
      <c r="C68" s="94">
        <v>11852.192156862746</v>
      </c>
      <c r="D68" s="94">
        <v>11687.071568627451</v>
      </c>
      <c r="E68" s="95">
        <v>12089.236000000001</v>
      </c>
      <c r="F68" s="95">
        <v>11920.813</v>
      </c>
      <c r="G68" s="1078">
        <v>1.4128482679830703</v>
      </c>
      <c r="H68" s="96">
        <v>276.7</v>
      </c>
      <c r="I68" s="96">
        <v>0.39912917271406595</v>
      </c>
      <c r="J68" s="104">
        <v>-19.58041958041958</v>
      </c>
      <c r="K68" s="104">
        <v>1.3140604467805519</v>
      </c>
      <c r="L68" s="1084">
        <v>-0.35221781003604091</v>
      </c>
    </row>
    <row r="69" spans="1:12" ht="15">
      <c r="A69" s="46" t="s">
        <v>117</v>
      </c>
      <c r="B69" s="47" t="s">
        <v>30</v>
      </c>
      <c r="C69" s="94">
        <v>13039.099019607842</v>
      </c>
      <c r="D69" s="94">
        <v>13072.328431372549</v>
      </c>
      <c r="E69" s="95">
        <v>13299.880999999999</v>
      </c>
      <c r="F69" s="95">
        <v>13333.775</v>
      </c>
      <c r="G69" s="1078">
        <v>-0.2541965797382979</v>
      </c>
      <c r="H69" s="96">
        <v>301.8</v>
      </c>
      <c r="I69" s="96">
        <v>0.66711140760507004</v>
      </c>
      <c r="J69" s="104">
        <v>-8.2172701949860727</v>
      </c>
      <c r="K69" s="104">
        <v>3.7650688453407986</v>
      </c>
      <c r="L69" s="1084">
        <v>-0.41810523995400484</v>
      </c>
    </row>
    <row r="70" spans="1:12" ht="15">
      <c r="A70" s="46" t="s">
        <v>117</v>
      </c>
      <c r="B70" s="47" t="s">
        <v>35</v>
      </c>
      <c r="C70" s="94">
        <v>13132.176470588234</v>
      </c>
      <c r="D70" s="94">
        <v>13193.375490196078</v>
      </c>
      <c r="E70" s="95">
        <v>13394.82</v>
      </c>
      <c r="F70" s="95">
        <v>13457.243</v>
      </c>
      <c r="G70" s="1078">
        <v>-0.46386172858735386</v>
      </c>
      <c r="H70" s="96">
        <v>329.5</v>
      </c>
      <c r="I70" s="96">
        <v>2.3609816713265062</v>
      </c>
      <c r="J70" s="104">
        <v>-9.9125364431486886</v>
      </c>
      <c r="K70" s="104">
        <v>1.7654116437182197</v>
      </c>
      <c r="L70" s="1084">
        <v>-0.23295703491147024</v>
      </c>
    </row>
    <row r="71" spans="1:12" ht="14.25">
      <c r="A71" s="44" t="s">
        <v>117</v>
      </c>
      <c r="B71" s="48" t="s">
        <v>31</v>
      </c>
      <c r="C71" s="105">
        <v>12075.713831101655</v>
      </c>
      <c r="D71" s="105">
        <v>12045.568273376084</v>
      </c>
      <c r="E71" s="106">
        <v>12317.228107723688</v>
      </c>
      <c r="F71" s="106">
        <v>12286.479638843606</v>
      </c>
      <c r="G71" s="1085">
        <v>0.25026264466243353</v>
      </c>
      <c r="H71" s="107">
        <v>264.27125295508273</v>
      </c>
      <c r="I71" s="107">
        <v>-0.44885622828338817</v>
      </c>
      <c r="J71" s="108">
        <v>-2.6243093922651934</v>
      </c>
      <c r="K71" s="108">
        <v>12.083642804090728</v>
      </c>
      <c r="L71" s="1086">
        <v>-0.57075011131360576</v>
      </c>
    </row>
    <row r="72" spans="1:12" ht="15">
      <c r="A72" s="46" t="s">
        <v>117</v>
      </c>
      <c r="B72" s="47" t="s">
        <v>32</v>
      </c>
      <c r="C72" s="94">
        <v>11584.580392156864</v>
      </c>
      <c r="D72" s="94">
        <v>11630.720588235294</v>
      </c>
      <c r="E72" s="95">
        <v>11816.272000000001</v>
      </c>
      <c r="F72" s="95">
        <v>11863.334999999999</v>
      </c>
      <c r="G72" s="1078">
        <v>-0.39670969419643198</v>
      </c>
      <c r="H72" s="96">
        <v>242.4</v>
      </c>
      <c r="I72" s="96">
        <v>1.0421008753647354</v>
      </c>
      <c r="J72" s="104">
        <v>9.5394736842105274</v>
      </c>
      <c r="K72" s="104">
        <v>3.8050619893732507</v>
      </c>
      <c r="L72" s="1084">
        <v>0.26276415670021391</v>
      </c>
    </row>
    <row r="73" spans="1:12" ht="15">
      <c r="A73" s="46" t="s">
        <v>117</v>
      </c>
      <c r="B73" s="47" t="s">
        <v>33</v>
      </c>
      <c r="C73" s="94">
        <v>12262.332352941175</v>
      </c>
      <c r="D73" s="94">
        <v>12162.328431372549</v>
      </c>
      <c r="E73" s="95">
        <v>12507.579</v>
      </c>
      <c r="F73" s="95">
        <v>12405.575000000001</v>
      </c>
      <c r="G73" s="1078">
        <v>0.82224322532409</v>
      </c>
      <c r="H73" s="96">
        <v>269.7</v>
      </c>
      <c r="I73" s="96">
        <v>-0.47970479704797464</v>
      </c>
      <c r="J73" s="96">
        <v>-11.164274322169058</v>
      </c>
      <c r="K73" s="96">
        <v>6.3646232074501512</v>
      </c>
      <c r="L73" s="1079">
        <v>-0.94136607243798665</v>
      </c>
    </row>
    <row r="74" spans="1:12" ht="15.75" thickBot="1">
      <c r="A74" s="56" t="s">
        <v>117</v>
      </c>
      <c r="B74" s="57" t="s">
        <v>36</v>
      </c>
      <c r="C74" s="97">
        <v>12315.126470588235</v>
      </c>
      <c r="D74" s="97">
        <v>12274.882352941175</v>
      </c>
      <c r="E74" s="98">
        <v>12561.429</v>
      </c>
      <c r="F74" s="98">
        <v>12520.38</v>
      </c>
      <c r="G74" s="1080">
        <v>0.32785746119527437</v>
      </c>
      <c r="H74" s="99">
        <v>289.7</v>
      </c>
      <c r="I74" s="99">
        <v>-1.1937244201909958</v>
      </c>
      <c r="J74" s="99">
        <v>8.064516129032258</v>
      </c>
      <c r="K74" s="99">
        <v>1.9139576072673254</v>
      </c>
      <c r="L74" s="1081">
        <v>0.1078518044241652</v>
      </c>
    </row>
    <row r="75" spans="1:12">
      <c r="A75" s="4"/>
      <c r="B75" s="4"/>
      <c r="C75" s="1029"/>
      <c r="D75" s="1029"/>
      <c r="E75" s="1029"/>
      <c r="F75" s="1029"/>
      <c r="G75" s="1030"/>
      <c r="H75" s="1030"/>
      <c r="I75" s="1030"/>
      <c r="J75" s="1030"/>
      <c r="K75" s="1030"/>
      <c r="L75" s="80"/>
    </row>
    <row r="76" spans="1:12" ht="13.5" thickBot="1">
      <c r="G76" s="80"/>
      <c r="H76" s="80"/>
      <c r="I76" s="80"/>
      <c r="J76" s="80"/>
      <c r="K76" s="80"/>
      <c r="L76" s="1094"/>
    </row>
    <row r="77" spans="1:12" ht="21" thickBot="1">
      <c r="A77" s="1041" t="s">
        <v>339</v>
      </c>
      <c r="B77" s="1031"/>
      <c r="C77" s="1031"/>
      <c r="D77" s="1031"/>
      <c r="E77" s="1031"/>
      <c r="F77" s="1031"/>
      <c r="G77" s="1032"/>
      <c r="H77" s="1032"/>
      <c r="I77" s="1032"/>
      <c r="J77" s="1032"/>
      <c r="K77" s="1032"/>
      <c r="L77" s="1095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33"/>
      <c r="H78" s="1194" t="s">
        <v>10</v>
      </c>
      <c r="I78" s="1195"/>
      <c r="J78" s="1065" t="s">
        <v>11</v>
      </c>
      <c r="K78" s="1034" t="s">
        <v>12</v>
      </c>
      <c r="L78" s="1035"/>
    </row>
    <row r="79" spans="1:12" ht="15.75">
      <c r="A79" s="29" t="s">
        <v>13</v>
      </c>
      <c r="B79" s="30" t="s">
        <v>14</v>
      </c>
      <c r="C79" s="1036" t="s">
        <v>40</v>
      </c>
      <c r="D79" s="1036" t="s">
        <v>40</v>
      </c>
      <c r="E79" s="1037" t="s">
        <v>41</v>
      </c>
      <c r="F79" s="1038"/>
      <c r="G79" s="1066"/>
      <c r="H79" s="1192" t="s">
        <v>15</v>
      </c>
      <c r="I79" s="1193"/>
      <c r="J79" s="1067" t="s">
        <v>16</v>
      </c>
      <c r="K79" s="1039" t="s">
        <v>17</v>
      </c>
      <c r="L79" s="1040"/>
    </row>
    <row r="80" spans="1:12" ht="26.25" thickBot="1">
      <c r="A80" s="31" t="s">
        <v>18</v>
      </c>
      <c r="B80" s="32" t="s">
        <v>19</v>
      </c>
      <c r="C80" s="946" t="s">
        <v>378</v>
      </c>
      <c r="D80" s="946" t="s">
        <v>377</v>
      </c>
      <c r="E80" s="1026" t="s">
        <v>378</v>
      </c>
      <c r="F80" s="1027" t="s">
        <v>377</v>
      </c>
      <c r="G80" s="1064" t="s">
        <v>20</v>
      </c>
      <c r="H80" s="81" t="s">
        <v>378</v>
      </c>
      <c r="I80" s="960" t="s">
        <v>20</v>
      </c>
      <c r="J80" s="1068" t="s">
        <v>20</v>
      </c>
      <c r="K80" s="1028" t="s">
        <v>378</v>
      </c>
      <c r="L80" s="1069" t="s">
        <v>21</v>
      </c>
    </row>
    <row r="81" spans="1:12" ht="15" thickBot="1">
      <c r="A81" s="33" t="s">
        <v>22</v>
      </c>
      <c r="B81" s="34" t="s">
        <v>23</v>
      </c>
      <c r="C81" s="82">
        <v>11621.438714830434</v>
      </c>
      <c r="D81" s="82">
        <v>11609.998540052622</v>
      </c>
      <c r="E81" s="83">
        <v>11853.867489127042</v>
      </c>
      <c r="F81" s="691">
        <v>11842.198510853676</v>
      </c>
      <c r="G81" s="1070">
        <v>9.853726284584409E-2</v>
      </c>
      <c r="H81" s="84">
        <v>314.89013544018053</v>
      </c>
      <c r="I81" s="84">
        <v>-1.2018541721213969</v>
      </c>
      <c r="J81" s="85">
        <v>-4.0086673889490791</v>
      </c>
      <c r="K81" s="84">
        <v>100</v>
      </c>
      <c r="L81" s="1071" t="s">
        <v>23</v>
      </c>
    </row>
    <row r="82" spans="1:12" ht="15" thickBot="1">
      <c r="A82" s="35"/>
      <c r="B82" s="36"/>
      <c r="C82" s="86"/>
      <c r="D82" s="86"/>
      <c r="E82" s="86"/>
      <c r="F82" s="86"/>
      <c r="G82" s="1072"/>
      <c r="H82" s="85"/>
      <c r="I82" s="85"/>
      <c r="J82" s="85"/>
      <c r="K82" s="85"/>
      <c r="L82" s="1073"/>
    </row>
    <row r="83" spans="1:12" ht="15">
      <c r="A83" s="37" t="s">
        <v>108</v>
      </c>
      <c r="B83" s="38" t="s">
        <v>23</v>
      </c>
      <c r="C83" s="87">
        <v>11611.296486379786</v>
      </c>
      <c r="D83" s="87">
        <v>12271.316376791099</v>
      </c>
      <c r="E83" s="88">
        <v>11843.522416107382</v>
      </c>
      <c r="F83" s="88">
        <v>12516.742704326922</v>
      </c>
      <c r="G83" s="1074">
        <v>-5.3785581770152842</v>
      </c>
      <c r="H83" s="89">
        <v>297.98</v>
      </c>
      <c r="I83" s="89">
        <v>0.29137417059331816</v>
      </c>
      <c r="J83" s="89">
        <v>-64.285714285714292</v>
      </c>
      <c r="K83" s="89">
        <v>5.6433408577878097E-2</v>
      </c>
      <c r="L83" s="1075">
        <v>-9.5245898031005971E-2</v>
      </c>
    </row>
    <row r="84" spans="1:12" ht="15">
      <c r="A84" s="46" t="s">
        <v>109</v>
      </c>
      <c r="B84" s="90" t="s">
        <v>23</v>
      </c>
      <c r="C84" s="91">
        <v>12113.088407203015</v>
      </c>
      <c r="D84" s="91">
        <v>12103.351462689841</v>
      </c>
      <c r="E84" s="92">
        <v>12355.350175347075</v>
      </c>
      <c r="F84" s="92">
        <v>12345.418491943637</v>
      </c>
      <c r="G84" s="1076">
        <v>8.044833320084864E-2</v>
      </c>
      <c r="H84" s="93">
        <v>349.01265341905321</v>
      </c>
      <c r="I84" s="93">
        <v>-0.78343940196818285</v>
      </c>
      <c r="J84" s="93">
        <v>-4.918032786885246</v>
      </c>
      <c r="K84" s="93">
        <v>38.623024830699777</v>
      </c>
      <c r="L84" s="1077">
        <v>-0.36939120396978353</v>
      </c>
    </row>
    <row r="85" spans="1:12" ht="15">
      <c r="A85" s="39" t="s">
        <v>110</v>
      </c>
      <c r="B85" s="40" t="s">
        <v>23</v>
      </c>
      <c r="C85" s="94">
        <v>11933.366809718344</v>
      </c>
      <c r="D85" s="94">
        <v>11968.23442107285</v>
      </c>
      <c r="E85" s="95">
        <v>12172.03414591271</v>
      </c>
      <c r="F85" s="95">
        <v>12207.599109494307</v>
      </c>
      <c r="G85" s="1078">
        <v>-0.29133462905033397</v>
      </c>
      <c r="H85" s="96">
        <v>355.58521939953812</v>
      </c>
      <c r="I85" s="96">
        <v>-9.3206548917474681</v>
      </c>
      <c r="J85" s="96">
        <v>22.316384180790962</v>
      </c>
      <c r="K85" s="96">
        <v>14.66139954853273</v>
      </c>
      <c r="L85" s="1079">
        <v>3.1554407186302385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8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9" t="s">
        <v>100</v>
      </c>
    </row>
    <row r="87" spans="1:12" ht="15">
      <c r="A87" s="39" t="s">
        <v>98</v>
      </c>
      <c r="B87" s="40" t="s">
        <v>23</v>
      </c>
      <c r="C87" s="94">
        <v>9823.2949944170996</v>
      </c>
      <c r="D87" s="94">
        <v>9863.3845167277577</v>
      </c>
      <c r="E87" s="95">
        <v>10019.760894305442</v>
      </c>
      <c r="F87" s="95">
        <v>10060.652207062312</v>
      </c>
      <c r="G87" s="1078">
        <v>-0.40644793116062294</v>
      </c>
      <c r="H87" s="96">
        <v>267.16531742650187</v>
      </c>
      <c r="I87" s="96">
        <v>-1.6974826270871435</v>
      </c>
      <c r="J87" s="96">
        <v>-4.4770044770044777</v>
      </c>
      <c r="K87" s="96">
        <v>26.489841986455982</v>
      </c>
      <c r="L87" s="1079">
        <v>-0.12987632340317035</v>
      </c>
    </row>
    <row r="88" spans="1:12" ht="15.75" thickBot="1">
      <c r="A88" s="41" t="s">
        <v>112</v>
      </c>
      <c r="B88" s="42" t="s">
        <v>23</v>
      </c>
      <c r="C88" s="97">
        <v>12406.033956919331</v>
      </c>
      <c r="D88" s="97">
        <v>12273.56138731357</v>
      </c>
      <c r="E88" s="98">
        <v>12654.154636057718</v>
      </c>
      <c r="F88" s="98">
        <v>12519.032615059841</v>
      </c>
      <c r="G88" s="1080">
        <v>1.0793327659785044</v>
      </c>
      <c r="H88" s="99">
        <v>282.69345271404586</v>
      </c>
      <c r="I88" s="99">
        <v>0.96710369147073383</v>
      </c>
      <c r="J88" s="99">
        <v>-14.823641563393707</v>
      </c>
      <c r="K88" s="99">
        <v>20.169300225733636</v>
      </c>
      <c r="L88" s="1081">
        <v>-2.5609272932262783</v>
      </c>
    </row>
    <row r="89" spans="1:12" ht="15" thickBot="1">
      <c r="A89" s="35"/>
      <c r="B89" s="43"/>
      <c r="C89" s="86"/>
      <c r="D89" s="86"/>
      <c r="E89" s="86"/>
      <c r="F89" s="86"/>
      <c r="G89" s="1072"/>
      <c r="H89" s="85"/>
      <c r="I89" s="85"/>
      <c r="J89" s="85"/>
      <c r="K89" s="85"/>
      <c r="L89" s="1073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2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3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8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4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8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4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 t="s">
        <v>256</v>
      </c>
      <c r="E93" s="106" t="s">
        <v>100</v>
      </c>
      <c r="F93" s="106" t="s">
        <v>256</v>
      </c>
      <c r="G93" s="1085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086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256</v>
      </c>
      <c r="E94" s="95" t="s">
        <v>100</v>
      </c>
      <c r="F94" s="95" t="s">
        <v>256</v>
      </c>
      <c r="G94" s="1078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84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8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84" t="s">
        <v>100</v>
      </c>
    </row>
    <row r="96" spans="1:12" ht="14.25">
      <c r="A96" s="44" t="s">
        <v>113</v>
      </c>
      <c r="B96" s="48" t="s">
        <v>31</v>
      </c>
      <c r="C96" s="105" t="s">
        <v>256</v>
      </c>
      <c r="D96" s="105">
        <v>12199.002941176472</v>
      </c>
      <c r="E96" s="106" t="s">
        <v>256</v>
      </c>
      <c r="F96" s="106">
        <v>12442.983000000002</v>
      </c>
      <c r="G96" s="1085" t="s">
        <v>100</v>
      </c>
      <c r="H96" s="107" t="s">
        <v>256</v>
      </c>
      <c r="I96" s="107" t="s">
        <v>100</v>
      </c>
      <c r="J96" s="108" t="s">
        <v>100</v>
      </c>
      <c r="K96" s="108" t="s">
        <v>100</v>
      </c>
      <c r="L96" s="1086" t="s">
        <v>100</v>
      </c>
    </row>
    <row r="97" spans="1:12" ht="15">
      <c r="A97" s="46" t="s">
        <v>113</v>
      </c>
      <c r="B97" s="47" t="s">
        <v>32</v>
      </c>
      <c r="C97" s="94" t="s">
        <v>256</v>
      </c>
      <c r="D97" s="94">
        <v>12199.00294117647</v>
      </c>
      <c r="E97" s="95" t="s">
        <v>256</v>
      </c>
      <c r="F97" s="95">
        <v>12442.983</v>
      </c>
      <c r="G97" s="1078" t="s">
        <v>100</v>
      </c>
      <c r="H97" s="96" t="s">
        <v>256</v>
      </c>
      <c r="I97" s="96" t="s">
        <v>100</v>
      </c>
      <c r="J97" s="104" t="s">
        <v>100</v>
      </c>
      <c r="K97" s="104" t="s">
        <v>100</v>
      </c>
      <c r="L97" s="1084" t="s">
        <v>100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100</v>
      </c>
      <c r="E98" s="110" t="s">
        <v>256</v>
      </c>
      <c r="F98" s="1163" t="s">
        <v>100</v>
      </c>
      <c r="G98" s="1087" t="s">
        <v>100</v>
      </c>
      <c r="H98" s="104" t="s">
        <v>256</v>
      </c>
      <c r="I98" s="104" t="s">
        <v>100</v>
      </c>
      <c r="J98" s="104" t="s">
        <v>100</v>
      </c>
      <c r="K98" s="104" t="s">
        <v>100</v>
      </c>
      <c r="L98" s="1084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2"/>
      <c r="H99" s="85"/>
      <c r="I99" s="85"/>
      <c r="J99" s="85"/>
      <c r="K99" s="85"/>
      <c r="L99" s="1073"/>
    </row>
    <row r="100" spans="1:12" ht="14.25">
      <c r="A100" s="44" t="s">
        <v>114</v>
      </c>
      <c r="B100" s="45" t="s">
        <v>25</v>
      </c>
      <c r="C100" s="100">
        <v>12673.991788147885</v>
      </c>
      <c r="D100" s="100">
        <v>12695.195022396811</v>
      </c>
      <c r="E100" s="101">
        <v>12927.471623910842</v>
      </c>
      <c r="F100" s="101">
        <v>12949.098922844747</v>
      </c>
      <c r="G100" s="1082">
        <v>-0.1670177906800154</v>
      </c>
      <c r="H100" s="102">
        <v>414.69495798319326</v>
      </c>
      <c r="I100" s="102">
        <v>-0.64413346765554891</v>
      </c>
      <c r="J100" s="103">
        <v>-6.2992125984251963</v>
      </c>
      <c r="K100" s="103">
        <v>1.3431151241534989</v>
      </c>
      <c r="L100" s="1083">
        <v>-3.2832871512806783E-2</v>
      </c>
    </row>
    <row r="101" spans="1:12" ht="15">
      <c r="A101" s="46" t="s">
        <v>114</v>
      </c>
      <c r="B101" s="47" t="s">
        <v>26</v>
      </c>
      <c r="C101" s="94">
        <v>12988.703921568627</v>
      </c>
      <c r="D101" s="94">
        <v>12844.617647058823</v>
      </c>
      <c r="E101" s="95">
        <v>13248.477999999999</v>
      </c>
      <c r="F101" s="95">
        <v>13101.51</v>
      </c>
      <c r="G101" s="1078">
        <v>1.1217638272229609</v>
      </c>
      <c r="H101" s="96">
        <v>390.8</v>
      </c>
      <c r="I101" s="96">
        <v>-5.1456310679611619</v>
      </c>
      <c r="J101" s="104">
        <v>-23.809523809523807</v>
      </c>
      <c r="K101" s="104">
        <v>0.72234762979683964</v>
      </c>
      <c r="L101" s="1084">
        <v>-0.18772820985646488</v>
      </c>
    </row>
    <row r="102" spans="1:12" ht="15">
      <c r="A102" s="46" t="s">
        <v>114</v>
      </c>
      <c r="B102" s="47" t="s">
        <v>27</v>
      </c>
      <c r="C102" s="94">
        <v>12350.616666666667</v>
      </c>
      <c r="D102" s="94">
        <v>12414.13431372549</v>
      </c>
      <c r="E102" s="95">
        <v>12597.629000000001</v>
      </c>
      <c r="F102" s="95">
        <v>12662.416999999999</v>
      </c>
      <c r="G102" s="1078">
        <v>-0.51165587107104948</v>
      </c>
      <c r="H102" s="96">
        <v>442.5</v>
      </c>
      <c r="I102" s="96">
        <v>3.4120121523720548</v>
      </c>
      <c r="J102" s="104">
        <v>27.906976744186046</v>
      </c>
      <c r="K102" s="104">
        <v>0.62076749435665912</v>
      </c>
      <c r="L102" s="1084">
        <v>0.15489533834365798</v>
      </c>
    </row>
    <row r="103" spans="1:12" ht="14.25">
      <c r="A103" s="44" t="s">
        <v>114</v>
      </c>
      <c r="B103" s="48" t="s">
        <v>28</v>
      </c>
      <c r="C103" s="105">
        <v>12405.928073945401</v>
      </c>
      <c r="D103" s="105">
        <v>12307.531499767216</v>
      </c>
      <c r="E103" s="106">
        <v>12654.046635424309</v>
      </c>
      <c r="F103" s="106">
        <v>12553.682129762561</v>
      </c>
      <c r="G103" s="1085">
        <v>0.79948261095285666</v>
      </c>
      <c r="H103" s="107">
        <v>379.62058111380145</v>
      </c>
      <c r="I103" s="107">
        <v>-0.47942243722407873</v>
      </c>
      <c r="J103" s="108">
        <v>-8.4257206208425721</v>
      </c>
      <c r="K103" s="108">
        <v>9.3227990970654631</v>
      </c>
      <c r="L103" s="1086">
        <v>-0.44968194302121134</v>
      </c>
    </row>
    <row r="104" spans="1:12" ht="15">
      <c r="A104" s="46" t="s">
        <v>114</v>
      </c>
      <c r="B104" s="47" t="s">
        <v>29</v>
      </c>
      <c r="C104" s="94">
        <v>12529.826470588236</v>
      </c>
      <c r="D104" s="94">
        <v>12307.273529411765</v>
      </c>
      <c r="E104" s="95">
        <v>12780.423000000001</v>
      </c>
      <c r="F104" s="95">
        <v>12553.419</v>
      </c>
      <c r="G104" s="1078">
        <v>1.8083041759380518</v>
      </c>
      <c r="H104" s="96">
        <v>370.5</v>
      </c>
      <c r="I104" s="96">
        <v>-2.0359598096245346</v>
      </c>
      <c r="J104" s="104">
        <v>-26.930320150659131</v>
      </c>
      <c r="K104" s="104">
        <v>4.3792325056433405</v>
      </c>
      <c r="L104" s="1084">
        <v>-1.3737469093079051</v>
      </c>
    </row>
    <row r="105" spans="1:12" ht="15">
      <c r="A105" s="46" t="s">
        <v>114</v>
      </c>
      <c r="B105" s="47" t="s">
        <v>30</v>
      </c>
      <c r="C105" s="94">
        <v>12301.05</v>
      </c>
      <c r="D105" s="94">
        <v>12307.893137254901</v>
      </c>
      <c r="E105" s="95">
        <v>12547.071</v>
      </c>
      <c r="F105" s="95">
        <v>12554.050999999999</v>
      </c>
      <c r="G105" s="1078">
        <v>-5.5599582955331024E-2</v>
      </c>
      <c r="H105" s="96">
        <v>387.7</v>
      </c>
      <c r="I105" s="96">
        <v>0.41440041440040559</v>
      </c>
      <c r="J105" s="104">
        <v>18.059299191374663</v>
      </c>
      <c r="K105" s="104">
        <v>4.9435665914221216</v>
      </c>
      <c r="L105" s="1084">
        <v>0.92406496628669377</v>
      </c>
    </row>
    <row r="106" spans="1:12" ht="14.25">
      <c r="A106" s="44" t="s">
        <v>114</v>
      </c>
      <c r="B106" s="48" t="s">
        <v>31</v>
      </c>
      <c r="C106" s="105">
        <v>11969.336974395696</v>
      </c>
      <c r="D106" s="105">
        <v>11986.398326762635</v>
      </c>
      <c r="E106" s="106">
        <v>12208.72371388361</v>
      </c>
      <c r="F106" s="106">
        <v>12226.126293297888</v>
      </c>
      <c r="G106" s="1085">
        <v>-0.14233927408240352</v>
      </c>
      <c r="H106" s="107">
        <v>335.65038352846187</v>
      </c>
      <c r="I106" s="107">
        <v>-0.72715197042982815</v>
      </c>
      <c r="J106" s="108">
        <v>-3.6186770428015569</v>
      </c>
      <c r="K106" s="108">
        <v>27.957110609480811</v>
      </c>
      <c r="L106" s="1086">
        <v>0.1131236105642337</v>
      </c>
    </row>
    <row r="107" spans="1:12" ht="15">
      <c r="A107" s="46" t="s">
        <v>114</v>
      </c>
      <c r="B107" s="47" t="s">
        <v>32</v>
      </c>
      <c r="C107" s="94">
        <v>11975.409803921568</v>
      </c>
      <c r="D107" s="94">
        <v>12029.233333333332</v>
      </c>
      <c r="E107" s="95">
        <v>12214.918</v>
      </c>
      <c r="F107" s="95">
        <v>12269.817999999999</v>
      </c>
      <c r="G107" s="1078">
        <v>-0.44743939967161406</v>
      </c>
      <c r="H107" s="96">
        <v>323.39999999999998</v>
      </c>
      <c r="I107" s="96">
        <v>-1.7319963536919007</v>
      </c>
      <c r="J107" s="104">
        <v>-7.2463768115942031</v>
      </c>
      <c r="K107" s="104">
        <v>18.058690744920995</v>
      </c>
      <c r="L107" s="1084">
        <v>-0.63036667653079448</v>
      </c>
    </row>
    <row r="108" spans="1:12" ht="15.75" thickBot="1">
      <c r="A108" s="49" t="s">
        <v>114</v>
      </c>
      <c r="B108" s="50" t="s">
        <v>33</v>
      </c>
      <c r="C108" s="109">
        <v>11959.328431372549</v>
      </c>
      <c r="D108" s="109">
        <v>11905.655882352941</v>
      </c>
      <c r="E108" s="110">
        <v>12198.514999999999</v>
      </c>
      <c r="F108" s="110">
        <v>12143.769</v>
      </c>
      <c r="G108" s="1087">
        <v>0.45081555816813695</v>
      </c>
      <c r="H108" s="104">
        <v>358</v>
      </c>
      <c r="I108" s="104">
        <v>0.42075736325385693</v>
      </c>
      <c r="J108" s="104">
        <v>3.7869822485207103</v>
      </c>
      <c r="K108" s="104">
        <v>9.8984198645598198</v>
      </c>
      <c r="L108" s="1084">
        <v>0.74349028709502996</v>
      </c>
    </row>
    <row r="109" spans="1:12" ht="15.75" thickBot="1">
      <c r="A109" s="51"/>
      <c r="B109" s="52"/>
      <c r="C109" s="111"/>
      <c r="D109" s="111"/>
      <c r="E109" s="111"/>
      <c r="F109" s="111"/>
      <c r="G109" s="1088"/>
      <c r="H109" s="112"/>
      <c r="I109" s="112"/>
      <c r="J109" s="112"/>
      <c r="K109" s="112"/>
      <c r="L109" s="1089"/>
    </row>
    <row r="110" spans="1:12" ht="15">
      <c r="A110" s="46" t="s">
        <v>115</v>
      </c>
      <c r="B110" s="53" t="s">
        <v>30</v>
      </c>
      <c r="C110" s="113">
        <v>12131.685294117646</v>
      </c>
      <c r="D110" s="113">
        <v>12203.51568627451</v>
      </c>
      <c r="E110" s="114">
        <v>12374.319</v>
      </c>
      <c r="F110" s="114">
        <v>12447.585999999999</v>
      </c>
      <c r="G110" s="1090">
        <v>-0.58860408757167715</v>
      </c>
      <c r="H110" s="115">
        <v>416.8</v>
      </c>
      <c r="I110" s="115">
        <v>1.2633624878522809</v>
      </c>
      <c r="J110" s="115">
        <v>9.1603053435114496</v>
      </c>
      <c r="K110" s="115">
        <v>4.8419864559819414</v>
      </c>
      <c r="L110" s="1091">
        <v>0.58413163474683838</v>
      </c>
    </row>
    <row r="111" spans="1:12" ht="15.75" thickBot="1">
      <c r="A111" s="49" t="s">
        <v>115</v>
      </c>
      <c r="B111" s="50" t="s">
        <v>33</v>
      </c>
      <c r="C111" s="109">
        <v>11808.099019607844</v>
      </c>
      <c r="D111" s="109">
        <v>11818.792156862744</v>
      </c>
      <c r="E111" s="110">
        <v>12044.261</v>
      </c>
      <c r="F111" s="110">
        <v>12055.168</v>
      </c>
      <c r="G111" s="1087">
        <v>-9.0475719624971168E-2</v>
      </c>
      <c r="H111" s="104">
        <v>325.39999999999998</v>
      </c>
      <c r="I111" s="104">
        <v>-14.525873391121621</v>
      </c>
      <c r="J111" s="104">
        <v>30.044843049327351</v>
      </c>
      <c r="K111" s="104">
        <v>9.8194130925507892</v>
      </c>
      <c r="L111" s="1084">
        <v>2.571309083883401</v>
      </c>
    </row>
    <row r="112" spans="1:12" ht="15.75" thickBot="1">
      <c r="A112" s="51"/>
      <c r="B112" s="52"/>
      <c r="C112" s="111"/>
      <c r="D112" s="111"/>
      <c r="E112" s="111"/>
      <c r="F112" s="111"/>
      <c r="G112" s="1088"/>
      <c r="H112" s="112"/>
      <c r="I112" s="112"/>
      <c r="J112" s="112"/>
      <c r="K112" s="112"/>
      <c r="L112" s="1089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2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3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8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4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8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4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8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4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5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6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8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4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8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4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5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6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8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4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7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4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8"/>
      <c r="H123" s="112"/>
      <c r="I123" s="112"/>
      <c r="J123" s="112"/>
      <c r="K123" s="112"/>
      <c r="L123" s="1089"/>
    </row>
    <row r="124" spans="1:12" ht="14.25">
      <c r="A124" s="44" t="s">
        <v>24</v>
      </c>
      <c r="B124" s="45" t="s">
        <v>28</v>
      </c>
      <c r="C124" s="100">
        <v>10963.191680672269</v>
      </c>
      <c r="D124" s="100">
        <v>11135.577761895533</v>
      </c>
      <c r="E124" s="101">
        <v>11182.455514285715</v>
      </c>
      <c r="F124" s="101">
        <v>11358.289317133444</v>
      </c>
      <c r="G124" s="1082">
        <v>-1.5480658921277106</v>
      </c>
      <c r="H124" s="102">
        <v>327.57692307692309</v>
      </c>
      <c r="I124" s="102">
        <v>-1.5029434689208869</v>
      </c>
      <c r="J124" s="103">
        <v>6.8493150684931505</v>
      </c>
      <c r="K124" s="103">
        <v>1.7607223476297968</v>
      </c>
      <c r="L124" s="1083">
        <v>0.17892386442286279</v>
      </c>
    </row>
    <row r="125" spans="1:12" ht="15">
      <c r="A125" s="46" t="s">
        <v>24</v>
      </c>
      <c r="B125" s="47" t="s">
        <v>29</v>
      </c>
      <c r="C125" s="94">
        <v>10675.085294117647</v>
      </c>
      <c r="D125" s="94">
        <v>10590.607843137255</v>
      </c>
      <c r="E125" s="95">
        <v>10888.587</v>
      </c>
      <c r="F125" s="95">
        <v>10802.42</v>
      </c>
      <c r="G125" s="1078">
        <v>0.79766385680245222</v>
      </c>
      <c r="H125" s="96">
        <v>302.10000000000002</v>
      </c>
      <c r="I125" s="96">
        <v>-3.9122137404580011</v>
      </c>
      <c r="J125" s="104">
        <v>75</v>
      </c>
      <c r="K125" s="104">
        <v>0.3160270880361174</v>
      </c>
      <c r="L125" s="1084">
        <v>0.1426793090545356</v>
      </c>
    </row>
    <row r="126" spans="1:12" ht="15">
      <c r="A126" s="46" t="s">
        <v>24</v>
      </c>
      <c r="B126" s="47" t="s">
        <v>30</v>
      </c>
      <c r="C126" s="94">
        <v>10955.534313725491</v>
      </c>
      <c r="D126" s="94">
        <v>11168.864705882354</v>
      </c>
      <c r="E126" s="95">
        <v>11174.645</v>
      </c>
      <c r="F126" s="95">
        <v>11392.242</v>
      </c>
      <c r="G126" s="1078">
        <v>-1.9100454502283197</v>
      </c>
      <c r="H126" s="96">
        <v>315.89999999999998</v>
      </c>
      <c r="I126" s="96">
        <v>-5.7577565632458274</v>
      </c>
      <c r="J126" s="104">
        <v>-22.727272727272727</v>
      </c>
      <c r="K126" s="104">
        <v>0.76749435665914223</v>
      </c>
      <c r="L126" s="1084">
        <v>-0.18591842773955758</v>
      </c>
    </row>
    <row r="127" spans="1:12" ht="15">
      <c r="A127" s="46" t="s">
        <v>24</v>
      </c>
      <c r="B127" s="47" t="s">
        <v>35</v>
      </c>
      <c r="C127" s="94">
        <v>11086.152941176471</v>
      </c>
      <c r="D127" s="94">
        <v>11260.96862745098</v>
      </c>
      <c r="E127" s="95">
        <v>11307.876</v>
      </c>
      <c r="F127" s="95">
        <v>11486.188</v>
      </c>
      <c r="G127" s="1078">
        <v>-1.5524036346958616</v>
      </c>
      <c r="H127" s="96">
        <v>352.7</v>
      </c>
      <c r="I127" s="96">
        <v>5.5988023952095771</v>
      </c>
      <c r="J127" s="104">
        <v>42.857142857142854</v>
      </c>
      <c r="K127" s="104">
        <v>0.67720090293453727</v>
      </c>
      <c r="L127" s="1084">
        <v>0.22216298310788501</v>
      </c>
    </row>
    <row r="128" spans="1:12" ht="14.25">
      <c r="A128" s="44" t="s">
        <v>24</v>
      </c>
      <c r="B128" s="48" t="s">
        <v>31</v>
      </c>
      <c r="C128" s="105">
        <v>10352.915262961114</v>
      </c>
      <c r="D128" s="105">
        <v>10360.461006158461</v>
      </c>
      <c r="E128" s="106">
        <v>10559.973568220337</v>
      </c>
      <c r="F128" s="106">
        <v>10567.670226281631</v>
      </c>
      <c r="G128" s="1085">
        <v>-7.2832118115797664E-2</v>
      </c>
      <c r="H128" s="107">
        <v>290.42961538461532</v>
      </c>
      <c r="I128" s="107">
        <v>-1.3756615829262728</v>
      </c>
      <c r="J128" s="108">
        <v>-6.9434502505368645</v>
      </c>
      <c r="K128" s="108">
        <v>14.672686230248308</v>
      </c>
      <c r="L128" s="1086">
        <v>-0.46274172208105391</v>
      </c>
    </row>
    <row r="129" spans="1:12" ht="15">
      <c r="A129" s="46" t="s">
        <v>24</v>
      </c>
      <c r="B129" s="47" t="s">
        <v>32</v>
      </c>
      <c r="C129" s="94">
        <v>10135.235294117647</v>
      </c>
      <c r="D129" s="94">
        <v>10151.077450980392</v>
      </c>
      <c r="E129" s="95">
        <v>10337.94</v>
      </c>
      <c r="F129" s="95">
        <v>10354.099</v>
      </c>
      <c r="G129" s="1078">
        <v>-0.15606379656983818</v>
      </c>
      <c r="H129" s="96">
        <v>264.7</v>
      </c>
      <c r="I129" s="96">
        <v>-1.2681835136143356</v>
      </c>
      <c r="J129" s="104">
        <v>5.5666003976143141</v>
      </c>
      <c r="K129" s="104">
        <v>5.9932279909706541</v>
      </c>
      <c r="L129" s="1084">
        <v>0.54360718923717677</v>
      </c>
    </row>
    <row r="130" spans="1:12" ht="15">
      <c r="A130" s="46" t="s">
        <v>24</v>
      </c>
      <c r="B130" s="47" t="s">
        <v>33</v>
      </c>
      <c r="C130" s="94">
        <v>10404.901960784313</v>
      </c>
      <c r="D130" s="94">
        <v>10438.243137254902</v>
      </c>
      <c r="E130" s="95">
        <v>10613</v>
      </c>
      <c r="F130" s="95">
        <v>10647.008</v>
      </c>
      <c r="G130" s="1078">
        <v>-0.31941367941115295</v>
      </c>
      <c r="H130" s="96">
        <v>302.5</v>
      </c>
      <c r="I130" s="96">
        <v>-0.91713069112348888</v>
      </c>
      <c r="J130" s="104">
        <v>-22.038216560509554</v>
      </c>
      <c r="K130" s="104">
        <v>6.9074492099322802</v>
      </c>
      <c r="L130" s="1084">
        <v>-1.5974261963515763</v>
      </c>
    </row>
    <row r="131" spans="1:12" ht="15">
      <c r="A131" s="46" t="s">
        <v>24</v>
      </c>
      <c r="B131" s="47" t="s">
        <v>36</v>
      </c>
      <c r="C131" s="94">
        <v>10757.193137254901</v>
      </c>
      <c r="D131" s="94">
        <v>10620.604901960784</v>
      </c>
      <c r="E131" s="95">
        <v>10972.337</v>
      </c>
      <c r="F131" s="95">
        <v>10833.017</v>
      </c>
      <c r="G131" s="1078">
        <v>1.2860683224257814</v>
      </c>
      <c r="H131" s="96">
        <v>330.4</v>
      </c>
      <c r="I131" s="96">
        <v>-2.3352054389595134</v>
      </c>
      <c r="J131" s="104">
        <v>44.036697247706428</v>
      </c>
      <c r="K131" s="104">
        <v>1.7720090293453723</v>
      </c>
      <c r="L131" s="1084">
        <v>0.59107728503334633</v>
      </c>
    </row>
    <row r="132" spans="1:12" ht="14.25">
      <c r="A132" s="44" t="s">
        <v>24</v>
      </c>
      <c r="B132" s="48" t="s">
        <v>37</v>
      </c>
      <c r="C132" s="105">
        <v>8521.6500825270869</v>
      </c>
      <c r="D132" s="105">
        <v>8582.1315046391974</v>
      </c>
      <c r="E132" s="106">
        <v>8692.0830841776296</v>
      </c>
      <c r="F132" s="106">
        <v>8753.7741347319807</v>
      </c>
      <c r="G132" s="1085">
        <v>-0.70473660394757098</v>
      </c>
      <c r="H132" s="107">
        <v>222.64478114478115</v>
      </c>
      <c r="I132" s="107">
        <v>-2.07755657136547</v>
      </c>
      <c r="J132" s="108">
        <v>-2.5164113785557989</v>
      </c>
      <c r="K132" s="108">
        <v>10.056433408577877</v>
      </c>
      <c r="L132" s="1086">
        <v>0.15394153425501678</v>
      </c>
    </row>
    <row r="133" spans="1:12" ht="15">
      <c r="A133" s="46" t="s">
        <v>24</v>
      </c>
      <c r="B133" s="47" t="s">
        <v>102</v>
      </c>
      <c r="C133" s="116">
        <v>8026.2892156862736</v>
      </c>
      <c r="D133" s="116">
        <v>8044.9431372549025</v>
      </c>
      <c r="E133" s="117">
        <v>8186.8149999999996</v>
      </c>
      <c r="F133" s="117">
        <v>8205.8420000000006</v>
      </c>
      <c r="G133" s="1092">
        <v>-0.23187139113817878</v>
      </c>
      <c r="H133" s="118">
        <v>209.6</v>
      </c>
      <c r="I133" s="118">
        <v>0.96339113680154154</v>
      </c>
      <c r="J133" s="119">
        <v>17.573221757322173</v>
      </c>
      <c r="K133" s="119">
        <v>6.3431151241534991</v>
      </c>
      <c r="L133" s="1093">
        <v>1.1643502270787423</v>
      </c>
    </row>
    <row r="134" spans="1:12" ht="15">
      <c r="A134" s="46" t="s">
        <v>24</v>
      </c>
      <c r="B134" s="47" t="s">
        <v>38</v>
      </c>
      <c r="C134" s="94">
        <v>9129.5284313725497</v>
      </c>
      <c r="D134" s="94">
        <v>8919.7941176470595</v>
      </c>
      <c r="E134" s="95">
        <v>9312.1190000000006</v>
      </c>
      <c r="F134" s="95">
        <v>9098.19</v>
      </c>
      <c r="G134" s="1078">
        <v>2.3513358151456507</v>
      </c>
      <c r="H134" s="96">
        <v>234.1</v>
      </c>
      <c r="I134" s="96">
        <v>-3.4240924092409286</v>
      </c>
      <c r="J134" s="104">
        <v>-28.888888888888886</v>
      </c>
      <c r="K134" s="104">
        <v>2.8893905191873586</v>
      </c>
      <c r="L134" s="1084">
        <v>-1.0109345078982317</v>
      </c>
    </row>
    <row r="135" spans="1:12" ht="15.75" thickBot="1">
      <c r="A135" s="46" t="s">
        <v>24</v>
      </c>
      <c r="B135" s="47" t="s">
        <v>39</v>
      </c>
      <c r="C135" s="94">
        <v>9583.5539215686276</v>
      </c>
      <c r="D135" s="94">
        <v>9701.0284313725497</v>
      </c>
      <c r="E135" s="95">
        <v>9775.2250000000004</v>
      </c>
      <c r="F135" s="95">
        <v>9895.0490000000009</v>
      </c>
      <c r="G135" s="1078">
        <v>-1.2109490311771121</v>
      </c>
      <c r="H135" s="96">
        <v>282.89999999999998</v>
      </c>
      <c r="I135" s="96">
        <v>0.85561497326202396</v>
      </c>
      <c r="J135" s="104">
        <v>-3.9473684210526314</v>
      </c>
      <c r="K135" s="104">
        <v>0.82392776523702027</v>
      </c>
      <c r="L135" s="1084">
        <v>5.2581507450666365E-4</v>
      </c>
    </row>
    <row r="136" spans="1:12" ht="15.75" thickBot="1">
      <c r="A136" s="51"/>
      <c r="B136" s="52"/>
      <c r="C136" s="111"/>
      <c r="D136" s="111"/>
      <c r="E136" s="111"/>
      <c r="F136" s="111"/>
      <c r="G136" s="1088"/>
      <c r="H136" s="112"/>
      <c r="I136" s="112"/>
      <c r="J136" s="112"/>
      <c r="K136" s="112"/>
      <c r="L136" s="1089"/>
    </row>
    <row r="137" spans="1:12" ht="14.25">
      <c r="A137" s="44" t="s">
        <v>117</v>
      </c>
      <c r="B137" s="48" t="s">
        <v>25</v>
      </c>
      <c r="C137" s="105">
        <v>13455.969892666544</v>
      </c>
      <c r="D137" s="105">
        <v>12441.6324443923</v>
      </c>
      <c r="E137" s="106">
        <v>13725.089290519876</v>
      </c>
      <c r="F137" s="106">
        <v>12690.465093280147</v>
      </c>
      <c r="G137" s="1085">
        <v>8.1527681580999207</v>
      </c>
      <c r="H137" s="107">
        <v>327.02249999999998</v>
      </c>
      <c r="I137" s="107">
        <v>0.35089711211828939</v>
      </c>
      <c r="J137" s="108">
        <v>-20</v>
      </c>
      <c r="K137" s="108">
        <v>0.90293453724604955</v>
      </c>
      <c r="L137" s="1086">
        <v>-0.18048908138883668</v>
      </c>
    </row>
    <row r="138" spans="1:12" ht="15">
      <c r="A138" s="46" t="s">
        <v>117</v>
      </c>
      <c r="B138" s="47" t="s">
        <v>26</v>
      </c>
      <c r="C138" s="94">
        <v>13391.680392156863</v>
      </c>
      <c r="D138" s="94">
        <v>11102.388235294116</v>
      </c>
      <c r="E138" s="95">
        <v>13659.513999999999</v>
      </c>
      <c r="F138" s="95">
        <v>11324.436</v>
      </c>
      <c r="G138" s="1078">
        <v>20.619817181182356</v>
      </c>
      <c r="H138" s="96">
        <v>295.2</v>
      </c>
      <c r="I138" s="96">
        <v>0.64780088646436318</v>
      </c>
      <c r="J138" s="104">
        <v>-30.952380952380953</v>
      </c>
      <c r="K138" s="104">
        <v>0.32731376975169296</v>
      </c>
      <c r="L138" s="1084">
        <v>-0.1277241500749593</v>
      </c>
    </row>
    <row r="139" spans="1:12" ht="15">
      <c r="A139" s="46" t="s">
        <v>117</v>
      </c>
      <c r="B139" s="47" t="s">
        <v>27</v>
      </c>
      <c r="C139" s="94">
        <v>13583.145098039216</v>
      </c>
      <c r="D139" s="94">
        <v>13222.069607843137</v>
      </c>
      <c r="E139" s="95">
        <v>13854.808000000001</v>
      </c>
      <c r="F139" s="95">
        <v>13486.511</v>
      </c>
      <c r="G139" s="1078">
        <v>2.730854555340521</v>
      </c>
      <c r="H139" s="96">
        <v>332.6</v>
      </c>
      <c r="I139" s="96">
        <v>-3.6221385105766437</v>
      </c>
      <c r="J139" s="104">
        <v>-22.222222222222221</v>
      </c>
      <c r="K139" s="104">
        <v>0.39503386004514673</v>
      </c>
      <c r="L139" s="1084">
        <v>-9.2506768340552048E-2</v>
      </c>
    </row>
    <row r="140" spans="1:12" ht="15">
      <c r="A140" s="46" t="s">
        <v>117</v>
      </c>
      <c r="B140" s="47" t="s">
        <v>34</v>
      </c>
      <c r="C140" s="94">
        <v>13299.929411764706</v>
      </c>
      <c r="D140" s="94">
        <v>13365.535294117646</v>
      </c>
      <c r="E140" s="95">
        <v>13565.928</v>
      </c>
      <c r="F140" s="95">
        <v>13632.846</v>
      </c>
      <c r="G140" s="1078">
        <v>-0.49085862189010038</v>
      </c>
      <c r="H140" s="96">
        <v>372.5</v>
      </c>
      <c r="I140" s="96">
        <v>2.1667580910586883</v>
      </c>
      <c r="J140" s="104">
        <v>23.076923076923077</v>
      </c>
      <c r="K140" s="104">
        <v>0.18058690744920991</v>
      </c>
      <c r="L140" s="1084">
        <v>3.9741837026674692E-2</v>
      </c>
    </row>
    <row r="141" spans="1:12" ht="14.25">
      <c r="A141" s="44" t="s">
        <v>117</v>
      </c>
      <c r="B141" s="48" t="s">
        <v>28</v>
      </c>
      <c r="C141" s="105">
        <v>12757.620251223689</v>
      </c>
      <c r="D141" s="105">
        <v>12661.617154680862</v>
      </c>
      <c r="E141" s="106">
        <v>13012.772656248162</v>
      </c>
      <c r="F141" s="106">
        <v>12914.849497774479</v>
      </c>
      <c r="G141" s="1085">
        <v>0.7582214449386887</v>
      </c>
      <c r="H141" s="107">
        <v>306.13920863309352</v>
      </c>
      <c r="I141" s="107">
        <v>2.3324416860352115</v>
      </c>
      <c r="J141" s="108">
        <v>-22.884882108183081</v>
      </c>
      <c r="K141" s="108">
        <v>6.2753950338600459</v>
      </c>
      <c r="L141" s="1086">
        <v>-1.5360892564974842</v>
      </c>
    </row>
    <row r="142" spans="1:12" ht="15">
      <c r="A142" s="46" t="s">
        <v>117</v>
      </c>
      <c r="B142" s="47" t="s">
        <v>29</v>
      </c>
      <c r="C142" s="94">
        <v>11484.512745098038</v>
      </c>
      <c r="D142" s="94">
        <v>11465.392156862745</v>
      </c>
      <c r="E142" s="95">
        <v>11714.203</v>
      </c>
      <c r="F142" s="95">
        <v>11694.7</v>
      </c>
      <c r="G142" s="1078">
        <v>0.16676785210393419</v>
      </c>
      <c r="H142" s="96">
        <v>278.39999999999998</v>
      </c>
      <c r="I142" s="96">
        <v>1.754385964912264</v>
      </c>
      <c r="J142" s="104">
        <v>-32.338308457711449</v>
      </c>
      <c r="K142" s="104">
        <v>1.5349887133182845</v>
      </c>
      <c r="L142" s="1084">
        <v>-0.64269276013783672</v>
      </c>
    </row>
    <row r="143" spans="1:12" ht="15">
      <c r="A143" s="46" t="s">
        <v>117</v>
      </c>
      <c r="B143" s="47" t="s">
        <v>30</v>
      </c>
      <c r="C143" s="94">
        <v>13092.639215686275</v>
      </c>
      <c r="D143" s="94">
        <v>13047.250980392157</v>
      </c>
      <c r="E143" s="95">
        <v>13354.492</v>
      </c>
      <c r="F143" s="95">
        <v>13308.196</v>
      </c>
      <c r="G143" s="1078">
        <v>0.34787585034064927</v>
      </c>
      <c r="H143" s="96">
        <v>306.7</v>
      </c>
      <c r="I143" s="96">
        <v>1.388429752066112</v>
      </c>
      <c r="J143" s="104">
        <v>-22.727272727272727</v>
      </c>
      <c r="K143" s="104">
        <v>3.2618510158013545</v>
      </c>
      <c r="L143" s="1084">
        <v>-0.79015331789312038</v>
      </c>
    </row>
    <row r="144" spans="1:12" ht="15">
      <c r="A144" s="46" t="s">
        <v>117</v>
      </c>
      <c r="B144" s="47" t="s">
        <v>35</v>
      </c>
      <c r="C144" s="94">
        <v>13180.930392156863</v>
      </c>
      <c r="D144" s="94">
        <v>13127.421568627449</v>
      </c>
      <c r="E144" s="95">
        <v>13444.549000000001</v>
      </c>
      <c r="F144" s="95">
        <v>13389.97</v>
      </c>
      <c r="G144" s="1078">
        <v>0.40761107007709163</v>
      </c>
      <c r="H144" s="96">
        <v>333.7</v>
      </c>
      <c r="I144" s="96">
        <v>2.4248004910988263</v>
      </c>
      <c r="J144" s="104">
        <v>-10.273972602739725</v>
      </c>
      <c r="K144" s="104">
        <v>1.4785553047404063</v>
      </c>
      <c r="L144" s="1084">
        <v>-0.10324317846652775</v>
      </c>
    </row>
    <row r="145" spans="1:12" ht="14.25">
      <c r="A145" s="44" t="s">
        <v>117</v>
      </c>
      <c r="B145" s="48" t="s">
        <v>31</v>
      </c>
      <c r="C145" s="105">
        <v>12123.313190023757</v>
      </c>
      <c r="D145" s="105">
        <v>12010.606375353278</v>
      </c>
      <c r="E145" s="106">
        <v>12365.779453824232</v>
      </c>
      <c r="F145" s="106">
        <v>12250.818502860344</v>
      </c>
      <c r="G145" s="1085">
        <v>0.93839404230049805</v>
      </c>
      <c r="H145" s="107">
        <v>268.28670721112076</v>
      </c>
      <c r="I145" s="107">
        <v>1.0248161258317929</v>
      </c>
      <c r="J145" s="108">
        <v>-9.866875489428347</v>
      </c>
      <c r="K145" s="108">
        <v>12.990970654627541</v>
      </c>
      <c r="L145" s="1086">
        <v>-0.84434895533995658</v>
      </c>
    </row>
    <row r="146" spans="1:12" ht="15">
      <c r="A146" s="46" t="s">
        <v>117</v>
      </c>
      <c r="B146" s="47" t="s">
        <v>32</v>
      </c>
      <c r="C146" s="94">
        <v>11539.154901960785</v>
      </c>
      <c r="D146" s="94">
        <v>11499.783333333333</v>
      </c>
      <c r="E146" s="95">
        <v>11769.938</v>
      </c>
      <c r="F146" s="95">
        <v>11729.779</v>
      </c>
      <c r="G146" s="1078">
        <v>0.34236791673568318</v>
      </c>
      <c r="H146" s="96">
        <v>243</v>
      </c>
      <c r="I146" s="96">
        <v>1.4190317195325568</v>
      </c>
      <c r="J146" s="104">
        <v>-3.865979381443299</v>
      </c>
      <c r="K146" s="104">
        <v>4.2099322799097072</v>
      </c>
      <c r="L146" s="1084">
        <v>6.2486396063485827E-3</v>
      </c>
    </row>
    <row r="147" spans="1:12" ht="15">
      <c r="A147" s="46" t="s">
        <v>117</v>
      </c>
      <c r="B147" s="47" t="s">
        <v>33</v>
      </c>
      <c r="C147" s="94">
        <v>12356.375490196078</v>
      </c>
      <c r="D147" s="94">
        <v>12180.994117647058</v>
      </c>
      <c r="E147" s="95">
        <v>12603.503000000001</v>
      </c>
      <c r="F147" s="95">
        <v>12424.614</v>
      </c>
      <c r="G147" s="1078">
        <v>1.4397952322704033</v>
      </c>
      <c r="H147" s="96">
        <v>276</v>
      </c>
      <c r="I147" s="96">
        <v>0.80350620891161006</v>
      </c>
      <c r="J147" s="96">
        <v>-15.957446808510639</v>
      </c>
      <c r="K147" s="96">
        <v>7.1331828442437919</v>
      </c>
      <c r="L147" s="1079">
        <v>-1.0141627678905527</v>
      </c>
    </row>
    <row r="148" spans="1:12" ht="15.75" thickBot="1">
      <c r="A148" s="56" t="s">
        <v>117</v>
      </c>
      <c r="B148" s="57" t="s">
        <v>36</v>
      </c>
      <c r="C148" s="97">
        <v>12404.562745098039</v>
      </c>
      <c r="D148" s="97">
        <v>12318.482352941177</v>
      </c>
      <c r="E148" s="98">
        <v>12652.654</v>
      </c>
      <c r="F148" s="98">
        <v>12564.852000000001</v>
      </c>
      <c r="G148" s="1080">
        <v>0.69879056275393991</v>
      </c>
      <c r="H148" s="99">
        <v>299.5</v>
      </c>
      <c r="I148" s="99">
        <v>1.9054100034025259</v>
      </c>
      <c r="J148" s="99">
        <v>6.5693430656934311</v>
      </c>
      <c r="K148" s="99">
        <v>1.6478555304740405</v>
      </c>
      <c r="L148" s="1081">
        <v>0.16356517294424622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4"/>
    </row>
    <row r="151" spans="1:12" ht="21" thickBot="1">
      <c r="A151" s="1041" t="s">
        <v>340</v>
      </c>
      <c r="B151" s="1031"/>
      <c r="C151" s="1031"/>
      <c r="D151" s="1031"/>
      <c r="E151" s="1031"/>
      <c r="F151" s="1031"/>
      <c r="G151" s="1032"/>
      <c r="H151" s="1032"/>
      <c r="I151" s="1032"/>
      <c r="J151" s="1032"/>
      <c r="K151" s="1032"/>
      <c r="L151" s="1095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33"/>
      <c r="H152" s="1194" t="s">
        <v>10</v>
      </c>
      <c r="I152" s="1195"/>
      <c r="J152" s="1065" t="s">
        <v>11</v>
      </c>
      <c r="K152" s="1034" t="s">
        <v>12</v>
      </c>
      <c r="L152" s="1035"/>
    </row>
    <row r="153" spans="1:12" ht="15.75">
      <c r="A153" s="29" t="s">
        <v>13</v>
      </c>
      <c r="B153" s="30" t="s">
        <v>14</v>
      </c>
      <c r="C153" s="1036" t="s">
        <v>40</v>
      </c>
      <c r="D153" s="1036" t="s">
        <v>40</v>
      </c>
      <c r="E153" s="1037" t="s">
        <v>41</v>
      </c>
      <c r="F153" s="1038"/>
      <c r="G153" s="1066"/>
      <c r="H153" s="1192" t="s">
        <v>15</v>
      </c>
      <c r="I153" s="1193"/>
      <c r="J153" s="1067" t="s">
        <v>16</v>
      </c>
      <c r="K153" s="1039" t="s">
        <v>17</v>
      </c>
      <c r="L153" s="1040"/>
    </row>
    <row r="154" spans="1:12" ht="26.25" thickBot="1">
      <c r="A154" s="31" t="s">
        <v>18</v>
      </c>
      <c r="B154" s="32" t="s">
        <v>19</v>
      </c>
      <c r="C154" s="946" t="s">
        <v>378</v>
      </c>
      <c r="D154" s="946" t="s">
        <v>377</v>
      </c>
      <c r="E154" s="1026" t="s">
        <v>378</v>
      </c>
      <c r="F154" s="1027" t="s">
        <v>377</v>
      </c>
      <c r="G154" s="1064" t="s">
        <v>20</v>
      </c>
      <c r="H154" s="81" t="s">
        <v>378</v>
      </c>
      <c r="I154" s="960" t="s">
        <v>20</v>
      </c>
      <c r="J154" s="1068" t="s">
        <v>20</v>
      </c>
      <c r="K154" s="1028" t="s">
        <v>378</v>
      </c>
      <c r="L154" s="1069" t="s">
        <v>21</v>
      </c>
    </row>
    <row r="155" spans="1:12" ht="15" thickBot="1">
      <c r="A155" s="33" t="s">
        <v>22</v>
      </c>
      <c r="B155" s="34" t="s">
        <v>23</v>
      </c>
      <c r="C155" s="82">
        <v>11712.423156576024</v>
      </c>
      <c r="D155" s="82">
        <v>11808.272717977232</v>
      </c>
      <c r="E155" s="83">
        <v>11946.671619707544</v>
      </c>
      <c r="F155" s="691">
        <v>12044.438172336777</v>
      </c>
      <c r="G155" s="1070">
        <v>-0.81171534305169735</v>
      </c>
      <c r="H155" s="84">
        <v>315.43746361746366</v>
      </c>
      <c r="I155" s="84">
        <v>-1.5450693927811239</v>
      </c>
      <c r="J155" s="85">
        <v>7.7830893337317004</v>
      </c>
      <c r="K155" s="84">
        <v>100</v>
      </c>
      <c r="L155" s="1071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2"/>
      <c r="H156" s="85"/>
      <c r="I156" s="85"/>
      <c r="J156" s="85"/>
      <c r="K156" s="85"/>
      <c r="L156" s="1073"/>
    </row>
    <row r="157" spans="1:12" ht="15">
      <c r="A157" s="37" t="s">
        <v>108</v>
      </c>
      <c r="B157" s="38" t="s">
        <v>23</v>
      </c>
      <c r="C157" s="87">
        <v>11644.15424019608</v>
      </c>
      <c r="D157" s="87">
        <v>11800.930597653907</v>
      </c>
      <c r="E157" s="88">
        <v>11877.037325000001</v>
      </c>
      <c r="F157" s="88">
        <v>12036.949209606986</v>
      </c>
      <c r="G157" s="1074">
        <v>-1.3285084270302929</v>
      </c>
      <c r="H157" s="89">
        <v>266.67500000000001</v>
      </c>
      <c r="I157" s="89">
        <v>4.8113454736014702</v>
      </c>
      <c r="J157" s="89">
        <v>33.333333333333329</v>
      </c>
      <c r="K157" s="89">
        <v>0.16632016632016633</v>
      </c>
      <c r="L157" s="1075">
        <v>3.1871406236509331E-2</v>
      </c>
    </row>
    <row r="158" spans="1:12" ht="15">
      <c r="A158" s="46" t="s">
        <v>109</v>
      </c>
      <c r="B158" s="90" t="s">
        <v>23</v>
      </c>
      <c r="C158" s="91">
        <v>12178.501513222574</v>
      </c>
      <c r="D158" s="91">
        <v>12211.407482326009</v>
      </c>
      <c r="E158" s="92">
        <v>12422.071543487025</v>
      </c>
      <c r="F158" s="92">
        <v>12455.635631972529</v>
      </c>
      <c r="G158" s="1076">
        <v>-0.2694690939685786</v>
      </c>
      <c r="H158" s="93">
        <v>353.34923558026412</v>
      </c>
      <c r="I158" s="93">
        <v>-0.7084422737932482</v>
      </c>
      <c r="J158" s="93">
        <v>5.9256532940743467</v>
      </c>
      <c r="K158" s="93">
        <v>39.88911988911989</v>
      </c>
      <c r="L158" s="1077">
        <v>-0.69946690502411712</v>
      </c>
    </row>
    <row r="159" spans="1:12" ht="15">
      <c r="A159" s="39" t="s">
        <v>110</v>
      </c>
      <c r="B159" s="40" t="s">
        <v>23</v>
      </c>
      <c r="C159" s="94">
        <v>11880.976844576979</v>
      </c>
      <c r="D159" s="94">
        <v>11968.685135381649</v>
      </c>
      <c r="E159" s="95">
        <v>12118.596381468518</v>
      </c>
      <c r="F159" s="95">
        <v>12208.058838089282</v>
      </c>
      <c r="G159" s="1078">
        <v>-0.73281475627918913</v>
      </c>
      <c r="H159" s="96">
        <v>378.19904306220093</v>
      </c>
      <c r="I159" s="96">
        <v>-1.9920210448935709</v>
      </c>
      <c r="J159" s="96">
        <v>-5.4298642533936654</v>
      </c>
      <c r="K159" s="96">
        <v>8.6902286902286914</v>
      </c>
      <c r="L159" s="1079">
        <v>-1.2141633026007081</v>
      </c>
    </row>
    <row r="160" spans="1:12" ht="15">
      <c r="A160" s="39" t="s">
        <v>111</v>
      </c>
      <c r="B160" s="40" t="s">
        <v>23</v>
      </c>
      <c r="C160" s="94" t="s">
        <v>256</v>
      </c>
      <c r="D160" s="94" t="s">
        <v>100</v>
      </c>
      <c r="E160" s="95" t="s">
        <v>256</v>
      </c>
      <c r="F160" s="95" t="s">
        <v>100</v>
      </c>
      <c r="G160" s="1078" t="s">
        <v>100</v>
      </c>
      <c r="H160" s="96" t="s">
        <v>256</v>
      </c>
      <c r="I160" s="96" t="s">
        <v>100</v>
      </c>
      <c r="J160" s="96" t="s">
        <v>100</v>
      </c>
      <c r="K160" s="96" t="s">
        <v>100</v>
      </c>
      <c r="L160" s="1079" t="s">
        <v>100</v>
      </c>
    </row>
    <row r="161" spans="1:12" ht="15">
      <c r="A161" s="39" t="s">
        <v>98</v>
      </c>
      <c r="B161" s="40" t="s">
        <v>23</v>
      </c>
      <c r="C161" s="94">
        <v>10188.267249081267</v>
      </c>
      <c r="D161" s="94">
        <v>10227.948450637869</v>
      </c>
      <c r="E161" s="95">
        <v>10392.032594062894</v>
      </c>
      <c r="F161" s="95">
        <v>10432.507419650627</v>
      </c>
      <c r="G161" s="1078">
        <v>-0.38796833742475739</v>
      </c>
      <c r="H161" s="96">
        <v>273.88497932935235</v>
      </c>
      <c r="I161" s="96">
        <v>-0.6053495399608213</v>
      </c>
      <c r="J161" s="96">
        <v>16.044776119402986</v>
      </c>
      <c r="K161" s="96">
        <v>30.173250173250171</v>
      </c>
      <c r="L161" s="1079">
        <v>2.1481530713678865</v>
      </c>
    </row>
    <row r="162" spans="1:12" ht="15.75" thickBot="1">
      <c r="A162" s="41" t="s">
        <v>112</v>
      </c>
      <c r="B162" s="42" t="s">
        <v>23</v>
      </c>
      <c r="C162" s="97">
        <v>12659.982107187669</v>
      </c>
      <c r="D162" s="97">
        <v>12767.112449137485</v>
      </c>
      <c r="E162" s="98">
        <v>12913.181749331423</v>
      </c>
      <c r="F162" s="98">
        <v>13022.454698120235</v>
      </c>
      <c r="G162" s="1080">
        <v>-0.83911175981733443</v>
      </c>
      <c r="H162" s="99">
        <v>277.17650562541365</v>
      </c>
      <c r="I162" s="99">
        <v>-1.6439491045649754</v>
      </c>
      <c r="J162" s="99">
        <v>5.7382785164450665</v>
      </c>
      <c r="K162" s="99">
        <v>20.942480942480941</v>
      </c>
      <c r="L162" s="1081">
        <v>-0.40499440857971081</v>
      </c>
    </row>
    <row r="163" spans="1:12" ht="15" thickBot="1">
      <c r="A163" s="35"/>
      <c r="B163" s="43"/>
      <c r="C163" s="86"/>
      <c r="D163" s="86"/>
      <c r="E163" s="86"/>
      <c r="F163" s="86"/>
      <c r="G163" s="1072"/>
      <c r="H163" s="85"/>
      <c r="I163" s="85"/>
      <c r="J163" s="85"/>
      <c r="K163" s="85"/>
      <c r="L163" s="1073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256</v>
      </c>
      <c r="E164" s="101" t="s">
        <v>100</v>
      </c>
      <c r="F164" s="101" t="s">
        <v>256</v>
      </c>
      <c r="G164" s="1082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83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256</v>
      </c>
      <c r="E165" s="95" t="s">
        <v>100</v>
      </c>
      <c r="F165" s="95" t="s">
        <v>256</v>
      </c>
      <c r="G165" s="1078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84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8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4" t="s">
        <v>100</v>
      </c>
    </row>
    <row r="167" spans="1:12" ht="14.25">
      <c r="A167" s="44" t="s">
        <v>113</v>
      </c>
      <c r="B167" s="48" t="s">
        <v>28</v>
      </c>
      <c r="C167" s="105" t="s">
        <v>256</v>
      </c>
      <c r="D167" s="105" t="s">
        <v>256</v>
      </c>
      <c r="E167" s="106" t="s">
        <v>256</v>
      </c>
      <c r="F167" s="106" t="s">
        <v>256</v>
      </c>
      <c r="G167" s="1085" t="s">
        <v>100</v>
      </c>
      <c r="H167" s="107" t="s">
        <v>256</v>
      </c>
      <c r="I167" s="107" t="s">
        <v>100</v>
      </c>
      <c r="J167" s="108" t="s">
        <v>100</v>
      </c>
      <c r="K167" s="108" t="s">
        <v>100</v>
      </c>
      <c r="L167" s="1086" t="s">
        <v>100</v>
      </c>
    </row>
    <row r="168" spans="1:12" ht="15">
      <c r="A168" s="46" t="s">
        <v>113</v>
      </c>
      <c r="B168" s="47" t="s">
        <v>29</v>
      </c>
      <c r="C168" s="94" t="s">
        <v>256</v>
      </c>
      <c r="D168" s="94" t="s">
        <v>100</v>
      </c>
      <c r="E168" s="95" t="s">
        <v>256</v>
      </c>
      <c r="F168" s="95" t="s">
        <v>100</v>
      </c>
      <c r="G168" s="1078" t="s">
        <v>100</v>
      </c>
      <c r="H168" s="96" t="s">
        <v>256</v>
      </c>
      <c r="I168" s="96" t="s">
        <v>100</v>
      </c>
      <c r="J168" s="104" t="s">
        <v>100</v>
      </c>
      <c r="K168" s="104" t="s">
        <v>100</v>
      </c>
      <c r="L168" s="1084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256</v>
      </c>
      <c r="E169" s="95" t="s">
        <v>100</v>
      </c>
      <c r="F169" s="95" t="s">
        <v>256</v>
      </c>
      <c r="G169" s="1078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84" t="s">
        <v>100</v>
      </c>
    </row>
    <row r="170" spans="1:12" ht="14.25">
      <c r="A170" s="44" t="s">
        <v>113</v>
      </c>
      <c r="B170" s="48" t="s">
        <v>31</v>
      </c>
      <c r="C170" s="105">
        <v>11569.415618893607</v>
      </c>
      <c r="D170" s="105">
        <v>11209.903093860492</v>
      </c>
      <c r="E170" s="106">
        <v>11800.803931271479</v>
      </c>
      <c r="F170" s="106">
        <v>11434.101155737702</v>
      </c>
      <c r="G170" s="1085">
        <v>3.2070975281669871</v>
      </c>
      <c r="H170" s="107">
        <v>264.55454545454546</v>
      </c>
      <c r="I170" s="107">
        <v>8.4328819798940238</v>
      </c>
      <c r="J170" s="108">
        <v>120</v>
      </c>
      <c r="K170" s="108">
        <v>0.15246015246015246</v>
      </c>
      <c r="L170" s="1086">
        <v>7.7766396858120784E-2</v>
      </c>
    </row>
    <row r="171" spans="1:12" ht="15">
      <c r="A171" s="46" t="s">
        <v>113</v>
      </c>
      <c r="B171" s="47" t="s">
        <v>32</v>
      </c>
      <c r="C171" s="94">
        <v>11561.076470588236</v>
      </c>
      <c r="D171" s="94">
        <v>10471.983333333334</v>
      </c>
      <c r="E171" s="95">
        <v>11792.298000000001</v>
      </c>
      <c r="F171" s="95">
        <v>10681.423000000001</v>
      </c>
      <c r="G171" s="1078">
        <v>10.400065609235773</v>
      </c>
      <c r="H171" s="96">
        <v>260</v>
      </c>
      <c r="I171" s="96">
        <v>16.435288849081946</v>
      </c>
      <c r="J171" s="104">
        <v>166.66666666666669</v>
      </c>
      <c r="K171" s="104">
        <v>0.11088011088011088</v>
      </c>
      <c r="L171" s="1084">
        <v>6.6063857518891878E-2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>
        <v>12108.823529411764</v>
      </c>
      <c r="E172" s="110" t="s">
        <v>256</v>
      </c>
      <c r="F172" s="110">
        <v>12351</v>
      </c>
      <c r="G172" s="1087" t="s">
        <v>100</v>
      </c>
      <c r="H172" s="104" t="s">
        <v>256</v>
      </c>
      <c r="I172" s="104" t="s">
        <v>100</v>
      </c>
      <c r="J172" s="104" t="s">
        <v>100</v>
      </c>
      <c r="K172" s="104" t="s">
        <v>100</v>
      </c>
      <c r="L172" s="1084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2"/>
      <c r="H173" s="85"/>
      <c r="I173" s="85"/>
      <c r="J173" s="85"/>
      <c r="K173" s="85"/>
      <c r="L173" s="1073"/>
    </row>
    <row r="174" spans="1:12" ht="14.25">
      <c r="A174" s="44" t="s">
        <v>114</v>
      </c>
      <c r="B174" s="45" t="s">
        <v>25</v>
      </c>
      <c r="C174" s="100">
        <v>13011.727286359059</v>
      </c>
      <c r="D174" s="100">
        <v>12890.821427094241</v>
      </c>
      <c r="E174" s="101">
        <v>13271.961832086241</v>
      </c>
      <c r="F174" s="101">
        <v>13148.637855636125</v>
      </c>
      <c r="G174" s="1082">
        <v>0.93792207074327028</v>
      </c>
      <c r="H174" s="102">
        <v>423.92043010752684</v>
      </c>
      <c r="I174" s="102">
        <v>1.0605098503641124</v>
      </c>
      <c r="J174" s="103">
        <v>-14.285714285714285</v>
      </c>
      <c r="K174" s="103">
        <v>2.5779625779625781</v>
      </c>
      <c r="L174" s="1083">
        <v>-0.66374641516559629</v>
      </c>
    </row>
    <row r="175" spans="1:12" ht="15">
      <c r="A175" s="46" t="s">
        <v>114</v>
      </c>
      <c r="B175" s="47" t="s">
        <v>26</v>
      </c>
      <c r="C175" s="94">
        <v>13080.545098039216</v>
      </c>
      <c r="D175" s="94">
        <v>13070.91274509804</v>
      </c>
      <c r="E175" s="95">
        <v>13342.156000000001</v>
      </c>
      <c r="F175" s="95">
        <v>13332.331</v>
      </c>
      <c r="G175" s="1078">
        <v>7.3693039874277999E-2</v>
      </c>
      <c r="H175" s="96">
        <v>408.2</v>
      </c>
      <c r="I175" s="96">
        <v>0.36882222768625528</v>
      </c>
      <c r="J175" s="104">
        <v>-1.9607843137254901</v>
      </c>
      <c r="K175" s="104">
        <v>1.386001386001386</v>
      </c>
      <c r="L175" s="1084">
        <v>-0.13775122828006015</v>
      </c>
    </row>
    <row r="176" spans="1:12" ht="15">
      <c r="A176" s="46" t="s">
        <v>114</v>
      </c>
      <c r="B176" s="47" t="s">
        <v>27</v>
      </c>
      <c r="C176" s="94">
        <v>12937.860784313725</v>
      </c>
      <c r="D176" s="94">
        <v>12740.030392156863</v>
      </c>
      <c r="E176" s="95">
        <v>13196.618</v>
      </c>
      <c r="F176" s="95">
        <v>12994.831</v>
      </c>
      <c r="G176" s="1078">
        <v>1.5528251194648106</v>
      </c>
      <c r="H176" s="96">
        <v>442.2</v>
      </c>
      <c r="I176" s="96">
        <v>2.6462395543175434</v>
      </c>
      <c r="J176" s="104">
        <v>-25.217391304347824</v>
      </c>
      <c r="K176" s="104">
        <v>1.1919611919611919</v>
      </c>
      <c r="L176" s="1084">
        <v>-0.52599518688553637</v>
      </c>
    </row>
    <row r="177" spans="1:12" ht="14.25">
      <c r="A177" s="44" t="s">
        <v>114</v>
      </c>
      <c r="B177" s="48" t="s">
        <v>28</v>
      </c>
      <c r="C177" s="105">
        <v>12459.224279729404</v>
      </c>
      <c r="D177" s="105">
        <v>12427.866025064743</v>
      </c>
      <c r="E177" s="106">
        <v>12708.408765323993</v>
      </c>
      <c r="F177" s="106">
        <v>12676.423345566038</v>
      </c>
      <c r="G177" s="1085">
        <v>0.25232211709893004</v>
      </c>
      <c r="H177" s="107">
        <v>379.66941489361704</v>
      </c>
      <c r="I177" s="107">
        <v>0.51649242401891937</v>
      </c>
      <c r="J177" s="108">
        <v>-10.688836104513063</v>
      </c>
      <c r="K177" s="108">
        <v>10.422730422730423</v>
      </c>
      <c r="L177" s="1086">
        <v>-2.1556980206517107</v>
      </c>
    </row>
    <row r="178" spans="1:12" ht="15">
      <c r="A178" s="46" t="s">
        <v>114</v>
      </c>
      <c r="B178" s="47" t="s">
        <v>29</v>
      </c>
      <c r="C178" s="94">
        <v>12428.97843137255</v>
      </c>
      <c r="D178" s="94">
        <v>12395.176470588234</v>
      </c>
      <c r="E178" s="95">
        <v>12677.558000000001</v>
      </c>
      <c r="F178" s="95">
        <v>12643.08</v>
      </c>
      <c r="G178" s="1078">
        <v>0.27270253767278996</v>
      </c>
      <c r="H178" s="96">
        <v>365.2</v>
      </c>
      <c r="I178" s="96">
        <v>0.85611709472520459</v>
      </c>
      <c r="J178" s="104">
        <v>-6.6844919786096257</v>
      </c>
      <c r="K178" s="104">
        <v>4.8371448371448373</v>
      </c>
      <c r="L178" s="1084">
        <v>-0.74994808188713158</v>
      </c>
    </row>
    <row r="179" spans="1:12" ht="15">
      <c r="A179" s="46" t="s">
        <v>114</v>
      </c>
      <c r="B179" s="47" t="s">
        <v>30</v>
      </c>
      <c r="C179" s="94">
        <v>12483.610784313725</v>
      </c>
      <c r="D179" s="94">
        <v>12452.108823529412</v>
      </c>
      <c r="E179" s="95">
        <v>12733.282999999999</v>
      </c>
      <c r="F179" s="95">
        <v>12701.151</v>
      </c>
      <c r="G179" s="1078">
        <v>0.25298494601000809</v>
      </c>
      <c r="H179" s="96">
        <v>392.2</v>
      </c>
      <c r="I179" s="96">
        <v>0.51255766273705794</v>
      </c>
      <c r="J179" s="104">
        <v>-13.888888888888889</v>
      </c>
      <c r="K179" s="104">
        <v>5.5855855855855854</v>
      </c>
      <c r="L179" s="1084">
        <v>-1.4057499387645791</v>
      </c>
    </row>
    <row r="180" spans="1:12" ht="14.25">
      <c r="A180" s="44" t="s">
        <v>114</v>
      </c>
      <c r="B180" s="48" t="s">
        <v>31</v>
      </c>
      <c r="C180" s="105">
        <v>11955.023529021182</v>
      </c>
      <c r="D180" s="105">
        <v>11977.144787423225</v>
      </c>
      <c r="E180" s="106">
        <v>12194.123999601607</v>
      </c>
      <c r="F180" s="106">
        <v>12216.687683171691</v>
      </c>
      <c r="G180" s="1085">
        <v>-0.18469559143404693</v>
      </c>
      <c r="H180" s="107">
        <v>336.38067010309277</v>
      </c>
      <c r="I180" s="107">
        <v>-2.083929579803764E-2</v>
      </c>
      <c r="J180" s="108">
        <v>17.008443908323283</v>
      </c>
      <c r="K180" s="108">
        <v>26.888426888426885</v>
      </c>
      <c r="L180" s="1086">
        <v>2.1199775307931823</v>
      </c>
    </row>
    <row r="181" spans="1:12" ht="15">
      <c r="A181" s="46" t="s">
        <v>114</v>
      </c>
      <c r="B181" s="47" t="s">
        <v>32</v>
      </c>
      <c r="C181" s="94">
        <v>11864.47156862745</v>
      </c>
      <c r="D181" s="94">
        <v>11895.003921568628</v>
      </c>
      <c r="E181" s="95">
        <v>12101.761</v>
      </c>
      <c r="F181" s="95">
        <v>12132.904</v>
      </c>
      <c r="G181" s="1078">
        <v>-0.25668215952256795</v>
      </c>
      <c r="H181" s="96">
        <v>325.2</v>
      </c>
      <c r="I181" s="96">
        <v>0.21571648690292411</v>
      </c>
      <c r="J181" s="104">
        <v>14.269662921348313</v>
      </c>
      <c r="K181" s="104">
        <v>14.095634095634097</v>
      </c>
      <c r="L181" s="1084">
        <v>0.8001455984724597</v>
      </c>
    </row>
    <row r="182" spans="1:12" ht="15.75" thickBot="1">
      <c r="A182" s="49" t="s">
        <v>114</v>
      </c>
      <c r="B182" s="50" t="s">
        <v>33</v>
      </c>
      <c r="C182" s="109">
        <v>12048.079411764706</v>
      </c>
      <c r="D182" s="109">
        <v>12065.328431372549</v>
      </c>
      <c r="E182" s="110">
        <v>12289.040999999999</v>
      </c>
      <c r="F182" s="110">
        <v>12306.635</v>
      </c>
      <c r="G182" s="1087">
        <v>-0.14296353146088236</v>
      </c>
      <c r="H182" s="104">
        <v>348.7</v>
      </c>
      <c r="I182" s="104">
        <v>-0.45675135598059452</v>
      </c>
      <c r="J182" s="104">
        <v>20.182291666666664</v>
      </c>
      <c r="K182" s="104">
        <v>12.792792792792792</v>
      </c>
      <c r="L182" s="1084">
        <v>1.3198319323207279</v>
      </c>
    </row>
    <row r="183" spans="1:12" ht="15.75" thickBot="1">
      <c r="A183" s="51"/>
      <c r="B183" s="52"/>
      <c r="C183" s="111"/>
      <c r="D183" s="111"/>
      <c r="E183" s="111"/>
      <c r="F183" s="111"/>
      <c r="G183" s="1088"/>
      <c r="H183" s="112"/>
      <c r="I183" s="112"/>
      <c r="J183" s="112"/>
      <c r="K183" s="112"/>
      <c r="L183" s="1089"/>
    </row>
    <row r="184" spans="1:12" ht="15">
      <c r="A184" s="46" t="s">
        <v>115</v>
      </c>
      <c r="B184" s="53" t="s">
        <v>30</v>
      </c>
      <c r="C184" s="113">
        <v>12081.514705882353</v>
      </c>
      <c r="D184" s="113">
        <v>12158.315686274509</v>
      </c>
      <c r="E184" s="114">
        <v>12323.145</v>
      </c>
      <c r="F184" s="114">
        <v>12401.482</v>
      </c>
      <c r="G184" s="1090">
        <v>-0.63167450470838515</v>
      </c>
      <c r="H184" s="115">
        <v>406.8</v>
      </c>
      <c r="I184" s="115">
        <v>1.7508754377188593</v>
      </c>
      <c r="J184" s="115">
        <v>-36.758893280632407</v>
      </c>
      <c r="K184" s="115">
        <v>2.2176022176022174</v>
      </c>
      <c r="L184" s="1091">
        <v>-1.5619018158605846</v>
      </c>
    </row>
    <row r="185" spans="1:12" ht="15.75" thickBot="1">
      <c r="A185" s="49" t="s">
        <v>115</v>
      </c>
      <c r="B185" s="50" t="s">
        <v>33</v>
      </c>
      <c r="C185" s="109">
        <v>11805.096078431372</v>
      </c>
      <c r="D185" s="109">
        <v>11844.692156862744</v>
      </c>
      <c r="E185" s="110">
        <v>12041.198</v>
      </c>
      <c r="F185" s="110">
        <v>12081.585999999999</v>
      </c>
      <c r="G185" s="1087">
        <v>-0.33429385843877629</v>
      </c>
      <c r="H185" s="104">
        <v>368.4</v>
      </c>
      <c r="I185" s="104">
        <v>-2.3588656241717554</v>
      </c>
      <c r="J185" s="104">
        <v>13.902439024390246</v>
      </c>
      <c r="K185" s="104">
        <v>6.4726264726264722</v>
      </c>
      <c r="L185" s="1084">
        <v>0.34773851325987515</v>
      </c>
    </row>
    <row r="186" spans="1:12" ht="15.75" thickBot="1">
      <c r="A186" s="51"/>
      <c r="B186" s="52"/>
      <c r="C186" s="111"/>
      <c r="D186" s="111"/>
      <c r="E186" s="111"/>
      <c r="F186" s="111"/>
      <c r="G186" s="1088"/>
      <c r="H186" s="112"/>
      <c r="I186" s="112"/>
      <c r="J186" s="112"/>
      <c r="K186" s="112"/>
      <c r="L186" s="1089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2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3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8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4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8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4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8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4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5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6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8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4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8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4" t="s">
        <v>100</v>
      </c>
    </row>
    <row r="194" spans="1:12" ht="14.25">
      <c r="A194" s="54" t="s">
        <v>116</v>
      </c>
      <c r="B194" s="48" t="s">
        <v>31</v>
      </c>
      <c r="C194" s="105" t="s">
        <v>256</v>
      </c>
      <c r="D194" s="105" t="s">
        <v>100</v>
      </c>
      <c r="E194" s="106" t="s">
        <v>256</v>
      </c>
      <c r="F194" s="106" t="s">
        <v>100</v>
      </c>
      <c r="G194" s="1085" t="s">
        <v>100</v>
      </c>
      <c r="H194" s="107" t="s">
        <v>256</v>
      </c>
      <c r="I194" s="107" t="s">
        <v>100</v>
      </c>
      <c r="J194" s="108" t="s">
        <v>100</v>
      </c>
      <c r="K194" s="108" t="s">
        <v>100</v>
      </c>
      <c r="L194" s="1086" t="s">
        <v>100</v>
      </c>
    </row>
    <row r="195" spans="1:12" ht="15">
      <c r="A195" s="39" t="s">
        <v>116</v>
      </c>
      <c r="B195" s="47" t="s">
        <v>33</v>
      </c>
      <c r="C195" s="94" t="s">
        <v>256</v>
      </c>
      <c r="D195" s="94" t="s">
        <v>100</v>
      </c>
      <c r="E195" s="95" t="s">
        <v>256</v>
      </c>
      <c r="F195" s="106" t="s">
        <v>100</v>
      </c>
      <c r="G195" s="1078" t="s">
        <v>100</v>
      </c>
      <c r="H195" s="96" t="s">
        <v>256</v>
      </c>
      <c r="I195" s="96" t="s">
        <v>100</v>
      </c>
      <c r="J195" s="104" t="s">
        <v>100</v>
      </c>
      <c r="K195" s="104" t="s">
        <v>100</v>
      </c>
      <c r="L195" s="1084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7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4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8"/>
      <c r="H197" s="112"/>
      <c r="I197" s="112"/>
      <c r="J197" s="112"/>
      <c r="K197" s="112"/>
      <c r="L197" s="1089"/>
    </row>
    <row r="198" spans="1:12" ht="14.25">
      <c r="A198" s="44" t="s">
        <v>24</v>
      </c>
      <c r="B198" s="45" t="s">
        <v>28</v>
      </c>
      <c r="C198" s="100">
        <v>11543.98716522472</v>
      </c>
      <c r="D198" s="100">
        <v>11482.188749232999</v>
      </c>
      <c r="E198" s="101">
        <v>11774.866908529215</v>
      </c>
      <c r="F198" s="101">
        <v>11711.83252421766</v>
      </c>
      <c r="G198" s="1082">
        <v>0.53821111411227107</v>
      </c>
      <c r="H198" s="102">
        <v>351.16132075471694</v>
      </c>
      <c r="I198" s="102">
        <v>8.8234561894364613E-2</v>
      </c>
      <c r="J198" s="103">
        <v>48.251748251748253</v>
      </c>
      <c r="K198" s="103">
        <v>2.9383229383229383</v>
      </c>
      <c r="L198" s="1083">
        <v>0.80208152810483258</v>
      </c>
    </row>
    <row r="199" spans="1:12" ht="15">
      <c r="A199" s="46" t="s">
        <v>24</v>
      </c>
      <c r="B199" s="47" t="s">
        <v>29</v>
      </c>
      <c r="C199" s="94">
        <v>11196.157843137255</v>
      </c>
      <c r="D199" s="94">
        <v>11068.925490196078</v>
      </c>
      <c r="E199" s="95">
        <v>11420.081</v>
      </c>
      <c r="F199" s="95">
        <v>11290.304</v>
      </c>
      <c r="G199" s="1078">
        <v>1.1494553202464703</v>
      </c>
      <c r="H199" s="96">
        <v>316.39999999999998</v>
      </c>
      <c r="I199" s="96">
        <v>-4.2952208106473213</v>
      </c>
      <c r="J199" s="104">
        <v>38.888888888888893</v>
      </c>
      <c r="K199" s="104">
        <v>0.3465003465003465</v>
      </c>
      <c r="L199" s="1084">
        <v>7.7602826333032504E-2</v>
      </c>
    </row>
    <row r="200" spans="1:12" ht="15">
      <c r="A200" s="46" t="s">
        <v>24</v>
      </c>
      <c r="B200" s="47" t="s">
        <v>30</v>
      </c>
      <c r="C200" s="94">
        <v>11443.993137254902</v>
      </c>
      <c r="D200" s="94">
        <v>11369.191176470589</v>
      </c>
      <c r="E200" s="95">
        <v>11672.873</v>
      </c>
      <c r="F200" s="95">
        <v>11596.575000000001</v>
      </c>
      <c r="G200" s="1078">
        <v>0.65793564048004571</v>
      </c>
      <c r="H200" s="96">
        <v>342.6</v>
      </c>
      <c r="I200" s="96">
        <v>-8.7489063867003364E-2</v>
      </c>
      <c r="J200" s="104">
        <v>24.285714285714285</v>
      </c>
      <c r="K200" s="104">
        <v>1.2058212058212059</v>
      </c>
      <c r="L200" s="1084">
        <v>0.16010862739276255</v>
      </c>
    </row>
    <row r="201" spans="1:12" ht="15">
      <c r="A201" s="46" t="s">
        <v>24</v>
      </c>
      <c r="B201" s="47" t="s">
        <v>35</v>
      </c>
      <c r="C201" s="94">
        <v>11700.049019607843</v>
      </c>
      <c r="D201" s="94">
        <v>11737.918627450979</v>
      </c>
      <c r="E201" s="95">
        <v>11934.05</v>
      </c>
      <c r="F201" s="95">
        <v>11972.677</v>
      </c>
      <c r="G201" s="1078">
        <v>-0.32262625977465531</v>
      </c>
      <c r="H201" s="96">
        <v>367.3</v>
      </c>
      <c r="I201" s="96">
        <v>-8.1610446137108647E-2</v>
      </c>
      <c r="J201" s="104">
        <v>81.818181818181827</v>
      </c>
      <c r="K201" s="104">
        <v>1.386001386001386</v>
      </c>
      <c r="L201" s="1084">
        <v>0.56437007437903763</v>
      </c>
    </row>
    <row r="202" spans="1:12" ht="14.25">
      <c r="A202" s="44" t="s">
        <v>24</v>
      </c>
      <c r="B202" s="48" t="s">
        <v>31</v>
      </c>
      <c r="C202" s="105">
        <v>10695.055508477988</v>
      </c>
      <c r="D202" s="105">
        <v>10724.929137998535</v>
      </c>
      <c r="E202" s="106">
        <v>10908.956618647548</v>
      </c>
      <c r="F202" s="106">
        <v>10939.427720758506</v>
      </c>
      <c r="G202" s="1085">
        <v>-0.27854384058076759</v>
      </c>
      <c r="H202" s="107">
        <v>289.78858049167332</v>
      </c>
      <c r="I202" s="107">
        <v>-0.71248722694738498</v>
      </c>
      <c r="J202" s="108">
        <v>8.706896551724137</v>
      </c>
      <c r="K202" s="108">
        <v>17.477477477477478</v>
      </c>
      <c r="L202" s="1086">
        <v>0.14852617780613286</v>
      </c>
    </row>
    <row r="203" spans="1:12" ht="15">
      <c r="A203" s="46" t="s">
        <v>24</v>
      </c>
      <c r="B203" s="47" t="s">
        <v>32</v>
      </c>
      <c r="C203" s="94">
        <v>10377.01862745098</v>
      </c>
      <c r="D203" s="94">
        <v>10465.11862745098</v>
      </c>
      <c r="E203" s="95">
        <v>10584.558999999999</v>
      </c>
      <c r="F203" s="95">
        <v>10674.421</v>
      </c>
      <c r="G203" s="1078">
        <v>-0.84184425553386921</v>
      </c>
      <c r="H203" s="96">
        <v>265.60000000000002</v>
      </c>
      <c r="I203" s="96">
        <v>-0.63598952487840954</v>
      </c>
      <c r="J203" s="104">
        <v>41.29032258064516</v>
      </c>
      <c r="K203" s="104">
        <v>6.0706860706860706</v>
      </c>
      <c r="L203" s="1084">
        <v>1.4396732233601064</v>
      </c>
    </row>
    <row r="204" spans="1:12" ht="15">
      <c r="A204" s="46" t="s">
        <v>24</v>
      </c>
      <c r="B204" s="47" t="s">
        <v>33</v>
      </c>
      <c r="C204" s="94">
        <v>10740.46862745098</v>
      </c>
      <c r="D204" s="94">
        <v>10726.967647058824</v>
      </c>
      <c r="E204" s="95">
        <v>10955.278</v>
      </c>
      <c r="F204" s="95">
        <v>10941.507</v>
      </c>
      <c r="G204" s="1078">
        <v>0.12586017629930357</v>
      </c>
      <c r="H204" s="96">
        <v>292.2</v>
      </c>
      <c r="I204" s="96">
        <v>1.1772853185595489</v>
      </c>
      <c r="J204" s="104">
        <v>1.9434628975265018</v>
      </c>
      <c r="K204" s="104">
        <v>7.9972279972279976</v>
      </c>
      <c r="L204" s="1084">
        <v>-0.45810513692198729</v>
      </c>
    </row>
    <row r="205" spans="1:12" ht="15">
      <c r="A205" s="46" t="s">
        <v>24</v>
      </c>
      <c r="B205" s="47" t="s">
        <v>36</v>
      </c>
      <c r="C205" s="94">
        <v>11059.591176470587</v>
      </c>
      <c r="D205" s="94">
        <v>10954.759803921568</v>
      </c>
      <c r="E205" s="95">
        <v>11280.782999999999</v>
      </c>
      <c r="F205" s="95">
        <v>11173.855</v>
      </c>
      <c r="G205" s="1078">
        <v>0.95694816157897067</v>
      </c>
      <c r="H205" s="96">
        <v>327.2</v>
      </c>
      <c r="I205" s="96">
        <v>0.73891625615762846</v>
      </c>
      <c r="J205" s="104">
        <v>-13.380281690140844</v>
      </c>
      <c r="K205" s="104">
        <v>3.4095634095634098</v>
      </c>
      <c r="L205" s="1084">
        <v>-0.83304190863198935</v>
      </c>
    </row>
    <row r="206" spans="1:12" ht="14.25">
      <c r="A206" s="44" t="s">
        <v>24</v>
      </c>
      <c r="B206" s="48" t="s">
        <v>37</v>
      </c>
      <c r="C206" s="105">
        <v>8358.7458882331648</v>
      </c>
      <c r="D206" s="105">
        <v>8424.6487837631139</v>
      </c>
      <c r="E206" s="106">
        <v>8525.9208059978282</v>
      </c>
      <c r="F206" s="106">
        <v>8593.1417594383765</v>
      </c>
      <c r="G206" s="1085">
        <v>-0.78226282449856499</v>
      </c>
      <c r="H206" s="107">
        <v>222.12784090909091</v>
      </c>
      <c r="I206" s="107">
        <v>-0.71720474473681139</v>
      </c>
      <c r="J206" s="108">
        <v>22.862129144851657</v>
      </c>
      <c r="K206" s="108">
        <v>9.7574497574497574</v>
      </c>
      <c r="L206" s="1086">
        <v>1.1975453654569268</v>
      </c>
    </row>
    <row r="207" spans="1:12" ht="15">
      <c r="A207" s="46" t="s">
        <v>24</v>
      </c>
      <c r="B207" s="47" t="s">
        <v>102</v>
      </c>
      <c r="C207" s="116">
        <v>7869.7941176470586</v>
      </c>
      <c r="D207" s="116">
        <v>7879.8147058823524</v>
      </c>
      <c r="E207" s="117">
        <v>8027.19</v>
      </c>
      <c r="F207" s="117">
        <v>8037.4110000000001</v>
      </c>
      <c r="G207" s="1092">
        <v>-0.12716781560629983</v>
      </c>
      <c r="H207" s="118">
        <v>209.1</v>
      </c>
      <c r="I207" s="118">
        <v>-0.33365109628218159</v>
      </c>
      <c r="J207" s="119">
        <v>25.882352941176475</v>
      </c>
      <c r="K207" s="119">
        <v>5.9320859320859318</v>
      </c>
      <c r="L207" s="1093">
        <v>0.85291055114777858</v>
      </c>
    </row>
    <row r="208" spans="1:12" ht="15">
      <c r="A208" s="46" t="s">
        <v>24</v>
      </c>
      <c r="B208" s="47" t="s">
        <v>38</v>
      </c>
      <c r="C208" s="94">
        <v>8837.4637254901954</v>
      </c>
      <c r="D208" s="94">
        <v>8889.1480392156864</v>
      </c>
      <c r="E208" s="95">
        <v>9014.2129999999997</v>
      </c>
      <c r="F208" s="95">
        <v>9066.9310000000005</v>
      </c>
      <c r="G208" s="1078">
        <v>-0.58143157811613155</v>
      </c>
      <c r="H208" s="96">
        <v>237.5</v>
      </c>
      <c r="I208" s="96">
        <v>0.16870518768452369</v>
      </c>
      <c r="J208" s="104">
        <v>35.483870967741936</v>
      </c>
      <c r="K208" s="104">
        <v>2.9106029106029108</v>
      </c>
      <c r="L208" s="1084">
        <v>0.59509648693992867</v>
      </c>
    </row>
    <row r="209" spans="1:12" ht="15.75" thickBot="1">
      <c r="A209" s="46" t="s">
        <v>24</v>
      </c>
      <c r="B209" s="47" t="s">
        <v>39</v>
      </c>
      <c r="C209" s="94">
        <v>9528.1999999999989</v>
      </c>
      <c r="D209" s="94">
        <v>9507.7833333333328</v>
      </c>
      <c r="E209" s="95">
        <v>9718.7639999999992</v>
      </c>
      <c r="F209" s="95">
        <v>9697.9390000000003</v>
      </c>
      <c r="G209" s="1078">
        <v>0.21473634758889396</v>
      </c>
      <c r="H209" s="96">
        <v>257.7</v>
      </c>
      <c r="I209" s="96">
        <v>-7.7549437766571791E-2</v>
      </c>
      <c r="J209" s="104">
        <v>-15.384615384615385</v>
      </c>
      <c r="K209" s="104">
        <v>0.91476091476091481</v>
      </c>
      <c r="L209" s="1084">
        <v>-0.25046167263077934</v>
      </c>
    </row>
    <row r="210" spans="1:12" ht="15.75" thickBot="1">
      <c r="A210" s="51"/>
      <c r="B210" s="52"/>
      <c r="C210" s="111"/>
      <c r="D210" s="111"/>
      <c r="E210" s="111"/>
      <c r="F210" s="111"/>
      <c r="G210" s="1088"/>
      <c r="H210" s="112"/>
      <c r="I210" s="112"/>
      <c r="J210" s="112"/>
      <c r="K210" s="112"/>
      <c r="L210" s="1089"/>
    </row>
    <row r="211" spans="1:12" ht="14.25">
      <c r="A211" s="44" t="s">
        <v>117</v>
      </c>
      <c r="B211" s="48" t="s">
        <v>25</v>
      </c>
      <c r="C211" s="105">
        <v>13866.262700087951</v>
      </c>
      <c r="D211" s="105">
        <v>13918.60288693931</v>
      </c>
      <c r="E211" s="106">
        <v>14143.587954089711</v>
      </c>
      <c r="F211" s="106">
        <v>14196.974944678097</v>
      </c>
      <c r="G211" s="1085">
        <v>-0.3760448320604981</v>
      </c>
      <c r="H211" s="107">
        <v>323.90598290598291</v>
      </c>
      <c r="I211" s="107">
        <v>-3.5897413775630138</v>
      </c>
      <c r="J211" s="108">
        <v>27.173913043478258</v>
      </c>
      <c r="K211" s="108">
        <v>1.6216216216216217</v>
      </c>
      <c r="L211" s="1086">
        <v>0.24725651854423902</v>
      </c>
    </row>
    <row r="212" spans="1:12" ht="15">
      <c r="A212" s="46" t="s">
        <v>117</v>
      </c>
      <c r="B212" s="47" t="s">
        <v>26</v>
      </c>
      <c r="C212" s="94">
        <v>13810.599019607842</v>
      </c>
      <c r="D212" s="94">
        <v>14161.107843137255</v>
      </c>
      <c r="E212" s="95">
        <v>14086.811</v>
      </c>
      <c r="F212" s="95">
        <v>14444.33</v>
      </c>
      <c r="G212" s="1078">
        <v>-2.4751511492744922</v>
      </c>
      <c r="H212" s="96">
        <v>324.7</v>
      </c>
      <c r="I212" s="96">
        <v>3.0139593908629441</v>
      </c>
      <c r="J212" s="104">
        <v>-26.086956521739129</v>
      </c>
      <c r="K212" s="104">
        <v>0.23562023562023562</v>
      </c>
      <c r="L212" s="1084">
        <v>-0.10797104014911005</v>
      </c>
    </row>
    <row r="213" spans="1:12" ht="15">
      <c r="A213" s="46" t="s">
        <v>117</v>
      </c>
      <c r="B213" s="47" t="s">
        <v>27</v>
      </c>
      <c r="C213" s="94">
        <v>13977.930392156863</v>
      </c>
      <c r="D213" s="94">
        <v>13827.345098039215</v>
      </c>
      <c r="E213" s="95">
        <v>14257.489</v>
      </c>
      <c r="F213" s="95">
        <v>14103.892</v>
      </c>
      <c r="G213" s="1078">
        <v>1.089039819646944</v>
      </c>
      <c r="H213" s="96">
        <v>314.3</v>
      </c>
      <c r="I213" s="96">
        <v>-5.5021046301864125</v>
      </c>
      <c r="J213" s="104">
        <v>76.31578947368422</v>
      </c>
      <c r="K213" s="104">
        <v>0.9286209286209286</v>
      </c>
      <c r="L213" s="1084">
        <v>0.36094838604548785</v>
      </c>
    </row>
    <row r="214" spans="1:12" ht="15">
      <c r="A214" s="46" t="s">
        <v>117</v>
      </c>
      <c r="B214" s="47" t="s">
        <v>34</v>
      </c>
      <c r="C214" s="94">
        <v>13685.656862745098</v>
      </c>
      <c r="D214" s="94">
        <v>13863.733333333334</v>
      </c>
      <c r="E214" s="95">
        <v>13959.37</v>
      </c>
      <c r="F214" s="95">
        <v>14141.008</v>
      </c>
      <c r="G214" s="1078">
        <v>-1.2844770330375246</v>
      </c>
      <c r="H214" s="96">
        <v>343</v>
      </c>
      <c r="I214" s="96">
        <v>-3.5161744022503516</v>
      </c>
      <c r="J214" s="104">
        <v>6.4516129032258061</v>
      </c>
      <c r="K214" s="104">
        <v>0.45738045738045741</v>
      </c>
      <c r="L214" s="1084">
        <v>-5.720827352138913E-3</v>
      </c>
    </row>
    <row r="215" spans="1:12" ht="14.25">
      <c r="A215" s="44" t="s">
        <v>117</v>
      </c>
      <c r="B215" s="48" t="s">
        <v>28</v>
      </c>
      <c r="C215" s="105">
        <v>13162.947372904189</v>
      </c>
      <c r="D215" s="105">
        <v>13266.487937255375</v>
      </c>
      <c r="E215" s="106">
        <v>13426.206320362273</v>
      </c>
      <c r="F215" s="106">
        <v>13531.817696000482</v>
      </c>
      <c r="G215" s="1085">
        <v>-0.78046702971341486</v>
      </c>
      <c r="H215" s="107">
        <v>299.28691588785045</v>
      </c>
      <c r="I215" s="107">
        <v>-0.52211319456250982</v>
      </c>
      <c r="J215" s="108">
        <v>-3.7769784172661871</v>
      </c>
      <c r="K215" s="108">
        <v>7.415107415107415</v>
      </c>
      <c r="L215" s="1086">
        <v>-0.89083820783850687</v>
      </c>
    </row>
    <row r="216" spans="1:12" ht="15">
      <c r="A216" s="46" t="s">
        <v>117</v>
      </c>
      <c r="B216" s="47" t="s">
        <v>29</v>
      </c>
      <c r="C216" s="94">
        <v>12725.5</v>
      </c>
      <c r="D216" s="94">
        <v>13048.153921568628</v>
      </c>
      <c r="E216" s="95">
        <v>12980.01</v>
      </c>
      <c r="F216" s="95">
        <v>13309.117</v>
      </c>
      <c r="G216" s="1078">
        <v>-2.4727936496463285</v>
      </c>
      <c r="H216" s="96">
        <v>270.7</v>
      </c>
      <c r="I216" s="96">
        <v>-2.0267824828085494</v>
      </c>
      <c r="J216" s="104">
        <v>29.82456140350877</v>
      </c>
      <c r="K216" s="104">
        <v>1.0256410256410255</v>
      </c>
      <c r="L216" s="1084">
        <v>0.17413221177786453</v>
      </c>
    </row>
    <row r="217" spans="1:12" ht="15">
      <c r="A217" s="46" t="s">
        <v>117</v>
      </c>
      <c r="B217" s="47" t="s">
        <v>30</v>
      </c>
      <c r="C217" s="94">
        <v>13216.969607843137</v>
      </c>
      <c r="D217" s="94">
        <v>13289.49705882353</v>
      </c>
      <c r="E217" s="95">
        <v>13481.308999999999</v>
      </c>
      <c r="F217" s="95">
        <v>13555.287</v>
      </c>
      <c r="G217" s="1078">
        <v>-0.5457501563781052</v>
      </c>
      <c r="H217" s="96">
        <v>294.7</v>
      </c>
      <c r="I217" s="96">
        <v>-3.392130257802671E-2</v>
      </c>
      <c r="J217" s="104">
        <v>0.32258064516129031</v>
      </c>
      <c r="K217" s="104">
        <v>4.3104643104643108</v>
      </c>
      <c r="L217" s="1084">
        <v>-0.32054853686165341</v>
      </c>
    </row>
    <row r="218" spans="1:12" ht="15">
      <c r="A218" s="46" t="s">
        <v>117</v>
      </c>
      <c r="B218" s="47" t="s">
        <v>35</v>
      </c>
      <c r="C218" s="94">
        <v>13241.648039215686</v>
      </c>
      <c r="D218" s="94">
        <v>13288.705882352941</v>
      </c>
      <c r="E218" s="95">
        <v>13506.481</v>
      </c>
      <c r="F218" s="95">
        <v>13554.48</v>
      </c>
      <c r="G218" s="1078">
        <v>-0.3541190809237964</v>
      </c>
      <c r="H218" s="96">
        <v>322.89999999999998</v>
      </c>
      <c r="I218" s="96">
        <v>1.4770584538026363</v>
      </c>
      <c r="J218" s="104">
        <v>-20.634920634920633</v>
      </c>
      <c r="K218" s="104">
        <v>2.0790020790020791</v>
      </c>
      <c r="L218" s="1084">
        <v>-0.74442188275471777</v>
      </c>
    </row>
    <row r="219" spans="1:12" ht="14.25">
      <c r="A219" s="44" t="s">
        <v>117</v>
      </c>
      <c r="B219" s="48" t="s">
        <v>31</v>
      </c>
      <c r="C219" s="105">
        <v>12088.230415556622</v>
      </c>
      <c r="D219" s="105">
        <v>12184.688807960478</v>
      </c>
      <c r="E219" s="106">
        <v>12329.995023867754</v>
      </c>
      <c r="F219" s="106">
        <v>12428.382584119687</v>
      </c>
      <c r="G219" s="1085">
        <v>-0.79163607642435441</v>
      </c>
      <c r="H219" s="107">
        <v>257.04097788125728</v>
      </c>
      <c r="I219" s="107">
        <v>-1.8436836523513764</v>
      </c>
      <c r="J219" s="108">
        <v>9.9871959026888604</v>
      </c>
      <c r="K219" s="108">
        <v>11.905751905751906</v>
      </c>
      <c r="L219" s="1086">
        <v>0.23858728071455992</v>
      </c>
    </row>
    <row r="220" spans="1:12" ht="15">
      <c r="A220" s="46" t="s">
        <v>117</v>
      </c>
      <c r="B220" s="47" t="s">
        <v>32</v>
      </c>
      <c r="C220" s="94">
        <v>11682.567647058822</v>
      </c>
      <c r="D220" s="94">
        <v>11912.616666666667</v>
      </c>
      <c r="E220" s="95">
        <v>11916.218999999999</v>
      </c>
      <c r="F220" s="95">
        <v>12150.869000000001</v>
      </c>
      <c r="G220" s="1078">
        <v>-1.9311376001173368</v>
      </c>
      <c r="H220" s="96">
        <v>240.6</v>
      </c>
      <c r="I220" s="96">
        <v>0.79597821533305635</v>
      </c>
      <c r="J220" s="104">
        <v>34.343434343434339</v>
      </c>
      <c r="K220" s="104">
        <v>3.6867636867636868</v>
      </c>
      <c r="L220" s="1084">
        <v>0.72889096492323269</v>
      </c>
    </row>
    <row r="221" spans="1:12" ht="15">
      <c r="A221" s="46" t="s">
        <v>117</v>
      </c>
      <c r="B221" s="47" t="s">
        <v>33</v>
      </c>
      <c r="C221" s="94">
        <v>12234.927450980393</v>
      </c>
      <c r="D221" s="94">
        <v>12247.420588235294</v>
      </c>
      <c r="E221" s="95">
        <v>12479.626</v>
      </c>
      <c r="F221" s="95">
        <v>12492.369000000001</v>
      </c>
      <c r="G221" s="1078">
        <v>-0.10200627278941561</v>
      </c>
      <c r="H221" s="96">
        <v>257.7</v>
      </c>
      <c r="I221" s="96">
        <v>-1.828571428571433</v>
      </c>
      <c r="J221" s="96">
        <v>-3.0303030303030303</v>
      </c>
      <c r="K221" s="96">
        <v>5.7657657657657655</v>
      </c>
      <c r="L221" s="1079">
        <v>-0.64295846488855091</v>
      </c>
    </row>
    <row r="222" spans="1:12" ht="15.75" thickBot="1">
      <c r="A222" s="56" t="s">
        <v>117</v>
      </c>
      <c r="B222" s="57" t="s">
        <v>36</v>
      </c>
      <c r="C222" s="97">
        <v>12294.5</v>
      </c>
      <c r="D222" s="97">
        <v>12314.527450980391</v>
      </c>
      <c r="E222" s="98">
        <v>12540.39</v>
      </c>
      <c r="F222" s="98">
        <v>12560.817999999999</v>
      </c>
      <c r="G222" s="1080">
        <v>-0.16263272025754918</v>
      </c>
      <c r="H222" s="99">
        <v>280.2</v>
      </c>
      <c r="I222" s="99">
        <v>-3.345981372887199</v>
      </c>
      <c r="J222" s="99">
        <v>14.935064935064934</v>
      </c>
      <c r="K222" s="99">
        <v>2.4532224532224536</v>
      </c>
      <c r="L222" s="1081">
        <v>0.15265478067987814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2"/>
    </row>
    <row r="225" spans="1:12" ht="13.5" thickBot="1">
      <c r="G225" s="80"/>
      <c r="H225" s="80"/>
      <c r="I225" s="80"/>
      <c r="J225" s="80"/>
      <c r="K225" s="80"/>
      <c r="L225" s="1094"/>
    </row>
    <row r="226" spans="1:12" ht="21" thickBot="1">
      <c r="A226" s="1041" t="s">
        <v>328</v>
      </c>
      <c r="B226" s="1031"/>
      <c r="C226" s="1031"/>
      <c r="D226" s="1031"/>
      <c r="E226" s="1031"/>
      <c r="F226" s="1031"/>
      <c r="G226" s="1032"/>
      <c r="H226" s="1032"/>
      <c r="I226" s="1032"/>
      <c r="J226" s="1032"/>
      <c r="K226" s="1032"/>
      <c r="L226" s="1095"/>
    </row>
    <row r="227" spans="1:12">
      <c r="A227" s="27"/>
      <c r="B227" s="28"/>
      <c r="C227" s="3" t="s">
        <v>9</v>
      </c>
      <c r="D227" s="3" t="s">
        <v>9</v>
      </c>
      <c r="E227" s="3"/>
      <c r="F227" s="3"/>
      <c r="G227" s="1033"/>
      <c r="H227" s="1194" t="s">
        <v>10</v>
      </c>
      <c r="I227" s="1195"/>
      <c r="J227" s="1065" t="s">
        <v>11</v>
      </c>
      <c r="K227" s="1034" t="s">
        <v>12</v>
      </c>
      <c r="L227" s="1035"/>
    </row>
    <row r="228" spans="1:12" ht="15.75">
      <c r="A228" s="29" t="s">
        <v>13</v>
      </c>
      <c r="B228" s="30" t="s">
        <v>14</v>
      </c>
      <c r="C228" s="1036" t="s">
        <v>40</v>
      </c>
      <c r="D228" s="1036" t="s">
        <v>40</v>
      </c>
      <c r="E228" s="1037" t="s">
        <v>41</v>
      </c>
      <c r="F228" s="1038"/>
      <c r="G228" s="1066"/>
      <c r="H228" s="1192" t="s">
        <v>15</v>
      </c>
      <c r="I228" s="1193"/>
      <c r="J228" s="1067" t="s">
        <v>16</v>
      </c>
      <c r="K228" s="1039" t="s">
        <v>17</v>
      </c>
      <c r="L228" s="1040"/>
    </row>
    <row r="229" spans="1:12" ht="26.25" thickBot="1">
      <c r="A229" s="31" t="s">
        <v>18</v>
      </c>
      <c r="B229" s="32" t="s">
        <v>19</v>
      </c>
      <c r="C229" s="946" t="s">
        <v>378</v>
      </c>
      <c r="D229" s="946" t="s">
        <v>377</v>
      </c>
      <c r="E229" s="1026" t="s">
        <v>378</v>
      </c>
      <c r="F229" s="1027" t="s">
        <v>377</v>
      </c>
      <c r="G229" s="1064" t="s">
        <v>20</v>
      </c>
      <c r="H229" s="81" t="s">
        <v>378</v>
      </c>
      <c r="I229" s="960" t="s">
        <v>20</v>
      </c>
      <c r="J229" s="1068" t="s">
        <v>20</v>
      </c>
      <c r="K229" s="1028" t="s">
        <v>378</v>
      </c>
      <c r="L229" s="1069" t="s">
        <v>21</v>
      </c>
    </row>
    <row r="230" spans="1:12" ht="15" thickBot="1">
      <c r="A230" s="33" t="s">
        <v>22</v>
      </c>
      <c r="B230" s="34" t="s">
        <v>23</v>
      </c>
      <c r="C230" s="82">
        <v>10388.544884208279</v>
      </c>
      <c r="D230" s="82">
        <v>10532.95248883147</v>
      </c>
      <c r="E230" s="83">
        <v>10596.315781892445</v>
      </c>
      <c r="F230" s="691">
        <v>10743.467165160124</v>
      </c>
      <c r="G230" s="1070">
        <v>-1.3696824405521046</v>
      </c>
      <c r="H230" s="84">
        <v>305.19993074792245</v>
      </c>
      <c r="I230" s="84">
        <v>-1.8651007614594115</v>
      </c>
      <c r="J230" s="85">
        <v>15.983935742971889</v>
      </c>
      <c r="K230" s="84">
        <v>100</v>
      </c>
      <c r="L230" s="1071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2"/>
      <c r="H231" s="85"/>
      <c r="I231" s="85"/>
      <c r="J231" s="85"/>
      <c r="K231" s="85"/>
      <c r="L231" s="1073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4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5" t="s">
        <v>100</v>
      </c>
    </row>
    <row r="233" spans="1:12" ht="15">
      <c r="A233" s="46" t="s">
        <v>109</v>
      </c>
      <c r="B233" s="90" t="s">
        <v>23</v>
      </c>
      <c r="C233" s="91">
        <v>11442.965895833475</v>
      </c>
      <c r="D233" s="91">
        <v>11428.045615275516</v>
      </c>
      <c r="E233" s="92">
        <v>11671.825213750144</v>
      </c>
      <c r="F233" s="92">
        <v>11656.606527581027</v>
      </c>
      <c r="G233" s="1076">
        <v>0.13055846170244917</v>
      </c>
      <c r="H233" s="93">
        <v>365.77088607594936</v>
      </c>
      <c r="I233" s="93">
        <v>-0.29126753831287305</v>
      </c>
      <c r="J233" s="93">
        <v>-6.6929133858267722</v>
      </c>
      <c r="K233" s="93">
        <v>16.412742382271468</v>
      </c>
      <c r="L233" s="1077">
        <v>-3.9888640434313452</v>
      </c>
    </row>
    <row r="234" spans="1:12" ht="15">
      <c r="A234" s="39" t="s">
        <v>110</v>
      </c>
      <c r="B234" s="40" t="s">
        <v>23</v>
      </c>
      <c r="C234" s="94">
        <v>11588.516885081581</v>
      </c>
      <c r="D234" s="94">
        <v>11604.61652567266</v>
      </c>
      <c r="E234" s="95">
        <v>11820.287222783212</v>
      </c>
      <c r="F234" s="95">
        <v>11836.708856186113</v>
      </c>
      <c r="G234" s="1078">
        <v>-0.13873479192924759</v>
      </c>
      <c r="H234" s="96">
        <v>401.16708860759496</v>
      </c>
      <c r="I234" s="96">
        <v>-3.8399291285238397</v>
      </c>
      <c r="J234" s="96">
        <v>16.176470588235293</v>
      </c>
      <c r="K234" s="96">
        <v>5.4709141274238222</v>
      </c>
      <c r="L234" s="1079">
        <v>9.0667378655888697E-3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8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9" t="s">
        <v>100</v>
      </c>
    </row>
    <row r="236" spans="1:12" ht="15">
      <c r="A236" s="39" t="s">
        <v>98</v>
      </c>
      <c r="B236" s="40" t="s">
        <v>23</v>
      </c>
      <c r="C236" s="94">
        <v>9443.0573121129637</v>
      </c>
      <c r="D236" s="94">
        <v>9720.582079245205</v>
      </c>
      <c r="E236" s="95">
        <v>9631.9184583552233</v>
      </c>
      <c r="F236" s="95">
        <v>9914.9937208301089</v>
      </c>
      <c r="G236" s="1078">
        <v>-2.8550221053613121</v>
      </c>
      <c r="H236" s="96">
        <v>281.2046590909091</v>
      </c>
      <c r="I236" s="96">
        <v>-1.3744184172329004</v>
      </c>
      <c r="J236" s="96">
        <v>21.379310344827587</v>
      </c>
      <c r="K236" s="96">
        <v>60.941828254847643</v>
      </c>
      <c r="L236" s="1079">
        <v>2.7088965279400128</v>
      </c>
    </row>
    <row r="237" spans="1:12" ht="15.75" thickBot="1">
      <c r="A237" s="41" t="s">
        <v>112</v>
      </c>
      <c r="B237" s="42" t="s">
        <v>23</v>
      </c>
      <c r="C237" s="97">
        <v>11784.645184856365</v>
      </c>
      <c r="D237" s="97">
        <v>11433.240659530609</v>
      </c>
      <c r="E237" s="98">
        <v>12020.338088553492</v>
      </c>
      <c r="F237" s="98">
        <v>11679.500388426946</v>
      </c>
      <c r="G237" s="1080">
        <v>2.9182558225202562</v>
      </c>
      <c r="H237" s="99">
        <v>301.8899193548387</v>
      </c>
      <c r="I237" s="99">
        <v>1.4237763781821895</v>
      </c>
      <c r="J237" s="99">
        <v>25.252525252525253</v>
      </c>
      <c r="K237" s="99">
        <v>17.174515235457065</v>
      </c>
      <c r="L237" s="1081">
        <v>1.2709007776257408</v>
      </c>
    </row>
    <row r="238" spans="1:12" ht="15" thickBot="1">
      <c r="A238" s="35"/>
      <c r="B238" s="43"/>
      <c r="C238" s="86"/>
      <c r="D238" s="86"/>
      <c r="E238" s="86"/>
      <c r="F238" s="86"/>
      <c r="G238" s="1072"/>
      <c r="H238" s="85"/>
      <c r="I238" s="85"/>
      <c r="J238" s="85"/>
      <c r="K238" s="85"/>
      <c r="L238" s="1073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2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3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8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4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8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4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5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6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8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84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8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4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5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6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8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4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7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4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2"/>
      <c r="H248" s="85"/>
      <c r="I248" s="85"/>
      <c r="J248" s="85"/>
      <c r="K248" s="85"/>
      <c r="L248" s="1073"/>
    </row>
    <row r="249" spans="1:12" ht="14.25">
      <c r="A249" s="44" t="s">
        <v>114</v>
      </c>
      <c r="B249" s="45" t="s">
        <v>25</v>
      </c>
      <c r="C249" s="100">
        <v>11698.184179976624</v>
      </c>
      <c r="D249" s="100">
        <v>11590.918898930317</v>
      </c>
      <c r="E249" s="101">
        <v>11932.147863576158</v>
      </c>
      <c r="F249" s="101">
        <v>11822.737276908923</v>
      </c>
      <c r="G249" s="1082">
        <v>0.92542517104668331</v>
      </c>
      <c r="H249" s="102">
        <v>397.37368421052633</v>
      </c>
      <c r="I249" s="102">
        <v>-1.3008649677180284</v>
      </c>
      <c r="J249" s="103">
        <v>-29.629629629629626</v>
      </c>
      <c r="K249" s="103">
        <v>1.3157894736842104</v>
      </c>
      <c r="L249" s="1083">
        <v>-0.8528852251109702</v>
      </c>
    </row>
    <row r="250" spans="1:12" ht="15">
      <c r="A250" s="46" t="s">
        <v>114</v>
      </c>
      <c r="B250" s="47" t="s">
        <v>26</v>
      </c>
      <c r="C250" s="94">
        <v>11711.061764705881</v>
      </c>
      <c r="D250" s="94">
        <v>11574.666666666666</v>
      </c>
      <c r="E250" s="95">
        <v>11945.282999999999</v>
      </c>
      <c r="F250" s="95">
        <v>11806.16</v>
      </c>
      <c r="G250" s="1078">
        <v>1.1783933133211779</v>
      </c>
      <c r="H250" s="96">
        <v>399.1</v>
      </c>
      <c r="I250" s="96">
        <v>-0.34956304619225403</v>
      </c>
      <c r="J250" s="104">
        <v>-47.619047619047613</v>
      </c>
      <c r="K250" s="104">
        <v>0.76177285318559562</v>
      </c>
      <c r="L250" s="1084">
        <v>-0.92497413476621171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078" t="s">
        <v>100</v>
      </c>
      <c r="H251" s="96" t="s">
        <v>256</v>
      </c>
      <c r="I251" s="96" t="s">
        <v>100</v>
      </c>
      <c r="J251" s="104" t="s">
        <v>100</v>
      </c>
      <c r="K251" s="104" t="s">
        <v>100</v>
      </c>
      <c r="L251" s="1084" t="s">
        <v>100</v>
      </c>
    </row>
    <row r="252" spans="1:12" ht="14.25">
      <c r="A252" s="44" t="s">
        <v>114</v>
      </c>
      <c r="B252" s="48" t="s">
        <v>28</v>
      </c>
      <c r="C252" s="105">
        <v>11545.39677968115</v>
      </c>
      <c r="D252" s="105">
        <v>11580.170236055588</v>
      </c>
      <c r="E252" s="106">
        <v>11776.304715274773</v>
      </c>
      <c r="F252" s="106">
        <v>11811.773640776701</v>
      </c>
      <c r="G252" s="1085">
        <v>-0.30028450070767865</v>
      </c>
      <c r="H252" s="107">
        <v>385.14000000000004</v>
      </c>
      <c r="I252" s="107">
        <v>-4.0293972020232198</v>
      </c>
      <c r="J252" s="108">
        <v>-22.077922077922079</v>
      </c>
      <c r="K252" s="108">
        <v>4.1551246537396125</v>
      </c>
      <c r="L252" s="1086">
        <v>-2.0296143020836812</v>
      </c>
    </row>
    <row r="253" spans="1:12" ht="15">
      <c r="A253" s="46" t="s">
        <v>114</v>
      </c>
      <c r="B253" s="47" t="s">
        <v>29</v>
      </c>
      <c r="C253" s="94">
        <v>11514.120588235293</v>
      </c>
      <c r="D253" s="94">
        <v>11537.98431372549</v>
      </c>
      <c r="E253" s="95">
        <v>11744.403</v>
      </c>
      <c r="F253" s="95">
        <v>11768.744000000001</v>
      </c>
      <c r="G253" s="1078">
        <v>-0.20682750852597651</v>
      </c>
      <c r="H253" s="96">
        <v>378.3</v>
      </c>
      <c r="I253" s="96">
        <v>-2.2227965882656928</v>
      </c>
      <c r="J253" s="104">
        <v>-27.586206896551722</v>
      </c>
      <c r="K253" s="104">
        <v>2.9085872576177287</v>
      </c>
      <c r="L253" s="1084">
        <v>-1.7500472805348819</v>
      </c>
    </row>
    <row r="254" spans="1:12" ht="15">
      <c r="A254" s="46" t="s">
        <v>114</v>
      </c>
      <c r="B254" s="47" t="s">
        <v>30</v>
      </c>
      <c r="C254" s="94">
        <v>11614.230392156862</v>
      </c>
      <c r="D254" s="94">
        <v>11692.067647058822</v>
      </c>
      <c r="E254" s="95">
        <v>11846.514999999999</v>
      </c>
      <c r="F254" s="95">
        <v>11925.909</v>
      </c>
      <c r="G254" s="1078">
        <v>-0.66572703179271475</v>
      </c>
      <c r="H254" s="96">
        <v>401.1</v>
      </c>
      <c r="I254" s="96">
        <v>-9.9258926566359733</v>
      </c>
      <c r="J254" s="104">
        <v>-5.2631578947368416</v>
      </c>
      <c r="K254" s="104">
        <v>1.2465373961218837</v>
      </c>
      <c r="L254" s="1084">
        <v>-0.27956702154879909</v>
      </c>
    </row>
    <row r="255" spans="1:12" ht="14.25">
      <c r="A255" s="44" t="s">
        <v>114</v>
      </c>
      <c r="B255" s="48" t="s">
        <v>31</v>
      </c>
      <c r="C255" s="105">
        <v>11366.327027887719</v>
      </c>
      <c r="D255" s="105">
        <v>11302.173540281703</v>
      </c>
      <c r="E255" s="106">
        <v>11593.653568445474</v>
      </c>
      <c r="F255" s="106">
        <v>11528.217011087338</v>
      </c>
      <c r="G255" s="1085">
        <v>0.56762079769319262</v>
      </c>
      <c r="H255" s="107">
        <v>354.61518987341771</v>
      </c>
      <c r="I255" s="107">
        <v>3.4752469196329141</v>
      </c>
      <c r="J255" s="108">
        <v>5.3333333333333339</v>
      </c>
      <c r="K255" s="108">
        <v>10.941828254847644</v>
      </c>
      <c r="L255" s="1086">
        <v>-1.1063645162366935</v>
      </c>
    </row>
    <row r="256" spans="1:12" ht="15">
      <c r="A256" s="46" t="s">
        <v>114</v>
      </c>
      <c r="B256" s="47" t="s">
        <v>32</v>
      </c>
      <c r="C256" s="94">
        <v>11338.415686274509</v>
      </c>
      <c r="D256" s="94">
        <v>11308.123529411765</v>
      </c>
      <c r="E256" s="95">
        <v>11565.183999999999</v>
      </c>
      <c r="F256" s="95">
        <v>11534.286</v>
      </c>
      <c r="G256" s="1078">
        <v>0.26787960693881896</v>
      </c>
      <c r="H256" s="96">
        <v>349.2</v>
      </c>
      <c r="I256" s="96">
        <v>4.1766109785202863</v>
      </c>
      <c r="J256" s="104">
        <v>-9.67741935483871</v>
      </c>
      <c r="K256" s="104">
        <v>7.7562326869806091</v>
      </c>
      <c r="L256" s="1084">
        <v>-2.2036066704491093</v>
      </c>
    </row>
    <row r="257" spans="1:12" ht="15.75" thickBot="1">
      <c r="A257" s="49" t="s">
        <v>114</v>
      </c>
      <c r="B257" s="50" t="s">
        <v>33</v>
      </c>
      <c r="C257" s="109">
        <v>11430.8431372549</v>
      </c>
      <c r="D257" s="109">
        <v>11277.037254901959</v>
      </c>
      <c r="E257" s="110">
        <v>11659.46</v>
      </c>
      <c r="F257" s="110">
        <v>11502.578</v>
      </c>
      <c r="G257" s="1087">
        <v>1.3638855567856145</v>
      </c>
      <c r="H257" s="104">
        <v>367.8</v>
      </c>
      <c r="I257" s="104">
        <v>-2.8269484808454393</v>
      </c>
      <c r="J257" s="104">
        <v>76.923076923076934</v>
      </c>
      <c r="K257" s="104">
        <v>3.1855955678670362</v>
      </c>
      <c r="L257" s="1084">
        <v>1.0972421542124176</v>
      </c>
    </row>
    <row r="258" spans="1:12" ht="15.75" thickBot="1">
      <c r="A258" s="51"/>
      <c r="B258" s="52"/>
      <c r="C258" s="111"/>
      <c r="D258" s="111"/>
      <c r="E258" s="111"/>
      <c r="F258" s="111"/>
      <c r="G258" s="1088"/>
      <c r="H258" s="112"/>
      <c r="I258" s="112"/>
      <c r="J258" s="112"/>
      <c r="K258" s="112"/>
      <c r="L258" s="1089"/>
    </row>
    <row r="259" spans="1:12" ht="15">
      <c r="A259" s="46" t="s">
        <v>115</v>
      </c>
      <c r="B259" s="53" t="s">
        <v>30</v>
      </c>
      <c r="C259" s="113">
        <v>11828.267647058823</v>
      </c>
      <c r="D259" s="113">
        <v>11917.975490196077</v>
      </c>
      <c r="E259" s="114">
        <v>12064.833000000001</v>
      </c>
      <c r="F259" s="114">
        <v>12156.334999999999</v>
      </c>
      <c r="G259" s="1090">
        <v>-0.75271041806595984</v>
      </c>
      <c r="H259" s="115">
        <v>418.6</v>
      </c>
      <c r="I259" s="115">
        <v>-5.5505415162454792</v>
      </c>
      <c r="J259" s="115">
        <v>84.210526315789465</v>
      </c>
      <c r="K259" s="115">
        <v>2.4238227146814406</v>
      </c>
      <c r="L259" s="1091">
        <v>0.89771829701075778</v>
      </c>
    </row>
    <row r="260" spans="1:12" ht="15.75" thickBot="1">
      <c r="A260" s="49" t="s">
        <v>115</v>
      </c>
      <c r="B260" s="50" t="s">
        <v>33</v>
      </c>
      <c r="C260" s="109">
        <v>11382.393137254901</v>
      </c>
      <c r="D260" s="109">
        <v>11472.361764705882</v>
      </c>
      <c r="E260" s="110">
        <v>11610.040999999999</v>
      </c>
      <c r="F260" s="110">
        <v>11701.808999999999</v>
      </c>
      <c r="G260" s="1087">
        <v>-0.78422062776789503</v>
      </c>
      <c r="H260" s="104">
        <v>387.3</v>
      </c>
      <c r="I260" s="104">
        <v>-4.8636698599852641</v>
      </c>
      <c r="J260" s="104">
        <v>-10.204081632653061</v>
      </c>
      <c r="K260" s="104">
        <v>3.0470914127423825</v>
      </c>
      <c r="L260" s="1084">
        <v>-0.88865155914516736</v>
      </c>
    </row>
    <row r="261" spans="1:12" ht="15.75" thickBot="1">
      <c r="A261" s="51"/>
      <c r="B261" s="52"/>
      <c r="C261" s="111"/>
      <c r="D261" s="111"/>
      <c r="E261" s="111"/>
      <c r="F261" s="111"/>
      <c r="G261" s="1088"/>
      <c r="H261" s="112"/>
      <c r="I261" s="112"/>
      <c r="J261" s="112"/>
      <c r="K261" s="112"/>
      <c r="L261" s="1089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2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3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8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4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8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4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8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4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5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6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8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4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8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4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5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6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8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4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7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4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8"/>
      <c r="H272" s="112"/>
      <c r="I272" s="112"/>
      <c r="J272" s="112"/>
      <c r="K272" s="112"/>
      <c r="L272" s="1089"/>
    </row>
    <row r="273" spans="1:12" ht="14.25">
      <c r="A273" s="44" t="s">
        <v>24</v>
      </c>
      <c r="B273" s="45" t="s">
        <v>28</v>
      </c>
      <c r="C273" s="100">
        <v>10436.61283906268</v>
      </c>
      <c r="D273" s="100">
        <v>10288.187354173964</v>
      </c>
      <c r="E273" s="101">
        <v>10645.345095843933</v>
      </c>
      <c r="F273" s="101">
        <v>10493.951101257444</v>
      </c>
      <c r="G273" s="1082">
        <v>1.4426786738919397</v>
      </c>
      <c r="H273" s="102">
        <v>327.47499999999997</v>
      </c>
      <c r="I273" s="102">
        <v>-6.8078636144036215</v>
      </c>
      <c r="J273" s="103">
        <v>-16.279069767441861</v>
      </c>
      <c r="K273" s="103">
        <v>2.4930747922437675</v>
      </c>
      <c r="L273" s="1083">
        <v>-0.96074046880040953</v>
      </c>
    </row>
    <row r="274" spans="1:12" ht="15">
      <c r="A274" s="46" t="s">
        <v>24</v>
      </c>
      <c r="B274" s="47" t="s">
        <v>29</v>
      </c>
      <c r="C274" s="94">
        <v>10348.035294117646</v>
      </c>
      <c r="D274" s="94">
        <v>10245.550980392156</v>
      </c>
      <c r="E274" s="95">
        <v>10554.995999999999</v>
      </c>
      <c r="F274" s="95">
        <v>10450.462</v>
      </c>
      <c r="G274" s="1078">
        <v>1.0002811358961896</v>
      </c>
      <c r="H274" s="96">
        <v>285.7</v>
      </c>
      <c r="I274" s="96">
        <v>-13.424242424242427</v>
      </c>
      <c r="J274" s="104">
        <v>-63.157894736842103</v>
      </c>
      <c r="K274" s="104">
        <v>0.48476454293628807</v>
      </c>
      <c r="L274" s="1084">
        <v>-1.0413398747343947</v>
      </c>
    </row>
    <row r="275" spans="1:12" ht="15">
      <c r="A275" s="46" t="s">
        <v>24</v>
      </c>
      <c r="B275" s="47" t="s">
        <v>30</v>
      </c>
      <c r="C275" s="94">
        <v>10368.443137254902</v>
      </c>
      <c r="D275" s="94">
        <v>10299.230392156862</v>
      </c>
      <c r="E275" s="95">
        <v>10575.812</v>
      </c>
      <c r="F275" s="95">
        <v>10505.215</v>
      </c>
      <c r="G275" s="1078">
        <v>0.67201861170856336</v>
      </c>
      <c r="H275" s="96">
        <v>339</v>
      </c>
      <c r="I275" s="96">
        <v>-5.4920546417619152</v>
      </c>
      <c r="J275" s="104">
        <v>-33.333333333333329</v>
      </c>
      <c r="K275" s="104">
        <v>0.69252077562326864</v>
      </c>
      <c r="L275" s="1084">
        <v>-0.5122985014851652</v>
      </c>
    </row>
    <row r="276" spans="1:12" ht="15">
      <c r="A276" s="46" t="s">
        <v>24</v>
      </c>
      <c r="B276" s="47" t="s">
        <v>35</v>
      </c>
      <c r="C276" s="94" t="s">
        <v>256</v>
      </c>
      <c r="D276" s="94">
        <v>10348.279411764706</v>
      </c>
      <c r="E276" s="95" t="s">
        <v>256</v>
      </c>
      <c r="F276" s="95">
        <v>10555.245000000001</v>
      </c>
      <c r="G276" s="1078" t="s">
        <v>100</v>
      </c>
      <c r="H276" s="96">
        <v>336.8</v>
      </c>
      <c r="I276" s="96" t="s">
        <v>100</v>
      </c>
      <c r="J276" s="104" t="s">
        <v>100</v>
      </c>
      <c r="K276" s="104" t="s">
        <v>100</v>
      </c>
      <c r="L276" s="1084" t="s">
        <v>100</v>
      </c>
    </row>
    <row r="277" spans="1:12" ht="14.25">
      <c r="A277" s="44" t="s">
        <v>24</v>
      </c>
      <c r="B277" s="48" t="s">
        <v>31</v>
      </c>
      <c r="C277" s="105">
        <v>10137.597420982471</v>
      </c>
      <c r="D277" s="105">
        <v>10339.558448665181</v>
      </c>
      <c r="E277" s="106">
        <v>10340.34936940212</v>
      </c>
      <c r="F277" s="106">
        <v>10546.349617638485</v>
      </c>
      <c r="G277" s="1085">
        <v>-1.9532848398258613</v>
      </c>
      <c r="H277" s="107">
        <v>319.22320987654325</v>
      </c>
      <c r="I277" s="107">
        <v>4.0082560750346818</v>
      </c>
      <c r="J277" s="108">
        <v>-9.3959731543624159</v>
      </c>
      <c r="K277" s="108">
        <v>28.047091412742382</v>
      </c>
      <c r="L277" s="1086">
        <v>-7.8565230450889416</v>
      </c>
    </row>
    <row r="278" spans="1:12" ht="15">
      <c r="A278" s="46" t="s">
        <v>24</v>
      </c>
      <c r="B278" s="47" t="s">
        <v>32</v>
      </c>
      <c r="C278" s="94">
        <v>9909.0715686274507</v>
      </c>
      <c r="D278" s="94">
        <v>10283.082352941177</v>
      </c>
      <c r="E278" s="95">
        <v>10107.253000000001</v>
      </c>
      <c r="F278" s="95">
        <v>10488.744000000001</v>
      </c>
      <c r="G278" s="1078">
        <v>-3.6371466402459625</v>
      </c>
      <c r="H278" s="96">
        <v>298.39999999999998</v>
      </c>
      <c r="I278" s="96">
        <v>2.3670668953687741</v>
      </c>
      <c r="J278" s="104">
        <v>-36.704119850187269</v>
      </c>
      <c r="K278" s="104">
        <v>11.703601108033242</v>
      </c>
      <c r="L278" s="1084">
        <v>-9.7421820244968789</v>
      </c>
    </row>
    <row r="279" spans="1:12" ht="15">
      <c r="A279" s="46" t="s">
        <v>24</v>
      </c>
      <c r="B279" s="47" t="s">
        <v>33</v>
      </c>
      <c r="C279" s="94">
        <v>10338.717647058824</v>
      </c>
      <c r="D279" s="94">
        <v>10460.576470588236</v>
      </c>
      <c r="E279" s="95">
        <v>10545.492</v>
      </c>
      <c r="F279" s="95">
        <v>10669.788</v>
      </c>
      <c r="G279" s="1078">
        <v>-1.1649341111557254</v>
      </c>
      <c r="H279" s="96">
        <v>325.5</v>
      </c>
      <c r="I279" s="96">
        <v>0.49397962334054424</v>
      </c>
      <c r="J279" s="104">
        <v>25</v>
      </c>
      <c r="K279" s="104">
        <v>13.157894736842104</v>
      </c>
      <c r="L279" s="1084">
        <v>0.94905939547664175</v>
      </c>
    </row>
    <row r="280" spans="1:12" ht="15">
      <c r="A280" s="46" t="s">
        <v>24</v>
      </c>
      <c r="B280" s="47" t="s">
        <v>36</v>
      </c>
      <c r="C280" s="94">
        <v>10083.821568627451</v>
      </c>
      <c r="D280" s="94" t="s">
        <v>256</v>
      </c>
      <c r="E280" s="95">
        <v>10285.498</v>
      </c>
      <c r="F280" s="95" t="s">
        <v>256</v>
      </c>
      <c r="G280" s="1156" t="s">
        <v>100</v>
      </c>
      <c r="H280" s="96">
        <v>369.8</v>
      </c>
      <c r="I280" s="96" t="s">
        <v>100</v>
      </c>
      <c r="J280" s="104" t="s">
        <v>100</v>
      </c>
      <c r="K280" s="104" t="s">
        <v>100</v>
      </c>
      <c r="L280" s="1084" t="s">
        <v>100</v>
      </c>
    </row>
    <row r="281" spans="1:12" ht="14.25">
      <c r="A281" s="44" t="s">
        <v>24</v>
      </c>
      <c r="B281" s="48" t="s">
        <v>37</v>
      </c>
      <c r="C281" s="105">
        <v>8488.7364477858428</v>
      </c>
      <c r="D281" s="105">
        <v>8002.1466153857245</v>
      </c>
      <c r="E281" s="106">
        <v>8658.5111767415601</v>
      </c>
      <c r="F281" s="106">
        <v>8162.1895476934396</v>
      </c>
      <c r="G281" s="1085">
        <v>6.0807412784033721</v>
      </c>
      <c r="H281" s="107">
        <v>242.3362186788155</v>
      </c>
      <c r="I281" s="107">
        <v>4.6650960004588082</v>
      </c>
      <c r="J281" s="108">
        <v>86.808510638297875</v>
      </c>
      <c r="K281" s="108">
        <v>30.401662049861493</v>
      </c>
      <c r="L281" s="1086">
        <v>11.526160041829364</v>
      </c>
    </row>
    <row r="282" spans="1:12" ht="15">
      <c r="A282" s="46" t="s">
        <v>24</v>
      </c>
      <c r="B282" s="47" t="s">
        <v>102</v>
      </c>
      <c r="C282" s="116">
        <v>8455.74019607843</v>
      </c>
      <c r="D282" s="116">
        <v>7743.1519607843138</v>
      </c>
      <c r="E282" s="117">
        <v>8624.8549999999996</v>
      </c>
      <c r="F282" s="117">
        <v>7898.0150000000003</v>
      </c>
      <c r="G282" s="1092">
        <v>9.2028186829222172</v>
      </c>
      <c r="H282" s="118">
        <v>235.3</v>
      </c>
      <c r="I282" s="118">
        <v>6.5670289855072461</v>
      </c>
      <c r="J282" s="119">
        <v>84.946236559139791</v>
      </c>
      <c r="K282" s="119">
        <v>23.822714681440445</v>
      </c>
      <c r="L282" s="1093">
        <v>8.8829556452958656</v>
      </c>
    </row>
    <row r="283" spans="1:12" ht="15">
      <c r="A283" s="46" t="s">
        <v>24</v>
      </c>
      <c r="B283" s="47" t="s">
        <v>38</v>
      </c>
      <c r="C283" s="94">
        <v>8523.3892156862748</v>
      </c>
      <c r="D283" s="94">
        <v>8762.7078431372538</v>
      </c>
      <c r="E283" s="95">
        <v>8693.857</v>
      </c>
      <c r="F283" s="95">
        <v>8937.9619999999995</v>
      </c>
      <c r="G283" s="1078">
        <v>-2.7311035781982467</v>
      </c>
      <c r="H283" s="96">
        <v>261.60000000000002</v>
      </c>
      <c r="I283" s="96">
        <v>-1.6171493042497012</v>
      </c>
      <c r="J283" s="104">
        <v>102.4390243902439</v>
      </c>
      <c r="K283" s="104">
        <v>5.7479224376731297</v>
      </c>
      <c r="L283" s="1084">
        <v>2.4547497469100774</v>
      </c>
    </row>
    <row r="284" spans="1:12" ht="15.75" thickBot="1">
      <c r="A284" s="46" t="s">
        <v>24</v>
      </c>
      <c r="B284" s="47" t="s">
        <v>39</v>
      </c>
      <c r="C284" s="94">
        <v>9002.9656862745087</v>
      </c>
      <c r="D284" s="94" t="s">
        <v>256</v>
      </c>
      <c r="E284" s="95">
        <v>9183.0249999999996</v>
      </c>
      <c r="F284" s="95" t="s">
        <v>256</v>
      </c>
      <c r="G284" s="1078" t="s">
        <v>100</v>
      </c>
      <c r="H284" s="96">
        <v>310.8</v>
      </c>
      <c r="I284" s="96" t="s">
        <v>100</v>
      </c>
      <c r="J284" s="104" t="s">
        <v>100</v>
      </c>
      <c r="K284" s="104" t="s">
        <v>100</v>
      </c>
      <c r="L284" s="1084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8"/>
      <c r="H285" s="112"/>
      <c r="I285" s="112"/>
      <c r="J285" s="112"/>
      <c r="K285" s="112"/>
      <c r="L285" s="1089"/>
    </row>
    <row r="286" spans="1:12" ht="14.25">
      <c r="A286" s="44" t="s">
        <v>117</v>
      </c>
      <c r="B286" s="48" t="s">
        <v>25</v>
      </c>
      <c r="C286" s="105">
        <v>12473.335657883063</v>
      </c>
      <c r="D286" s="105">
        <v>11624.861801016703</v>
      </c>
      <c r="E286" s="106">
        <v>12722.802371040723</v>
      </c>
      <c r="F286" s="106">
        <v>11857.359037037037</v>
      </c>
      <c r="G286" s="1085">
        <v>7.2987866126043102</v>
      </c>
      <c r="H286" s="107">
        <v>331.5</v>
      </c>
      <c r="I286" s="107">
        <v>0.45454545454545453</v>
      </c>
      <c r="J286" s="108">
        <v>122.22222222222223</v>
      </c>
      <c r="K286" s="108">
        <v>1.3850415512465373</v>
      </c>
      <c r="L286" s="1086">
        <v>0.66214998498147704</v>
      </c>
    </row>
    <row r="287" spans="1:12" ht="15">
      <c r="A287" s="46" t="s">
        <v>117</v>
      </c>
      <c r="B287" s="47" t="s">
        <v>26</v>
      </c>
      <c r="C287" s="94">
        <v>12477.042156862746</v>
      </c>
      <c r="D287" s="94">
        <v>11080.566666666666</v>
      </c>
      <c r="E287" s="95">
        <v>12726.583000000001</v>
      </c>
      <c r="F287" s="95">
        <v>11302.178</v>
      </c>
      <c r="G287" s="1078">
        <v>12.602924852183364</v>
      </c>
      <c r="H287" s="96">
        <v>300</v>
      </c>
      <c r="I287" s="96">
        <v>-1.9607843137254901</v>
      </c>
      <c r="J287" s="104">
        <v>60</v>
      </c>
      <c r="K287" s="104">
        <v>0.554016620498615</v>
      </c>
      <c r="L287" s="1084">
        <v>0.15241019479580381</v>
      </c>
    </row>
    <row r="288" spans="1:12" ht="15">
      <c r="A288" s="46" t="s">
        <v>117</v>
      </c>
      <c r="B288" s="47" t="s">
        <v>27</v>
      </c>
      <c r="C288" s="94">
        <v>12020.099019607844</v>
      </c>
      <c r="D288" s="94" t="s">
        <v>256</v>
      </c>
      <c r="E288" s="95">
        <v>12260.501</v>
      </c>
      <c r="F288" s="95">
        <v>13065</v>
      </c>
      <c r="G288" s="1078" t="s">
        <v>100</v>
      </c>
      <c r="H288" s="96">
        <v>352.5</v>
      </c>
      <c r="I288" s="96" t="s">
        <v>100</v>
      </c>
      <c r="J288" s="104" t="s">
        <v>100</v>
      </c>
      <c r="K288" s="104" t="s">
        <v>100</v>
      </c>
      <c r="L288" s="1084" t="s">
        <v>100</v>
      </c>
    </row>
    <row r="289" spans="1:12" ht="15">
      <c r="A289" s="46" t="s">
        <v>117</v>
      </c>
      <c r="B289" s="47" t="s">
        <v>34</v>
      </c>
      <c r="C289" s="94">
        <v>13373.5</v>
      </c>
      <c r="D289" s="94">
        <v>11718.656862745098</v>
      </c>
      <c r="E289" s="95">
        <v>13640.97</v>
      </c>
      <c r="F289" s="95">
        <v>11953.03</v>
      </c>
      <c r="G289" s="1078">
        <v>14.121440337721888</v>
      </c>
      <c r="H289" s="96">
        <v>352.5</v>
      </c>
      <c r="I289" s="96">
        <v>-11.875</v>
      </c>
      <c r="J289" s="104">
        <v>100</v>
      </c>
      <c r="K289" s="104">
        <v>0.2770083102493075</v>
      </c>
      <c r="L289" s="1084">
        <v>0.116365739968183</v>
      </c>
    </row>
    <row r="290" spans="1:12" ht="14.25">
      <c r="A290" s="44" t="s">
        <v>117</v>
      </c>
      <c r="B290" s="48" t="s">
        <v>28</v>
      </c>
      <c r="C290" s="105">
        <v>11923.45465131689</v>
      </c>
      <c r="D290" s="105">
        <v>11228.50089300344</v>
      </c>
      <c r="E290" s="106">
        <v>12161.923744343228</v>
      </c>
      <c r="F290" s="106">
        <v>11453.070910863509</v>
      </c>
      <c r="G290" s="1085">
        <v>6.1891944876317453</v>
      </c>
      <c r="H290" s="107">
        <v>318.0084112149533</v>
      </c>
      <c r="I290" s="107">
        <v>3.3357570562005923</v>
      </c>
      <c r="J290" s="108">
        <v>52.857142857142861</v>
      </c>
      <c r="K290" s="108">
        <v>7.4099722991689747</v>
      </c>
      <c r="L290" s="1086">
        <v>1.7874823393296175</v>
      </c>
    </row>
    <row r="291" spans="1:12" ht="15">
      <c r="A291" s="46" t="s">
        <v>117</v>
      </c>
      <c r="B291" s="47" t="s">
        <v>29</v>
      </c>
      <c r="C291" s="94">
        <v>11229.887254901962</v>
      </c>
      <c r="D291" s="94">
        <v>10542.65</v>
      </c>
      <c r="E291" s="95">
        <v>11454.485000000001</v>
      </c>
      <c r="F291" s="95">
        <v>10753.503000000001</v>
      </c>
      <c r="G291" s="1078">
        <v>6.518638624083704</v>
      </c>
      <c r="H291" s="96">
        <v>287</v>
      </c>
      <c r="I291" s="96">
        <v>-0.55440055440056224</v>
      </c>
      <c r="J291" s="104">
        <v>-28.571428571428569</v>
      </c>
      <c r="K291" s="104">
        <v>1.3850415512465373</v>
      </c>
      <c r="L291" s="1084">
        <v>-0.86395443268920569</v>
      </c>
    </row>
    <row r="292" spans="1:12" ht="15">
      <c r="A292" s="46" t="s">
        <v>117</v>
      </c>
      <c r="B292" s="47" t="s">
        <v>30</v>
      </c>
      <c r="C292" s="94">
        <v>11910.051960784314</v>
      </c>
      <c r="D292" s="94">
        <v>11490.198039215686</v>
      </c>
      <c r="E292" s="95">
        <v>12148.253000000001</v>
      </c>
      <c r="F292" s="95">
        <v>11720.002</v>
      </c>
      <c r="G292" s="1078">
        <v>3.6540181477784746</v>
      </c>
      <c r="H292" s="96">
        <v>315.89999999999998</v>
      </c>
      <c r="I292" s="96">
        <v>-9.4876660341559574E-2</v>
      </c>
      <c r="J292" s="104">
        <v>73.529411764705884</v>
      </c>
      <c r="K292" s="104">
        <v>4.0858725761772856</v>
      </c>
      <c r="L292" s="1084">
        <v>1.3549488813981689</v>
      </c>
    </row>
    <row r="293" spans="1:12" ht="15">
      <c r="A293" s="46" t="s">
        <v>117</v>
      </c>
      <c r="B293" s="47" t="s">
        <v>35</v>
      </c>
      <c r="C293" s="94">
        <v>12361.890196078431</v>
      </c>
      <c r="D293" s="94" t="s">
        <v>256</v>
      </c>
      <c r="E293" s="95">
        <v>12609.128000000001</v>
      </c>
      <c r="F293" s="95">
        <v>12480.008</v>
      </c>
      <c r="G293" s="1078" t="s">
        <v>100</v>
      </c>
      <c r="H293" s="96">
        <v>344.6</v>
      </c>
      <c r="I293" s="96" t="s">
        <v>100</v>
      </c>
      <c r="J293" s="104" t="s">
        <v>100</v>
      </c>
      <c r="K293" s="104" t="s">
        <v>100</v>
      </c>
      <c r="L293" s="1084" t="s">
        <v>100</v>
      </c>
    </row>
    <row r="294" spans="1:12" ht="14.25">
      <c r="A294" s="44" t="s">
        <v>117</v>
      </c>
      <c r="B294" s="48" t="s">
        <v>31</v>
      </c>
      <c r="C294" s="105">
        <v>11513.095813917496</v>
      </c>
      <c r="D294" s="105">
        <v>11541.103051577271</v>
      </c>
      <c r="E294" s="106">
        <v>11743.357730195847</v>
      </c>
      <c r="F294" s="106">
        <v>11805.852821905868</v>
      </c>
      <c r="G294" s="1085">
        <v>-0.52935685928644771</v>
      </c>
      <c r="H294" s="107">
        <v>282.74214876033056</v>
      </c>
      <c r="I294" s="107">
        <v>-2.2565785693928442</v>
      </c>
      <c r="J294" s="108">
        <v>1.680672268907563</v>
      </c>
      <c r="K294" s="108">
        <v>8.3795013850415518</v>
      </c>
      <c r="L294" s="1086">
        <v>-1.1787315466853556</v>
      </c>
    </row>
    <row r="295" spans="1:12" ht="15">
      <c r="A295" s="46" t="s">
        <v>117</v>
      </c>
      <c r="B295" s="47" t="s">
        <v>32</v>
      </c>
      <c r="C295" s="94">
        <v>11268.982352941175</v>
      </c>
      <c r="D295" s="94">
        <v>11427.086274509804</v>
      </c>
      <c r="E295" s="95">
        <v>11494.361999999999</v>
      </c>
      <c r="F295" s="95">
        <v>11655.628000000001</v>
      </c>
      <c r="G295" s="1078">
        <v>-1.38358911248713</v>
      </c>
      <c r="H295" s="96">
        <v>252.6</v>
      </c>
      <c r="I295" s="96">
        <v>-1.9790454016298</v>
      </c>
      <c r="J295" s="104">
        <v>22.727272727272727</v>
      </c>
      <c r="K295" s="104">
        <v>1.8698060941828254</v>
      </c>
      <c r="L295" s="1084">
        <v>0.10273782109045615</v>
      </c>
    </row>
    <row r="296" spans="1:12" ht="15">
      <c r="A296" s="46" t="s">
        <v>117</v>
      </c>
      <c r="B296" s="47" t="s">
        <v>33</v>
      </c>
      <c r="C296" s="94">
        <v>11544.808823529411</v>
      </c>
      <c r="D296" s="94">
        <v>11532.580392156862</v>
      </c>
      <c r="E296" s="95">
        <v>11775.705</v>
      </c>
      <c r="F296" s="95">
        <v>11763.232</v>
      </c>
      <c r="G296" s="1078">
        <v>0.10603378391244819</v>
      </c>
      <c r="H296" s="96">
        <v>284.39999999999998</v>
      </c>
      <c r="I296" s="96">
        <v>-2.6360835330366466</v>
      </c>
      <c r="J296" s="96">
        <v>-9.5890410958904102</v>
      </c>
      <c r="K296" s="96">
        <v>4.5706371191135737</v>
      </c>
      <c r="L296" s="1079">
        <v>-1.2928166961474705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 t="s">
        <v>256</v>
      </c>
      <c r="E297" s="98">
        <v>11869.923000000001</v>
      </c>
      <c r="F297" s="98">
        <v>12042.790999999999</v>
      </c>
      <c r="G297" s="1080" t="s">
        <v>100</v>
      </c>
      <c r="H297" s="99">
        <v>307.89999999999998</v>
      </c>
      <c r="I297" s="99" t="s">
        <v>100</v>
      </c>
      <c r="J297" s="99" t="s">
        <v>100</v>
      </c>
      <c r="K297" s="99" t="s">
        <v>100</v>
      </c>
      <c r="L297" s="1081" t="s">
        <v>100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7" t="s">
        <v>128</v>
      </c>
      <c r="B1" s="1197"/>
      <c r="C1" s="1197"/>
      <c r="D1" s="1197"/>
      <c r="E1" s="1197"/>
      <c r="F1" s="1197"/>
      <c r="G1" s="1197"/>
      <c r="H1" s="1197"/>
    </row>
    <row r="2" spans="1:18" ht="40.5" customHeight="1">
      <c r="A2" s="890" t="s">
        <v>129</v>
      </c>
      <c r="B2" s="3" t="s">
        <v>9</v>
      </c>
      <c r="C2" s="3"/>
      <c r="D2" s="891" t="s">
        <v>130</v>
      </c>
      <c r="E2" s="1198" t="s">
        <v>131</v>
      </c>
      <c r="F2" s="1199"/>
      <c r="G2" s="1200"/>
      <c r="H2" s="892" t="s">
        <v>132</v>
      </c>
    </row>
    <row r="3" spans="1:18" ht="27.75" thickBot="1">
      <c r="A3" s="634"/>
      <c r="B3" s="1099" t="s">
        <v>378</v>
      </c>
      <c r="C3" s="1099" t="s">
        <v>377</v>
      </c>
      <c r="D3" s="906" t="s">
        <v>70</v>
      </c>
      <c r="E3" s="960" t="s">
        <v>378</v>
      </c>
      <c r="F3" s="646" t="s">
        <v>377</v>
      </c>
      <c r="G3" s="907" t="s">
        <v>133</v>
      </c>
      <c r="H3" s="908" t="s">
        <v>134</v>
      </c>
    </row>
    <row r="4" spans="1:18" ht="15.75">
      <c r="A4" s="679" t="s">
        <v>8</v>
      </c>
      <c r="B4" s="893"/>
      <c r="C4" s="893"/>
      <c r="D4" s="894"/>
      <c r="E4" s="895"/>
      <c r="F4" s="895"/>
      <c r="G4" s="896"/>
      <c r="H4" s="897"/>
    </row>
    <row r="5" spans="1:18" ht="15">
      <c r="A5" s="455" t="s">
        <v>311</v>
      </c>
      <c r="B5" s="145">
        <v>12556.773040183954</v>
      </c>
      <c r="C5" s="145">
        <v>12684.057608232752</v>
      </c>
      <c r="D5" s="868">
        <v>-1.003500393802859</v>
      </c>
      <c r="E5" s="909">
        <v>100</v>
      </c>
      <c r="F5" s="910">
        <v>100</v>
      </c>
      <c r="G5" s="666" t="s">
        <v>100</v>
      </c>
      <c r="H5" s="669">
        <v>24.089243450884418</v>
      </c>
    </row>
    <row r="6" spans="1:18">
      <c r="A6" s="655" t="s">
        <v>135</v>
      </c>
      <c r="B6" s="94">
        <v>9797.1219999999994</v>
      </c>
      <c r="C6" s="94">
        <v>10350.875</v>
      </c>
      <c r="D6" s="869">
        <v>-5.3498182520801443</v>
      </c>
      <c r="E6" s="911">
        <v>12.103314894147983</v>
      </c>
      <c r="F6" s="912">
        <v>14.243266558036998</v>
      </c>
      <c r="G6" s="664">
        <v>-15.024303976685122</v>
      </c>
      <c r="H6" s="665">
        <v>5.445698312454696</v>
      </c>
    </row>
    <row r="7" spans="1:18">
      <c r="A7" s="655" t="s">
        <v>136</v>
      </c>
      <c r="B7" s="94">
        <v>16130.456</v>
      </c>
      <c r="C7" s="94">
        <v>16048.647999999999</v>
      </c>
      <c r="D7" s="869">
        <v>0.50975010480634197</v>
      </c>
      <c r="E7" s="911">
        <v>9.8442671166540894</v>
      </c>
      <c r="F7" s="912">
        <v>14.460034358433669</v>
      </c>
      <c r="G7" s="664">
        <v>-31.920859434801272</v>
      </c>
      <c r="H7" s="665">
        <v>-15.521109524780746</v>
      </c>
    </row>
    <row r="8" spans="1:18" ht="13.5" thickBot="1">
      <c r="A8" s="656" t="s">
        <v>137</v>
      </c>
      <c r="B8" s="97">
        <v>12533.976000000001</v>
      </c>
      <c r="C8" s="97">
        <v>12467.779</v>
      </c>
      <c r="D8" s="870">
        <v>0.53094460529016529</v>
      </c>
      <c r="E8" s="913">
        <v>78.05241798919792</v>
      </c>
      <c r="F8" s="914">
        <v>71.296699083529333</v>
      </c>
      <c r="G8" s="667">
        <v>9.4755002580887577</v>
      </c>
      <c r="H8" s="670">
        <v>35.84732003433335</v>
      </c>
    </row>
    <row r="9" spans="1:18" ht="15">
      <c r="A9" s="635" t="s">
        <v>312</v>
      </c>
      <c r="B9" s="146">
        <v>10368.331055562807</v>
      </c>
      <c r="C9" s="146">
        <v>10476.370659640619</v>
      </c>
      <c r="D9" s="871">
        <v>-1.0312693926917482</v>
      </c>
      <c r="E9" s="915">
        <v>100</v>
      </c>
      <c r="F9" s="916">
        <v>100</v>
      </c>
      <c r="G9" s="668" t="s">
        <v>100</v>
      </c>
      <c r="H9" s="671">
        <v>52.171883225889758</v>
      </c>
    </row>
    <row r="10" spans="1:18">
      <c r="A10" s="655" t="s">
        <v>135</v>
      </c>
      <c r="B10" s="94">
        <v>8818.2099999999991</v>
      </c>
      <c r="C10" s="94">
        <v>8841.0939999999991</v>
      </c>
      <c r="D10" s="869">
        <v>-0.25883674576924548</v>
      </c>
      <c r="E10" s="911">
        <v>2.3825687354761222</v>
      </c>
      <c r="F10" s="912">
        <v>2.7127432380082044</v>
      </c>
      <c r="G10" s="664">
        <v>-12.171240458957271</v>
      </c>
      <c r="H10" s="665">
        <v>33.650677407543029</v>
      </c>
    </row>
    <row r="11" spans="1:18">
      <c r="A11" s="655" t="s">
        <v>136</v>
      </c>
      <c r="B11" s="94">
        <v>16554.560000000001</v>
      </c>
      <c r="C11" s="94">
        <v>15173.812</v>
      </c>
      <c r="D11" s="869">
        <v>9.0995459809308397</v>
      </c>
      <c r="E11" s="911">
        <v>2.8355831744954174</v>
      </c>
      <c r="F11" s="912">
        <v>5.206957178190776</v>
      </c>
      <c r="G11" s="664">
        <v>-45.542414169023814</v>
      </c>
      <c r="H11" s="665">
        <v>-17.130866081648232</v>
      </c>
    </row>
    <row r="12" spans="1:18" ht="13.5" thickBot="1">
      <c r="A12" s="657" t="s">
        <v>137</v>
      </c>
      <c r="B12" s="94">
        <v>10222.224</v>
      </c>
      <c r="C12" s="94">
        <v>10258.915999999999</v>
      </c>
      <c r="D12" s="869">
        <v>-0.35765962017818553</v>
      </c>
      <c r="E12" s="911">
        <v>94.781848090028447</v>
      </c>
      <c r="F12" s="912">
        <v>92.080299583801022</v>
      </c>
      <c r="G12" s="664">
        <v>2.9339049920974491</v>
      </c>
      <c r="H12" s="665">
        <v>56.636461704422871</v>
      </c>
      <c r="P12"/>
      <c r="Q12"/>
      <c r="R12"/>
    </row>
    <row r="13" spans="1:18" ht="15.75">
      <c r="A13" s="679" t="s">
        <v>138</v>
      </c>
      <c r="B13" s="683"/>
      <c r="C13" s="683"/>
      <c r="D13" s="872"/>
      <c r="E13" s="917"/>
      <c r="F13" s="917"/>
      <c r="G13" s="684"/>
      <c r="H13" s="685"/>
      <c r="P13"/>
      <c r="Q13"/>
      <c r="R13"/>
    </row>
    <row r="14" spans="1:18" ht="15">
      <c r="A14" s="455" t="s">
        <v>311</v>
      </c>
      <c r="B14" s="145">
        <v>12448.039132674898</v>
      </c>
      <c r="C14" s="145">
        <v>12408.758006611299</v>
      </c>
      <c r="D14" s="868">
        <v>0.31655969149104446</v>
      </c>
      <c r="E14" s="909">
        <v>100</v>
      </c>
      <c r="F14" s="910">
        <v>100</v>
      </c>
      <c r="G14" s="666" t="s">
        <v>100</v>
      </c>
      <c r="H14" s="669">
        <v>-9.0453087739487639E-2</v>
      </c>
      <c r="P14"/>
      <c r="Q14"/>
      <c r="R14"/>
    </row>
    <row r="15" spans="1:18">
      <c r="A15" s="655" t="s">
        <v>135</v>
      </c>
      <c r="B15" s="94">
        <v>9863.1479999999992</v>
      </c>
      <c r="C15" s="94">
        <v>10281.671</v>
      </c>
      <c r="D15" s="869">
        <v>-4.0705737423420869</v>
      </c>
      <c r="E15" s="911">
        <v>4.0296296296296292</v>
      </c>
      <c r="F15" s="912">
        <v>4.1394622152783489</v>
      </c>
      <c r="G15" s="664">
        <v>-2.6533056695949147</v>
      </c>
      <c r="H15" s="665">
        <v>-2.7413587604290872</v>
      </c>
    </row>
    <row r="16" spans="1:18">
      <c r="A16" s="655" t="s">
        <v>136</v>
      </c>
      <c r="B16" s="94">
        <v>15442.763000000001</v>
      </c>
      <c r="C16" s="94">
        <v>15366.103999999999</v>
      </c>
      <c r="D16" s="869">
        <v>0.4988837769157457</v>
      </c>
      <c r="E16" s="911">
        <v>3.4255144032921807</v>
      </c>
      <c r="F16" s="912">
        <v>3.5539840473645259</v>
      </c>
      <c r="G16" s="664">
        <v>-3.6148064358255199</v>
      </c>
      <c r="H16" s="665">
        <v>-3.7019898195279994</v>
      </c>
    </row>
    <row r="17" spans="1:13" ht="13.5" thickBot="1">
      <c r="A17" s="656" t="s">
        <v>137</v>
      </c>
      <c r="B17" s="97">
        <v>12449.743</v>
      </c>
      <c r="C17" s="97">
        <v>12390.282999999999</v>
      </c>
      <c r="D17" s="870">
        <v>0.47989218648194681</v>
      </c>
      <c r="E17" s="913">
        <v>92.544855967078206</v>
      </c>
      <c r="F17" s="914">
        <v>92.306553737357135</v>
      </c>
      <c r="G17" s="667">
        <v>0.25816393319061687</v>
      </c>
      <c r="H17" s="670">
        <v>0.16747732820212277</v>
      </c>
    </row>
    <row r="18" spans="1:13" ht="15">
      <c r="A18" s="635" t="s">
        <v>312</v>
      </c>
      <c r="B18" s="146">
        <v>10341.949096668901</v>
      </c>
      <c r="C18" s="146">
        <v>10269.054857697854</v>
      </c>
      <c r="D18" s="871">
        <v>0.7098437001376392</v>
      </c>
      <c r="E18" s="915">
        <v>100</v>
      </c>
      <c r="F18" s="916">
        <v>100</v>
      </c>
      <c r="G18" s="668" t="s">
        <v>100</v>
      </c>
      <c r="H18" s="671">
        <v>20.637766761593358</v>
      </c>
    </row>
    <row r="19" spans="1:13">
      <c r="A19" s="655" t="s">
        <v>135</v>
      </c>
      <c r="B19" s="94" t="s">
        <v>256</v>
      </c>
      <c r="C19" s="94" t="s">
        <v>100</v>
      </c>
      <c r="D19" s="869" t="s">
        <v>100</v>
      </c>
      <c r="E19" s="911">
        <v>0.320578206510652</v>
      </c>
      <c r="F19" s="912">
        <v>0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100</v>
      </c>
      <c r="C20" s="94">
        <v>19100</v>
      </c>
      <c r="D20" s="869" t="s">
        <v>100</v>
      </c>
      <c r="E20" s="911">
        <v>0</v>
      </c>
      <c r="F20" s="912">
        <v>2.9884330063636045E-2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10347.918</v>
      </c>
      <c r="C21" s="94">
        <v>10266.415000000001</v>
      </c>
      <c r="D21" s="869">
        <v>0.79387984997683014</v>
      </c>
      <c r="E21" s="911">
        <v>99.67942179348934</v>
      </c>
      <c r="F21" s="912">
        <v>99.970115669936362</v>
      </c>
      <c r="G21" s="664">
        <v>-0.29078077433338601</v>
      </c>
      <c r="H21" s="665">
        <v>20.286975329265484</v>
      </c>
    </row>
    <row r="22" spans="1:13" ht="15.75">
      <c r="A22" s="679" t="s">
        <v>139</v>
      </c>
      <c r="B22" s="683"/>
      <c r="C22" s="683"/>
      <c r="D22" s="872"/>
      <c r="E22" s="917"/>
      <c r="F22" s="917"/>
      <c r="G22" s="684"/>
      <c r="H22" s="685"/>
    </row>
    <row r="23" spans="1:13" ht="15">
      <c r="A23" s="455" t="s">
        <v>311</v>
      </c>
      <c r="B23" s="145">
        <v>12505.176785460282</v>
      </c>
      <c r="C23" s="1106">
        <v>13120.341905008709</v>
      </c>
      <c r="D23" s="868">
        <v>-4.6886363480633557</v>
      </c>
      <c r="E23" s="909">
        <v>100</v>
      </c>
      <c r="F23" s="910">
        <v>100</v>
      </c>
      <c r="G23" s="666" t="s">
        <v>100</v>
      </c>
      <c r="H23" s="669">
        <v>84.34497592952988</v>
      </c>
    </row>
    <row r="24" spans="1:13">
      <c r="A24" s="655" t="s">
        <v>135</v>
      </c>
      <c r="B24" s="94">
        <v>9761.6749999999993</v>
      </c>
      <c r="C24" s="94">
        <v>10275.035</v>
      </c>
      <c r="D24" s="869">
        <v>-4.9961873609189711</v>
      </c>
      <c r="E24" s="911">
        <v>19.660399164333018</v>
      </c>
      <c r="F24" s="912">
        <v>30.980231486223499</v>
      </c>
      <c r="G24" s="664">
        <v>-36.538888764999257</v>
      </c>
      <c r="H24" s="665">
        <v>16.987370230774317</v>
      </c>
    </row>
    <row r="25" spans="1:13">
      <c r="A25" s="655" t="s">
        <v>136</v>
      </c>
      <c r="B25" s="94">
        <v>16270.512000000001</v>
      </c>
      <c r="C25" s="94">
        <v>16155.597</v>
      </c>
      <c r="D25" s="869">
        <v>0.71130147650997289</v>
      </c>
      <c r="E25" s="911">
        <v>13.12841712228297</v>
      </c>
      <c r="F25" s="912">
        <v>33.034927788589577</v>
      </c>
      <c r="G25" s="664">
        <v>-60.258980415214992</v>
      </c>
      <c r="H25" s="665">
        <v>-26.739427012278306</v>
      </c>
    </row>
    <row r="26" spans="1:13" ht="16.5" thickBot="1">
      <c r="A26" s="656" t="s">
        <v>137</v>
      </c>
      <c r="B26" s="97">
        <v>12572.210999999999</v>
      </c>
      <c r="C26" s="97">
        <v>12783.501</v>
      </c>
      <c r="D26" s="870">
        <v>-1.6528336016870564</v>
      </c>
      <c r="E26" s="913">
        <v>67.211183713384003</v>
      </c>
      <c r="F26" s="914">
        <v>35.984840725186935</v>
      </c>
      <c r="G26" s="667">
        <v>86.776382384654426</v>
      </c>
      <c r="H26" s="670">
        <v>244.31287714903797</v>
      </c>
      <c r="J26" s="129"/>
      <c r="K26" s="122"/>
      <c r="L26" s="122"/>
      <c r="M26" s="122"/>
    </row>
    <row r="27" spans="1:13" ht="15">
      <c r="A27" s="635" t="s">
        <v>312</v>
      </c>
      <c r="B27" s="146">
        <v>10234.699428864886</v>
      </c>
      <c r="C27" s="146">
        <v>10625.291402023919</v>
      </c>
      <c r="D27" s="871">
        <v>-3.6760589275192253</v>
      </c>
      <c r="E27" s="915">
        <v>100</v>
      </c>
      <c r="F27" s="916">
        <v>100</v>
      </c>
      <c r="G27" s="668" t="s">
        <v>100</v>
      </c>
      <c r="H27" s="671">
        <v>173.42274730063428</v>
      </c>
      <c r="J27" s="1196"/>
      <c r="K27" s="1196"/>
      <c r="L27" s="1196"/>
      <c r="M27" s="1196"/>
    </row>
    <row r="28" spans="1:13">
      <c r="A28" s="655" t="s">
        <v>135</v>
      </c>
      <c r="B28" s="94" t="s">
        <v>256</v>
      </c>
      <c r="C28" s="94" t="s">
        <v>256</v>
      </c>
      <c r="D28" s="869" t="s">
        <v>100</v>
      </c>
      <c r="E28" s="911">
        <v>0.54010979281034188</v>
      </c>
      <c r="F28" s="912">
        <v>0.30988234154844335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9" t="s">
        <v>100</v>
      </c>
      <c r="E29" s="911">
        <v>0.81282096688507188</v>
      </c>
      <c r="F29" s="912">
        <v>7.248341645281557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10217.088</v>
      </c>
      <c r="C30" s="94">
        <v>10389.593000000001</v>
      </c>
      <c r="D30" s="869">
        <v>-1.6603634040332573</v>
      </c>
      <c r="E30" s="911">
        <v>98.647069240304589</v>
      </c>
      <c r="F30" s="912">
        <v>92.441776013169999</v>
      </c>
      <c r="G30" s="664">
        <v>6.7126503781694256</v>
      </c>
      <c r="H30" s="665">
        <v>191.77666038131156</v>
      </c>
    </row>
    <row r="31" spans="1:13" ht="15.75">
      <c r="A31" s="679" t="s">
        <v>140</v>
      </c>
      <c r="B31" s="683"/>
      <c r="C31" s="683"/>
      <c r="D31" s="872"/>
      <c r="E31" s="917"/>
      <c r="F31" s="917"/>
      <c r="G31" s="684"/>
      <c r="H31" s="685"/>
    </row>
    <row r="32" spans="1:13" ht="15">
      <c r="A32" s="455" t="s">
        <v>311</v>
      </c>
      <c r="B32" s="145">
        <v>13197.250304048284</v>
      </c>
      <c r="C32" s="145">
        <v>12508.825780998885</v>
      </c>
      <c r="D32" s="868">
        <v>5.5035103622206343</v>
      </c>
      <c r="E32" s="909">
        <v>100</v>
      </c>
      <c r="F32" s="910">
        <v>100</v>
      </c>
      <c r="G32" s="666" t="s">
        <v>100</v>
      </c>
      <c r="H32" s="669">
        <v>-32.473374601099628</v>
      </c>
    </row>
    <row r="33" spans="1:8">
      <c r="A33" s="655" t="s">
        <v>135</v>
      </c>
      <c r="B33" s="94" t="s">
        <v>256</v>
      </c>
      <c r="C33" s="94" t="s">
        <v>256</v>
      </c>
      <c r="D33" s="869" t="s">
        <v>100</v>
      </c>
      <c r="E33" s="911">
        <v>1.309571257757786</v>
      </c>
      <c r="F33" s="912">
        <v>6.4516129032258061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9" t="s">
        <v>100</v>
      </c>
      <c r="E34" s="911">
        <v>15.21949553037636</v>
      </c>
      <c r="F34" s="912">
        <v>5.0943904033219267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12699.27</v>
      </c>
      <c r="C35" s="97">
        <v>12415.778</v>
      </c>
      <c r="D35" s="870">
        <v>2.2833204652982695</v>
      </c>
      <c r="E35" s="913">
        <v>83.470933211865855</v>
      </c>
      <c r="F35" s="914">
        <v>88.453996693452254</v>
      </c>
      <c r="G35" s="667">
        <v>-5.633508567007766</v>
      </c>
      <c r="H35" s="670">
        <v>-36.277492827957921</v>
      </c>
    </row>
    <row r="36" spans="1:8" ht="15">
      <c r="A36" s="635" t="s">
        <v>312</v>
      </c>
      <c r="B36" s="146">
        <v>10701.31009964413</v>
      </c>
      <c r="C36" s="146">
        <v>10853.205558398895</v>
      </c>
      <c r="D36" s="871">
        <v>-1.3995446592939427</v>
      </c>
      <c r="E36" s="915">
        <v>100</v>
      </c>
      <c r="F36" s="916">
        <v>100</v>
      </c>
      <c r="G36" s="668" t="s">
        <v>100</v>
      </c>
      <c r="H36" s="671">
        <v>21.466240165989468</v>
      </c>
    </row>
    <row r="37" spans="1:8">
      <c r="A37" s="655" t="s">
        <v>135</v>
      </c>
      <c r="B37" s="94" t="s">
        <v>256</v>
      </c>
      <c r="C37" s="94" t="s">
        <v>256</v>
      </c>
      <c r="D37" s="869" t="s">
        <v>100</v>
      </c>
      <c r="E37" s="911">
        <v>11.12099644128114</v>
      </c>
      <c r="F37" s="912">
        <v>11.528486210772027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9" t="s">
        <v>100</v>
      </c>
      <c r="E38" s="911">
        <v>13.825622775800712</v>
      </c>
      <c r="F38" s="912">
        <v>16.114809371487855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9828.1</v>
      </c>
      <c r="C39" s="97">
        <v>10084.392</v>
      </c>
      <c r="D39" s="870">
        <v>-2.5414720094181131</v>
      </c>
      <c r="E39" s="913">
        <v>75.053380782918154</v>
      </c>
      <c r="F39" s="914">
        <v>72.356704417740119</v>
      </c>
      <c r="G39" s="667">
        <v>3.7269198298601278</v>
      </c>
      <c r="H39" s="670">
        <v>25.993189557321237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01"/>
      <c r="B41" s="1201"/>
      <c r="C41" s="1201"/>
      <c r="D41" s="1201"/>
    </row>
    <row r="42" spans="1:8" ht="15">
      <c r="A42" s="130" t="s">
        <v>61</v>
      </c>
      <c r="B42" s="131"/>
    </row>
    <row r="43" spans="1:8" ht="15">
      <c r="A43" s="128" t="s">
        <v>96</v>
      </c>
      <c r="B43" s="1202" t="s">
        <v>62</v>
      </c>
      <c r="C43" s="1203"/>
      <c r="D43" s="1203"/>
      <c r="E43" s="1203"/>
      <c r="F43" s="1203"/>
      <c r="G43" s="1203"/>
      <c r="H43" s="1204"/>
    </row>
    <row r="44" spans="1:8" ht="15">
      <c r="A44" s="128" t="s">
        <v>63</v>
      </c>
      <c r="B44" s="1202" t="s">
        <v>64</v>
      </c>
      <c r="C44" s="1203"/>
      <c r="D44" s="1203"/>
      <c r="E44" s="1203"/>
      <c r="F44" s="1203"/>
      <c r="G44" s="1203"/>
      <c r="H44" s="1204"/>
    </row>
    <row r="45" spans="1:8" ht="15">
      <c r="A45" s="128" t="s">
        <v>65</v>
      </c>
      <c r="B45" s="1202" t="s">
        <v>66</v>
      </c>
      <c r="C45" s="1203"/>
      <c r="D45" s="1203"/>
      <c r="E45" s="1203"/>
      <c r="F45" s="1203"/>
      <c r="G45" s="1203"/>
      <c r="H45" s="120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G22" sqref="G22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3" t="s">
        <v>383</v>
      </c>
      <c r="B2" s="884"/>
      <c r="C2" s="884"/>
      <c r="D2" s="884"/>
      <c r="E2" s="884"/>
      <c r="F2" s="122"/>
      <c r="G2" s="122"/>
      <c r="H2" s="122"/>
    </row>
    <row r="3" spans="1:8" ht="30.75" customHeight="1">
      <c r="A3" s="1205" t="s">
        <v>141</v>
      </c>
      <c r="B3" s="1207" t="s">
        <v>142</v>
      </c>
      <c r="C3" s="1208"/>
      <c r="D3" s="1209" t="s">
        <v>318</v>
      </c>
      <c r="E3" s="1210"/>
    </row>
    <row r="4" spans="1:8" ht="16.5" thickBot="1">
      <c r="A4" s="1206"/>
      <c r="B4" s="934" t="s">
        <v>143</v>
      </c>
      <c r="C4" s="934" t="s">
        <v>144</v>
      </c>
      <c r="D4" s="935" t="s">
        <v>143</v>
      </c>
      <c r="E4" s="936" t="s">
        <v>144</v>
      </c>
      <c r="G4" s="132" t="s">
        <v>145</v>
      </c>
      <c r="H4" s="133"/>
    </row>
    <row r="5" spans="1:8" ht="17.25" customHeight="1" thickBot="1">
      <c r="A5" s="928" t="s">
        <v>146</v>
      </c>
      <c r="B5" s="929">
        <v>31963.39</v>
      </c>
      <c r="C5" s="929">
        <v>22188.183000000001</v>
      </c>
      <c r="D5" s="930">
        <v>6.3537425459623309</v>
      </c>
      <c r="E5" s="931">
        <v>3.794318107875319</v>
      </c>
      <c r="G5" s="134" t="s">
        <v>59</v>
      </c>
      <c r="H5" s="135" t="s">
        <v>60</v>
      </c>
    </row>
    <row r="6" spans="1:8" ht="18" customHeight="1">
      <c r="A6" s="951" t="s">
        <v>147</v>
      </c>
      <c r="B6" s="1015" t="s">
        <v>100</v>
      </c>
      <c r="C6" s="952" t="s">
        <v>256</v>
      </c>
      <c r="D6" s="638" t="s">
        <v>100</v>
      </c>
      <c r="E6" s="1025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7" t="s">
        <v>100</v>
      </c>
      <c r="E7" s="938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5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7" t="s">
        <v>100</v>
      </c>
      <c r="E9" s="938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20538.2</v>
      </c>
      <c r="D10" s="638" t="s">
        <v>100</v>
      </c>
      <c r="E10" s="1159">
        <v>7.261296586243243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256</v>
      </c>
      <c r="D11" s="937" t="s">
        <v>100</v>
      </c>
      <c r="E11" s="938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21868.719000000001</v>
      </c>
      <c r="D12" s="638" t="s">
        <v>100</v>
      </c>
      <c r="E12" s="1159">
        <v>-1.742949441472317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57" t="s">
        <v>256</v>
      </c>
      <c r="C13" s="1157">
        <v>19052.825000000001</v>
      </c>
      <c r="D13" s="1158" t="s">
        <v>100</v>
      </c>
      <c r="E13" s="939">
        <v>45.949964280116824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4"/>
    </row>
    <row r="24" spans="1:4" ht="15">
      <c r="D24" s="944"/>
    </row>
    <row r="25" spans="1:4" ht="15">
      <c r="A25" s="945"/>
      <c r="D25" s="944"/>
    </row>
    <row r="26" spans="1:4" ht="15">
      <c r="A26" s="945"/>
      <c r="D26" s="944"/>
    </row>
    <row r="27" spans="1:4" ht="15">
      <c r="A27" s="945"/>
      <c r="D27" s="944"/>
    </row>
    <row r="28" spans="1:4" ht="15">
      <c r="A28" s="945"/>
      <c r="D28" s="944"/>
    </row>
    <row r="29" spans="1:4" ht="15">
      <c r="A29" s="945"/>
      <c r="D29" s="944"/>
    </row>
    <row r="30" spans="1:4" ht="15">
      <c r="A30" s="945"/>
      <c r="D30" s="944"/>
    </row>
    <row r="31" spans="1:4" ht="15">
      <c r="A31" s="945"/>
      <c r="D31" s="944"/>
    </row>
    <row r="32" spans="1:4" ht="15">
      <c r="A32" s="945"/>
      <c r="D32" s="944"/>
    </row>
    <row r="33" spans="1:13" ht="15">
      <c r="A33" s="945"/>
      <c r="D33" s="944"/>
    </row>
    <row r="34" spans="1:13" ht="15">
      <c r="A34" s="945"/>
      <c r="D34" s="944"/>
    </row>
    <row r="35" spans="1:13" ht="15">
      <c r="A35" s="945"/>
      <c r="D35" s="944"/>
      <c r="M35" s="127" t="s">
        <v>123</v>
      </c>
    </row>
    <row r="36" spans="1:13" ht="15">
      <c r="A36" s="945"/>
      <c r="D36" s="944"/>
    </row>
    <row r="37" spans="1:13" ht="15">
      <c r="A37" s="945"/>
      <c r="D37" s="944"/>
    </row>
    <row r="38" spans="1:13" ht="15">
      <c r="A38" s="945"/>
      <c r="D38" s="944"/>
    </row>
    <row r="39" spans="1:13" ht="15">
      <c r="A39" s="945"/>
      <c r="D39" s="944"/>
    </row>
    <row r="40" spans="1:13" ht="15">
      <c r="A40" s="945"/>
      <c r="D40" s="944"/>
    </row>
    <row r="41" spans="1:13" ht="15">
      <c r="A41" s="945"/>
      <c r="D41" s="944"/>
    </row>
    <row r="42" spans="1:13" ht="15">
      <c r="A42" s="945"/>
      <c r="D42" s="944"/>
    </row>
    <row r="43" spans="1:13" ht="15">
      <c r="A43" s="945"/>
      <c r="D43" s="944"/>
    </row>
    <row r="44" spans="1:13" ht="15">
      <c r="A44" s="945"/>
      <c r="D44" s="944"/>
    </row>
    <row r="45" spans="1:13" ht="15">
      <c r="D45" s="944"/>
    </row>
    <row r="46" spans="1:13" ht="15">
      <c r="A46" s="945"/>
      <c r="D46" s="944"/>
    </row>
    <row r="47" spans="1:13" ht="15">
      <c r="A47" s="945"/>
      <c r="D47" s="944"/>
    </row>
    <row r="48" spans="1:13" ht="15">
      <c r="A48" s="945"/>
      <c r="D48" s="944"/>
    </row>
    <row r="49" spans="1:4" ht="15">
      <c r="A49" s="945"/>
      <c r="D49" s="944"/>
    </row>
    <row r="50" spans="1:4" ht="15">
      <c r="A50" s="945"/>
      <c r="D50" s="944"/>
    </row>
    <row r="51" spans="1:4" ht="15">
      <c r="A51" s="945"/>
      <c r="D51" s="944"/>
    </row>
    <row r="52" spans="1:4" ht="15">
      <c r="A52" s="945"/>
      <c r="D52" s="944"/>
    </row>
    <row r="53" spans="1:4" ht="15">
      <c r="A53" s="945"/>
      <c r="D53" s="944"/>
    </row>
    <row r="54" spans="1:4" ht="15">
      <c r="A54" s="945"/>
    </row>
    <row r="55" spans="1:4" ht="15">
      <c r="A55" s="945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O41" sqref="O41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7" t="s">
        <v>314</v>
      </c>
      <c r="B1" s="1217"/>
      <c r="C1" s="1217"/>
      <c r="D1" s="1217"/>
      <c r="E1" s="1217"/>
      <c r="F1" s="1217"/>
      <c r="G1" s="647"/>
      <c r="H1" s="647"/>
    </row>
    <row r="2" spans="1:8" ht="13.5" customHeight="1" thickBot="1"/>
    <row r="3" spans="1:8" ht="27" customHeight="1">
      <c r="A3" s="1211" t="s">
        <v>73</v>
      </c>
      <c r="B3" s="1213" t="s">
        <v>118</v>
      </c>
      <c r="C3" s="1218" t="s">
        <v>82</v>
      </c>
      <c r="D3" s="1219"/>
      <c r="E3" s="1220"/>
      <c r="F3" s="1215" t="s">
        <v>119</v>
      </c>
      <c r="G3" s="1216"/>
      <c r="H3" s="122"/>
    </row>
    <row r="4" spans="1:8" ht="32.25" customHeight="1" thickBot="1">
      <c r="A4" s="1212"/>
      <c r="B4" s="1214"/>
      <c r="C4" s="920">
        <v>43709</v>
      </c>
      <c r="D4" s="921">
        <v>43702</v>
      </c>
      <c r="E4" s="922">
        <v>43345</v>
      </c>
      <c r="F4" s="923" t="s">
        <v>353</v>
      </c>
      <c r="G4" s="924" t="s">
        <v>120</v>
      </c>
      <c r="H4" s="122"/>
    </row>
    <row r="5" spans="1:8" ht="29.25" customHeight="1">
      <c r="A5" s="981" t="s">
        <v>124</v>
      </c>
      <c r="B5" s="1110" t="s">
        <v>329</v>
      </c>
      <c r="C5" s="925">
        <v>470.27</v>
      </c>
      <c r="D5" s="885">
        <v>499.64</v>
      </c>
      <c r="E5" s="926">
        <v>625.25</v>
      </c>
      <c r="F5" s="1021">
        <v>-5.87823232727564</v>
      </c>
      <c r="G5" s="1142">
        <v>-24.78688524590164</v>
      </c>
    </row>
    <row r="6" spans="1:8" ht="28.5" customHeight="1">
      <c r="A6" s="982" t="s">
        <v>125</v>
      </c>
      <c r="B6" s="1107" t="s">
        <v>329</v>
      </c>
      <c r="C6" s="1114">
        <v>736.18</v>
      </c>
      <c r="D6" s="1109">
        <v>782.22</v>
      </c>
      <c r="E6" s="1115">
        <v>831.12</v>
      </c>
      <c r="F6" s="1112">
        <v>-5.8858121756027817</v>
      </c>
      <c r="G6" s="1143">
        <v>-11.423139859466751</v>
      </c>
    </row>
    <row r="7" spans="1:8" ht="32.25" customHeight="1" thickBot="1">
      <c r="A7" s="983" t="s">
        <v>121</v>
      </c>
      <c r="B7" s="1111" t="s">
        <v>122</v>
      </c>
      <c r="C7" s="1108" t="s">
        <v>100</v>
      </c>
      <c r="D7" s="1022" t="s">
        <v>100</v>
      </c>
      <c r="E7" s="1023" t="s">
        <v>100</v>
      </c>
      <c r="F7" s="1113" t="s">
        <v>100</v>
      </c>
      <c r="G7" s="1063" t="s">
        <v>100</v>
      </c>
    </row>
    <row r="8" spans="1:8" s="122" customFormat="1" ht="15.75">
      <c r="A8" s="973"/>
      <c r="B8" s="974"/>
      <c r="C8"/>
      <c r="D8" s="948"/>
      <c r="E8" s="949"/>
      <c r="F8" s="950"/>
      <c r="G8" s="950"/>
    </row>
    <row r="9" spans="1:8" ht="19.5" customHeight="1">
      <c r="A9" s="631" t="s">
        <v>42</v>
      </c>
    </row>
    <row r="10" spans="1:8" ht="15">
      <c r="A10" s="632" t="s">
        <v>95</v>
      </c>
    </row>
    <row r="11" spans="1:8" ht="15">
      <c r="A11" s="632"/>
    </row>
    <row r="12" spans="1:8" ht="15">
      <c r="A12" s="633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X37" sqref="X37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24" t="s">
        <v>89</v>
      </c>
      <c r="C1" s="1224"/>
      <c r="D1" s="1224"/>
      <c r="E1" s="1224"/>
      <c r="F1" s="8"/>
      <c r="G1" s="7"/>
    </row>
    <row r="2" spans="2:17" ht="20.25" thickBot="1">
      <c r="B2" s="889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20" t="s">
        <v>319</v>
      </c>
      <c r="D3" s="1121"/>
      <c r="E3" s="710" t="s">
        <v>69</v>
      </c>
      <c r="F3" s="1222"/>
    </row>
    <row r="4" spans="2:17" ht="34.5" customHeight="1" thickBot="1">
      <c r="B4" s="1125" t="s">
        <v>43</v>
      </c>
      <c r="C4" s="1126">
        <v>43707</v>
      </c>
      <c r="D4" s="1126">
        <v>43700</v>
      </c>
      <c r="E4" s="1127" t="s">
        <v>315</v>
      </c>
      <c r="F4" s="1223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2" t="s">
        <v>320</v>
      </c>
      <c r="C5" s="1123"/>
      <c r="D5" s="1123"/>
      <c r="E5" s="1124"/>
      <c r="F5" s="10"/>
      <c r="G5" s="1221" t="s">
        <v>352</v>
      </c>
      <c r="H5" s="1221"/>
      <c r="I5" s="1221"/>
      <c r="J5" s="1221"/>
      <c r="K5" s="1221"/>
      <c r="L5" s="1221"/>
      <c r="M5" s="1221"/>
      <c r="N5" s="1221"/>
      <c r="O5" s="1221"/>
      <c r="P5" s="1221"/>
      <c r="Q5" s="1221"/>
    </row>
    <row r="6" spans="2:17" ht="21" customHeight="1">
      <c r="B6" s="640" t="s">
        <v>44</v>
      </c>
      <c r="C6" s="1116">
        <v>10</v>
      </c>
      <c r="D6" s="1116"/>
      <c r="E6" s="918"/>
      <c r="F6" s="10"/>
      <c r="G6" s="1221"/>
      <c r="H6" s="1221"/>
      <c r="I6" s="1221"/>
      <c r="J6" s="1221"/>
      <c r="K6" s="1221"/>
      <c r="L6" s="1221"/>
      <c r="M6" s="1221"/>
      <c r="N6" s="1221"/>
      <c r="O6" s="1221"/>
      <c r="P6" s="1221"/>
      <c r="Q6" s="1221"/>
    </row>
    <row r="7" spans="2:17" ht="15.75">
      <c r="B7" s="640" t="s">
        <v>45</v>
      </c>
      <c r="C7" s="641">
        <v>14</v>
      </c>
      <c r="D7" s="641"/>
      <c r="E7" s="918"/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11.33</v>
      </c>
      <c r="D8" s="648" t="s">
        <v>256</v>
      </c>
      <c r="E8" s="1016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91</v>
      </c>
      <c r="D9" s="649"/>
      <c r="E9" s="919"/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69</v>
      </c>
      <c r="D10" s="649"/>
      <c r="E10" s="919"/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7">
        <v>3</v>
      </c>
      <c r="D11" s="1117"/>
      <c r="E11" s="919"/>
      <c r="F11" s="10"/>
      <c r="G11" s="23"/>
      <c r="H11" s="23"/>
      <c r="I11" s="20"/>
      <c r="J11" s="13"/>
      <c r="K11" s="12"/>
      <c r="L11" s="14"/>
    </row>
    <row r="12" spans="2:17" ht="22.5" customHeight="1">
      <c r="B12" s="1119" t="s">
        <v>321</v>
      </c>
      <c r="C12" s="641"/>
      <c r="D12" s="641"/>
      <c r="E12" s="918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8"/>
      <c r="D13" s="1116"/>
      <c r="E13" s="1103"/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8"/>
      <c r="D14" s="641"/>
      <c r="E14" s="1103"/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4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/>
      <c r="D16" s="649"/>
      <c r="E16" s="1104"/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/>
      <c r="D17" s="649"/>
      <c r="E17" s="1104"/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7"/>
      <c r="D18" s="1117"/>
      <c r="E18" s="1104"/>
      <c r="F18" s="16"/>
      <c r="G18" s="23"/>
      <c r="H18" s="23"/>
      <c r="I18" s="20"/>
      <c r="J18" s="21"/>
      <c r="K18" s="11"/>
      <c r="L18" s="22"/>
    </row>
    <row r="19" spans="2:15" ht="20.25" customHeight="1">
      <c r="B19" s="1119" t="s">
        <v>322</v>
      </c>
      <c r="C19" s="641"/>
      <c r="D19" s="641"/>
      <c r="E19" s="918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8"/>
      <c r="D20" s="641"/>
      <c r="E20" s="1103"/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8"/>
      <c r="D21" s="641"/>
      <c r="E21" s="1103"/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4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/>
      <c r="D23" s="649"/>
      <c r="E23" s="1104"/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/>
      <c r="D24" s="649"/>
      <c r="E24" s="1104"/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/>
      <c r="D25" s="658"/>
      <c r="E25" s="1105"/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2019-09-05T14:07:47Z</dcterms:modified>
</cp:coreProperties>
</file>