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X_ 2023" sheetId="78" r:id="rId14"/>
    <sheet name="Eksport_I-IX_ 2023" sheetId="77" r:id="rId15"/>
    <sheet name="Import_I-IX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'Eksport_I-IX_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'Import_I-IX_ 2023'!$F$7:$I$16</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H597" i="36"/>
  <c r="Z596" i="36"/>
  <c r="W596" i="36"/>
  <c r="S596" i="36"/>
  <c r="M596" i="36"/>
  <c r="L596" i="36"/>
  <c r="K596" i="36"/>
  <c r="C596" i="36"/>
  <c r="Z595" i="36"/>
  <c r="W595" i="36"/>
  <c r="S595" i="36"/>
  <c r="P595" i="36"/>
  <c r="M595" i="36"/>
  <c r="L595" i="36"/>
  <c r="J595" i="36"/>
  <c r="C595" i="36"/>
  <c r="Z594" i="36"/>
  <c r="W594" i="36"/>
  <c r="S594" i="36"/>
  <c r="P594" i="36"/>
  <c r="M594" i="36"/>
  <c r="L594" i="36"/>
  <c r="K594" i="36"/>
  <c r="J594" i="36"/>
  <c r="F594" i="36"/>
  <c r="Z593" i="36"/>
  <c r="W593" i="36"/>
  <c r="S593" i="36"/>
  <c r="P593" i="36"/>
  <c r="M593" i="36"/>
  <c r="L593" i="36"/>
  <c r="J593" i="36"/>
  <c r="I593" i="36"/>
  <c r="H593" i="36"/>
  <c r="G593" i="36"/>
  <c r="Z592" i="36"/>
  <c r="W592" i="36"/>
  <c r="S592" i="36"/>
  <c r="M592" i="36"/>
  <c r="L592" i="36"/>
  <c r="G592" i="36"/>
  <c r="C592" i="36"/>
  <c r="Z591" i="36"/>
  <c r="W591" i="36"/>
  <c r="S591" i="36"/>
  <c r="P591" i="36"/>
  <c r="M591" i="36"/>
  <c r="L591" i="36"/>
  <c r="F591" i="36"/>
  <c r="Z403" i="36"/>
  <c r="W403" i="36"/>
  <c r="V403" i="36"/>
  <c r="V597" i="36" s="1"/>
  <c r="S403" i="36"/>
  <c r="R403" i="36"/>
  <c r="R597" i="36" s="1"/>
  <c r="Q403" i="36"/>
  <c r="Q597" i="36" s="1"/>
  <c r="P403" i="36"/>
  <c r="P597" i="36" s="1"/>
  <c r="M403" i="36"/>
  <c r="L403" i="36"/>
  <c r="K403" i="36"/>
  <c r="K597" i="36" s="1"/>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K595" i="36" s="1"/>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K593" i="36" s="1"/>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K592" i="36" s="1"/>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K591" i="36" s="1"/>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<sst xmlns="http://schemas.openxmlformats.org/spreadsheetml/2006/main" count="7442" uniqueCount="543">
  <si>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</si>
  <si>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</si>
  <si>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</si>
  <si>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</si>
  <si>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</si>
  <si>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</si>
  <si>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</si>
  <si>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</si>
  <si>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</si>
  <si>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</si>
  <si>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</si>
  <si>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</si>
  <si>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</si>
  <si>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</si>
  <si>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</si>
  <si>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</si>
  <si>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</si>
  <si>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</si>
  <si>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</si>
  <si>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</si>
  <si>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</si>
  <si>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</si>
  <si>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</si>
  <si>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</si>
  <si>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</si>
  <si>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</si>
  <si>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</si>
  <si>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</si>
  <si>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</si>
  <si>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</si>
  <si>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</si>
  <si>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</si>
  <si>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</si>
  <si>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</si>
  <si>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</si>
  <si>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</si>
  <si>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</si>
  <si>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</si>
  <si>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</si>
  <si>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</si>
  <si>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</si>
  <si>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</si>
  <si>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</si>
  <si>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</si>
  <si>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</si>
  <si>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</si>
  <si>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</si>
  <si>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</si>
  <si>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</si>
  <si>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</si>
  <si>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</si>
  <si>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</si>
  <si>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</si>
  <si>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</si>
  <si>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</si>
  <si>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</si>
  <si>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</si>
  <si>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</si>
  <si>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</si>
  <si>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</si>
  <si>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</si>
  <si>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</si>
  <si>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</si>
  <si>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</si>
  <si>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</si>
  <si>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</si>
  <si>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</si>
  <si>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</si>
  <si>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</si>
  <si>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</si>
  <si>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</si>
  <si>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</si>
  <si>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</si>
  <si>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</si>
  <si>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</si>
  <si>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</si>
  <si>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</si>
  <si>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</si>
  <si>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</si>
  <si>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</si>
  <si>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</si>
  <si>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</si>
  <si>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</si>
  <si>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</si>
  <si>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</si>
  <si>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</si>
  <si>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</si>
  <si>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</si>
  <si>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</si>
  <si>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</si>
  <si>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</si>
  <si>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</si>
  <si>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</si>
  <si>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</si>
  <si>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</si>
  <si>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</si>
  <si>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</si>
  <si>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</si>
  <si>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</si>
  <si>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</si>
  <si>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</si>
  <si>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</si>
  <si>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</si>
  <si>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</si>
  <si>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</si>
  <si>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</si>
  <si>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</si>
  <si>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</si>
  <si>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</si>
  <si>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</si>
  <si>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</si>
  <si>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</si>
  <si>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</si>
  <si>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</si>
  <si>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</si>
  <si>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</si>
  <si>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</si>
  <si>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</si>
  <si>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</si>
  <si>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</si>
  <si>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</si>
  <si>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</si>
  <si>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</si>
  <si>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</si>
  <si>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</si>
  <si>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</si>
  <si>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</si>
  <si>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</si>
  <si>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</si>
  <si>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</si>
  <si>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</si>
  <si>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</si>
  <si>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</si>
  <si>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</si>
  <si>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</si>
  <si>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</si>
  <si>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</si>
  <si>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</si>
  <si>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</si>
  <si>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</si>
  <si>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</si>
  <si>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</si>
  <si>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</si>
  <si>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</si>
  <si>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</si>
  <si>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</si>
  <si>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</si>
  <si>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</si>
  <si>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</si>
  <si>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</si>
  <si>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</si>
  <si>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</si>
  <si>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</si>
  <si>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</si>
  <si>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</si>
  <si>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</si>
  <si>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</si>
  <si>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</si>
  <si>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</si>
  <si>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</si>
  <si>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</si>
  <si>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</si>
  <si>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</si>
  <si>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</si>
  <si>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</si>
  <si>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</si>
  <si>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</si>
  <si>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</si>
  <si>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</si>
  <si>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</si>
  <si>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</si>
  <si>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</si>
  <si>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</si>
  <si>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</si>
  <si>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</si>
  <si>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</si>
  <si>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</si>
  <si>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</si>
  <si>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</si>
  <si>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</si>
  <si>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</si>
  <si>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</si>
  <si>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</si>
  <si>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</si>
  <si>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</si>
  <si>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</si>
  <si>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</si>
  <si>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</si>
  <si>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</si>
  <si>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</si>
  <si>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</si>
  <si>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</si>
  <si>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</si>
  <si>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</si>
  <si>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</si>
  <si>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</si>
  <si>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</si>
  <si>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</si>
  <si>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</si>
  <si>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</si>
  <si>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</si>
  <si>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</si>
  <si>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</si>
  <si>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</si>
  <si>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</si>
  <si>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</si>
  <si>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</si>
  <si>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</si>
  <si>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</si>
  <si>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</si>
  <si>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</si>
  <si>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</si>
  <si>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</si>
  <si>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</si>
  <si>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</si>
  <si>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</si>
  <si>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</si>
  <si>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</si>
  <si>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</si>
  <si>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</si>
  <si>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</si>
  <si>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</si>
  <si>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</si>
  <si>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</si>
  <si>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</si>
  <si>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</si>
  <si>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</si>
  <si>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</si>
  <si>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</si>
  <si>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</si>
  <si>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</si>
  <si>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</si>
  <si>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</si>
  <si>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</si>
  <si>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</si>
  <si>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</si>
  <si>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</si>
  <si>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</si>
  <si>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</si>
  <si>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</si>
  <si>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</si>
  <si>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</si>
  <si>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</si>
  <si>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</si>
  <si>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</si>
  <si>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</si>
  <si>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</si>
  <si>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</si>
  <si>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</si>
  <si>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</si>
  <si>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</si>
  <si>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</si>
  <si>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</si>
  <si>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</si>
  <si>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</si>
  <si>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</si>
  <si>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</si>
  <si>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</si>
  <si>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</si>
  <si>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</si>
  <si>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</si>
  <si>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</si>
  <si>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</si>
  <si>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</si>
  <si>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</si>
  <si>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</si>
  <si>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</si>
  <si>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</si>
  <si>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</si>
  <si>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</si>
  <si>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</si>
  <si>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</si>
  <si>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</si>
  <si>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</si>
  <si>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</si>
  <si>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</si>
  <si>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</si>
  <si>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</si>
  <si>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</si>
  <si>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</si>
  <si>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</si>
  <si>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</si>
  <si>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</si>
  <si>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</si>
  <si>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</si>
  <si>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</si>
  <si>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</si>
  <si>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</si>
  <si>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</si>
  <si>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</si>
  <si>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</si>
  <si>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</si>
  <si>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</si>
  <si>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</si>
  <si>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</si>
  <si>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</si>
  <si>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</si>
  <si>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</si>
  <si>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</si>
  <si>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</si>
  <si>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</si>
  <si>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</si>
  <si>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</si>
  <si>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</si>
  <si>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</si>
  <si>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</si>
  <si>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</si>
  <si>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</si>
  <si>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</si>
  <si>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</si>
  <si>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</si>
  <si>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</si>
  <si>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</si>
  <si>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</si>
  <si>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</si>
  <si>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</si>
  <si>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</si>
  <si>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</si>
  <si>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</si>
  <si>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</si>
  <si>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</si>
  <si>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</si>
  <si>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</si>
  <si>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</si>
  <si>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</si>
  <si>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</si>
  <si>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</si>
  <si>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</si>
  <si>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</si>
  <si>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</si>
  <si>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</si>
  <si>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</si>
  <si>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</si>
  <si>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</si>
  <si>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</si>
  <si>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</si>
  <si>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</si>
  <si>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</si>
  <si>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</si>
  <si>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</si>
  <si>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</si>
  <si>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</si>
  <si>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</si>
  <si>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</si>
  <si>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</si>
  <si>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</si>
  <si>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</si>
  <si>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</si>
  <si>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</si>
  <si>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</si>
  <si>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</si>
  <si>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</si>
  <si>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</si>
  <si>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</si>
  <si>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</si>
  <si>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</si>
  <si>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</si>
  <si>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</si>
  <si>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</si>
  <si>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</si>
  <si>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</si>
  <si>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</si>
  <si>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</si>
  <si>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</si>
  <si>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</si>
  <si>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</si>
  <si>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</si>
  <si>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</si>
  <si>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</si>
  <si>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</si>
  <si>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</si>
  <si>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</si>
  <si>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</si>
  <si>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</si>
  <si>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</si>
  <si>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</si>
  <si>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</si>
  <si>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</si>
  <si>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</si>
  <si>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</si>
  <si>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</si>
  <si>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</si>
  <si>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</si>
  <si>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</si>
  <si>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</si>
  <si>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</si>
  <si>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</si>
  <si>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</si>
  <si>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</si>
  <si>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</si>
  <si>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</si>
  <si>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</si>
  <si>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</si>
  <si>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</si>
  <si>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</si>
  <si>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</si>
  <si>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</si>
  <si>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</si>
  <si>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</si>
  <si>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</si>
  <si>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</si>
  <si>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</si>
  <si>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</si>
  <si>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</si>
  <si>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</si>
  <si>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</si>
  <si>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</si>
  <si>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</si>
  <si>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</si>
  <si>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</si>
  <si>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</si>
  <si>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</si>
  <si>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</si>
  <si>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</si>
  <si>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</si>
  <si>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</si>
  <si>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</si>
  <si>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</si>
  <si>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</si>
  <si>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</si>
  <si>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</si>
  <si>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</si>
  <si>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</si>
  <si>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</si>
  <si>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</si>
  <si>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</si>
  <si>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</si>
  <si>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</si>
  <si>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</si>
  <si>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</si>
  <si>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</si>
  <si>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</si>
  <si>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</si>
  <si>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</si>
  <si>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</si>
  <si>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</si>
  <si>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</si>
  <si>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</si>
  <si>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</si>
  <si>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</si>
  <si>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</si>
  <si>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</si>
  <si>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</si>
  <si>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</si>
  <si>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</si>
  <si>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</si>
  <si>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</si>
  <si>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</si>
  <si>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</si>
  <si>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</si>
  <si>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</si>
  <si>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</si>
  <si>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</si>
  <si>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</si>
  <si>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</si>
  <si>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</si>
  <si>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</si>
  <si>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</si>
  <si>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</si>
  <si>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</si>
  <si>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</si>
  <si>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</si>
  <si>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</si>
  <si>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</si>
  <si>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</si>
  <si>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</si>
  <si>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</si>
  <si>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</si>
  <si>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</si>
  <si>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</si>
  <si>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</si>
  <si>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</si>
  <si>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</si>
  <si>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</si>
  <si>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</si>
  <si>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</si>
  <si>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</si>
  <si>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</si>
  <si>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</si>
  <si>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</si>
  <si>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</si>
  <si>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</si>
  <si>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</si>
  <si>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</si>
  <si>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</si>
  <si>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</si>
  <si>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</si>
  <si>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</si>
  <si>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</si>
  <si>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</si>
  <si>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</si>
  <si>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</si>
  <si>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</si>
  <si>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</si>
  <si>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</si>
  <si>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</si>
  <si>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</si>
  <si>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</si>
  <si>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</si>
  <si>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</si>
  <si>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</si>
  <si>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</si>
  <si>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</si>
  <si>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</si>
  <si>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</si>
  <si>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</si>
  <si>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</si>
  <si>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</si>
  <si>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</si>
  <si>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</si>
  <si>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Turcja</t>
  </si>
  <si>
    <t>nld</t>
  </si>
  <si>
    <t>09.11.2023</t>
  </si>
  <si>
    <t>Prices not received : EL, SE</t>
  </si>
  <si>
    <t>Week 44</t>
  </si>
  <si>
    <t>19.11.2023</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</si>
  <si>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I-IX 2023 r. (dane wstępne) </t>
    </r>
    <r>
      <rPr>
        <b/>
        <sz val="11"/>
        <rFont val="Calibri"/>
        <family val="2"/>
        <charset val="238"/>
        <scheme val="minor"/>
      </rPr>
      <t xml:space="preserve">w porównaniu do I - IX 2022 r. </t>
    </r>
    <r>
      <rPr>
        <i/>
        <sz val="11"/>
        <rFont val="Calibri"/>
        <family val="2"/>
        <charset val="238"/>
        <scheme val="minor"/>
      </rPr>
      <t>(wg wstępnych danych Min. Finansów).</t>
    </r>
  </si>
  <si>
    <t>I-IX 2023 r. (wstępne)</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</si>
  <si>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I-IX 2023 r.</t>
    </r>
    <r>
      <rPr>
        <b/>
        <sz val="14"/>
        <color indexed="8"/>
        <rFont val="Calibri"/>
        <family val="2"/>
        <charset val="238"/>
        <scheme val="minor"/>
      </rPr>
      <t xml:space="preserve"> (dane wstępne)</t>
    </r>
  </si>
  <si>
    <t>OKRES: I-IX 2023 r. (wstępne) - ważniejsze państwa</t>
  </si>
  <si>
    <t>I-IX 2022 r.</t>
  </si>
  <si>
    <t>zm. w stos. do  I-IX 2022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</si>
  <si>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I-IX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</si>
  <si>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2023 r. (dane wstępne)  </t>
    </r>
    <r>
      <rPr>
        <b/>
        <sz val="11"/>
        <rFont val="Calibri"/>
        <family val="2"/>
        <charset val="238"/>
        <scheme val="minor"/>
      </rPr>
      <t>w porównaniu do I-IX 2022 r.  (</t>
    </r>
    <r>
      <rPr>
        <i/>
        <sz val="11"/>
        <rFont val="Calibri"/>
        <family val="2"/>
        <charset val="238"/>
        <scheme val="minor"/>
      </rPr>
      <t>wg wstępnych danych Min. Finansów</t>
    </r>
    <r>
      <rPr>
        <b/>
        <sz val="11"/>
        <rFont val="Calibri"/>
        <family val="2"/>
        <charset val="238"/>
        <scheme val="minor"/>
      </rPr>
      <t>).</t>
    </r>
  </si>
  <si>
    <t>Brazylia</t>
  </si>
  <si>
    <t>I-IX  2023 r. (wstępne)</t>
  </si>
  <si>
    <t>zm. w stos. do I-IX 2022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</si>
  <si>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</si>
  <si>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</si>
  <si>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</si>
  <si>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</si>
  <si>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</si>
  <si>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</si>
  <si>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t>26.11.2023</t>
  </si>
  <si>
    <t>NR 47/2023</t>
  </si>
  <si>
    <t>30 listopada 2023r.</t>
  </si>
  <si>
    <t>20 - 26 listopada 2023 r.</t>
  </si>
  <si>
    <t>20.11.2023 - 26.11.2023</t>
  </si>
  <si>
    <r>
      <t>Tablica 6. Średnie ceny sprzedaży netto (bez VAT) elementów mięsa wołowego (kraj) wg makroregionów:</t>
    </r>
    <r>
      <rPr>
        <b/>
        <sz val="14"/>
        <color rgb="FF0000FF"/>
        <rFont val="Calibri"/>
        <family val="2"/>
        <charset val="238"/>
        <scheme val="minor"/>
      </rPr>
      <t xml:space="preserve"> 20.11 - 26.11.2023 r.</t>
    </r>
  </si>
  <si>
    <r>
      <t>Tablica 5. Ceny sprzedaży netto (bez VAT) ćwierci wołowych (zagranica):</t>
    </r>
    <r>
      <rPr>
        <b/>
        <sz val="14"/>
        <color rgb="FF0000FF"/>
        <rFont val="Calibri"/>
        <family val="2"/>
        <charset val="238"/>
        <scheme val="minor"/>
      </rPr>
      <t xml:space="preserve"> 20.11 - 26.11.2023r.</t>
    </r>
  </si>
  <si>
    <r>
      <t>Tablica 7. Średnie ceny sprzedaży netto (bez VAT) elementów mięsa wołowego (zagranica):</t>
    </r>
    <r>
      <rPr>
        <b/>
        <sz val="14"/>
        <color rgb="FF0000FF"/>
        <rFont val="Calibri"/>
        <family val="2"/>
        <charset val="238"/>
        <scheme val="minor"/>
      </rPr>
      <t xml:space="preserve"> 20.11 - 26.11.2023 r.</t>
    </r>
  </si>
  <si>
    <r>
      <t>Tablica 9. Średnie ceny zakupu mięsa wołowego płacone przez podmioty handlu detalicznego w okresie:</t>
    </r>
    <r>
      <rPr>
        <b/>
        <sz val="16"/>
        <color rgb="FF0000FF"/>
        <rFont val="Calibri"/>
        <family val="2"/>
        <charset val="238"/>
        <scheme val="minor"/>
      </rPr>
      <t xml:space="preserve"> 20.11 - 26.11.2023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</si>
  <si>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- 16 316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</si>
</sst>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77" fillId="0" borderId="33" xfId="0" applyFont="1" applyBorder="1"/>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165" fontId="242" fillId="0" borderId="7" xfId="234" quotePrefix="1" applyNumberFormat="1" applyFont="1" applyBorder="1" applyAlignment="1">
      <alignment horizontal="right"/>
    </xf>
    <xf numFmtId="0" fontId="0" fillId="0" borderId="0" xfId="0" applyAlignment="1">
      <alignment vertical="center"/>
    </xf>
    <xf numFmtId="0" fontId="164" fillId="0" borderId="0" xfId="0" applyFont="1" applyAlignment="1">
      <alignment horizontal="right"/>
    </xf>
    <xf numFmtId="179" fontId="150" fillId="0" borderId="0" xfId="0" applyNumberFormat="1" applyFont="1" applyAlignment="1">
      <alignment horizontal="right"/>
    </xf>
    <xf numFmtId="0" fontId="164" fillId="0" borderId="0" xfId="0" applyFont="1" applyAlignment="1">
      <alignment horizontal="right" vertical="top"/>
    </xf>
    <xf numFmtId="179" fontId="150"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1" fontId="194" fillId="60" borderId="16" xfId="0" applyNumberFormat="1" applyFont="1" applyFill="1" applyBorder="1" applyAlignment="1">
      <alignment horizontal="right"/>
    </xf>
    <xf numFmtId="165" fontId="207" fillId="60" borderId="27" xfId="0" applyNumberFormat="1" applyFont="1" applyFill="1" applyBorder="1"/>
    <xf numFmtId="3" fontId="184" fillId="0" borderId="12" xfId="0" applyNumberFormat="1" applyFont="1" applyBorder="1" applyAlignment="1">
      <alignment horizontal="right"/>
    </xf>
    <xf numFmtId="165" fontId="207" fillId="59" borderId="28" xfId="0" quotePrefix="1" applyNumberFormat="1" applyFont="1" applyFill="1" applyBorder="1" applyAlignment="1">
      <alignment horizontal="right"/>
    </xf>
    <xf numFmtId="3" fontId="184" fillId="0" borderId="46" xfId="0" applyNumberFormat="1" applyFont="1" applyBorder="1"/>
    <xf numFmtId="165" fontId="207" fillId="59" borderId="29" xfId="0" applyNumberFormat="1" applyFont="1" applyFill="1" applyBorder="1"/>
    <xf numFmtId="3" fontId="184" fillId="0" borderId="48" xfId="0" applyNumberFormat="1" applyFont="1" applyBorder="1"/>
    <xf numFmtId="165" fontId="207" fillId="59" borderId="62" xfId="0" applyNumberFormat="1" applyFont="1" applyFill="1" applyBorder="1"/>
    <xf numFmtId="1" fontId="194" fillId="60" borderId="16" xfId="0" applyNumberFormat="1" applyFont="1" applyFill="1" applyBorder="1"/>
    <xf numFmtId="3" fontId="184" fillId="0" borderId="1" xfId="0" quotePrefix="1" applyNumberFormat="1" applyFont="1" applyBorder="1" applyAlignment="1">
      <alignment horizontal="right"/>
    </xf>
    <xf numFmtId="165" fontId="207" fillId="59" borderId="45" xfId="0" quotePrefix="1" applyNumberFormat="1" applyFont="1" applyFill="1" applyBorder="1" applyAlignment="1">
      <alignment horizontal="right"/>
    </xf>
    <xf numFmtId="3" fontId="184" fillId="0" borderId="46" xfId="0" quotePrefix="1" applyNumberFormat="1" applyFont="1" applyBorder="1" applyAlignment="1">
      <alignment horizontal="right"/>
    </xf>
    <xf numFmtId="165" fontId="207" fillId="59" borderId="29" xfId="0" quotePrefix="1" applyNumberFormat="1" applyFont="1" applyFill="1" applyBorder="1" applyAlignment="1">
      <alignment horizontal="right"/>
    </xf>
    <xf numFmtId="3" fontId="184" fillId="0" borderId="51" xfId="0" applyNumberFormat="1" applyFont="1" applyBorder="1"/>
    <xf numFmtId="165" fontId="207" fillId="59" borderId="39" xfId="0" quotePrefix="1" applyNumberFormat="1" applyFont="1" applyFill="1" applyBorder="1" applyAlignment="1">
      <alignment horizontal="right"/>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165" fontId="221" fillId="59" borderId="29" xfId="0" applyNumberFormat="1" applyFont="1" applyFill="1" applyBorder="1" applyAlignment="1">
      <alignment horizontal="center" vertical="center"/>
    </xf>
    <xf numFmtId="170" fontId="5" fillId="0" borderId="0" xfId="239" applyNumberFormat="1" applyFont="1" applyFill="1" applyBorder="1" applyAlignment="1" applyProtection="1">
      <alignment horizontal="right"/>
    </xf>
    <xf numFmtId="170" fontId="5" fillId="0" borderId="37" xfId="239" applyNumberFormat="1" applyFont="1" applyFill="1" applyBorder="1" applyAlignment="1" applyProtection="1">
      <alignment horizontal="right"/>
    </xf>
    <xf numFmtId="0" fontId="223" fillId="59" borderId="65" xfId="188" applyFont="1" applyFill="1" applyBorder="1" applyAlignment="1">
      <alignment horizontal="center" vertical="center" wrapText="1"/>
    </xf>
    <xf numFmtId="0" fontId="223" fillId="59" borderId="4" xfId="188" applyFont="1" applyFill="1" applyBorder="1" applyAlignment="1">
      <alignment horizontal="center" vertical="center" wrapText="1"/>
    </xf>
    <xf numFmtId="2" fontId="178" fillId="0" borderId="7" xfId="188" applyNumberFormat="1" applyFont="1" applyFill="1" applyBorder="1" applyAlignment="1">
      <alignment horizontal="right"/>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0"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33CC33"/>
      <color rgb="FF0000FF"/>
      <color rgb="FF006600"/>
      <color rgb="FFFFFFCC"/>
      <color rgb="FFFFFF99"/>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D24" sqref="D24"/>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534</v>
      </c>
      <c r="C12" s="879"/>
      <c r="D12" s="880"/>
      <c r="E12" s="881" t="s">
        <v>535</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536</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506</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9" t="s">
        <v>433</v>
      </c>
      <c r="B1" s="1639"/>
      <c r="C1" s="1639"/>
      <c r="D1" s="1639"/>
      <c r="E1" s="1639"/>
      <c r="F1" s="1639"/>
      <c r="G1" s="471"/>
      <c r="H1" s="471"/>
    </row>
    <row r="2" spans="1:8" ht="18.75" customHeight="1" thickBot="1">
      <c r="A2" s="913"/>
      <c r="B2" s="912"/>
      <c r="C2" s="912"/>
      <c r="D2" s="912"/>
      <c r="E2" s="912"/>
      <c r="F2" s="912"/>
    </row>
    <row r="3" spans="1:8" ht="27" customHeight="1">
      <c r="A3" s="1635" t="s">
        <v>53</v>
      </c>
      <c r="B3" s="1635" t="s">
        <v>90</v>
      </c>
      <c r="C3" s="1640" t="s">
        <v>59</v>
      </c>
      <c r="D3" s="1641"/>
      <c r="E3" s="1642"/>
      <c r="F3" s="1637" t="s">
        <v>91</v>
      </c>
      <c r="G3" s="1638"/>
      <c r="H3" s="3"/>
    </row>
    <row r="4" spans="1:8" ht="32.25" customHeight="1" thickBot="1">
      <c r="A4" s="1636"/>
      <c r="B4" s="1636"/>
      <c r="C4" s="1039">
        <v>45256</v>
      </c>
      <c r="D4" s="1040">
        <v>45249</v>
      </c>
      <c r="E4" s="1041">
        <v>44892</v>
      </c>
      <c r="F4" s="1042" t="s">
        <v>277</v>
      </c>
      <c r="G4" s="1043" t="s">
        <v>92</v>
      </c>
      <c r="H4" s="3"/>
    </row>
    <row r="5" spans="1:8" ht="29.25" customHeight="1">
      <c r="A5" s="1338" t="s">
        <v>96</v>
      </c>
      <c r="B5" s="1339" t="s">
        <v>261</v>
      </c>
      <c r="C5" s="1044" t="s">
        <v>200</v>
      </c>
      <c r="D5" s="1045">
        <v>821.81</v>
      </c>
      <c r="E5" s="1046">
        <v>720.05</v>
      </c>
      <c r="F5" s="1047" t="s">
        <v>73</v>
      </c>
      <c r="G5" s="1048" t="s">
        <v>73</v>
      </c>
      <c r="H5" s="3"/>
    </row>
    <row r="6" spans="1:8" ht="28.5" customHeight="1" thickBot="1">
      <c r="A6" s="1340" t="s">
        <v>97</v>
      </c>
      <c r="B6" s="1341" t="s">
        <v>261</v>
      </c>
      <c r="C6" s="1049" t="s">
        <v>200</v>
      </c>
      <c r="D6" s="1050">
        <v>1223.3699999999999</v>
      </c>
      <c r="E6" s="1051">
        <v>1136.81</v>
      </c>
      <c r="F6" s="1052" t="s">
        <v>73</v>
      </c>
      <c r="G6" s="1053" t="s">
        <v>73</v>
      </c>
      <c r="H6" s="3"/>
    </row>
    <row r="7" spans="1:8" ht="32.25" customHeight="1" thickBot="1">
      <c r="A7" s="1342" t="s">
        <v>93</v>
      </c>
      <c r="B7" s="1343" t="s">
        <v>94</v>
      </c>
      <c r="C7" s="1049" t="s">
        <v>200</v>
      </c>
      <c r="D7" s="1054" t="s">
        <v>200</v>
      </c>
      <c r="E7" s="1055" t="s">
        <v>200</v>
      </c>
      <c r="F7" s="1052" t="s">
        <v>73</v>
      </c>
      <c r="G7" s="1053"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541</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643" t="s">
        <v>95</v>
      </c>
      <c r="C5" s="1645" t="s">
        <v>429</v>
      </c>
      <c r="D5" s="1646"/>
      <c r="E5" s="1647" t="s">
        <v>430</v>
      </c>
      <c r="F5" s="910"/>
    </row>
    <row r="6" spans="1:14" ht="24.95" customHeight="1" thickBot="1">
      <c r="B6" s="1644"/>
      <c r="C6" s="1344">
        <v>45256</v>
      </c>
      <c r="D6" s="1345">
        <v>45249</v>
      </c>
      <c r="E6" s="1648"/>
    </row>
    <row r="7" spans="1:14" ht="24.95" customHeight="1" thickBot="1">
      <c r="B7" s="1649" t="s">
        <v>446</v>
      </c>
      <c r="C7" s="1650"/>
      <c r="D7" s="1650"/>
      <c r="E7" s="1651"/>
    </row>
    <row r="8" spans="1:14" ht="24.95" customHeight="1">
      <c r="B8" s="1346" t="s">
        <v>475</v>
      </c>
      <c r="C8" s="1347">
        <v>64.069999999999993</v>
      </c>
      <c r="D8" s="1348" t="s">
        <v>200</v>
      </c>
      <c r="E8" s="1479" t="s">
        <v>73</v>
      </c>
    </row>
    <row r="9" spans="1:14" ht="24.95" customHeight="1">
      <c r="B9" s="1350" t="s">
        <v>447</v>
      </c>
      <c r="C9" s="1351">
        <v>36.369999999999997</v>
      </c>
      <c r="D9" s="1352">
        <v>35.67</v>
      </c>
      <c r="E9" s="1349">
        <v>1.9624334174376099</v>
      </c>
    </row>
    <row r="10" spans="1:14" ht="24.95" customHeight="1" thickBot="1">
      <c r="B10" s="1353" t="s">
        <v>448</v>
      </c>
      <c r="C10" s="1354">
        <v>23.09</v>
      </c>
      <c r="D10" s="1355">
        <v>24.08</v>
      </c>
      <c r="E10" s="1356">
        <v>-4.1112956810631198</v>
      </c>
    </row>
    <row r="11" spans="1:14" ht="25.5" customHeight="1" thickBot="1">
      <c r="B11" s="1652" t="s">
        <v>449</v>
      </c>
      <c r="C11" s="1650"/>
      <c r="D11" s="1650"/>
      <c r="E11" s="1651"/>
    </row>
    <row r="12" spans="1:14" ht="20.25" customHeight="1" thickBot="1">
      <c r="B12" s="1357" t="s">
        <v>447</v>
      </c>
      <c r="C12" s="1358">
        <v>32.9</v>
      </c>
      <c r="D12" s="1359">
        <v>34.29</v>
      </c>
      <c r="E12" s="1360">
        <v>-4.0536599591717719</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72" t="s">
        <v>416</v>
      </c>
      <c r="B1" s="1073"/>
      <c r="C1" s="1073"/>
      <c r="D1" s="1074"/>
      <c r="E1" s="1074"/>
      <c r="F1" s="1073"/>
      <c r="G1" s="1073"/>
      <c r="H1" s="1073"/>
      <c r="I1" s="1073"/>
      <c r="J1" s="1073"/>
      <c r="K1" s="1073"/>
      <c r="L1" s="1073"/>
      <c r="M1" s="1073"/>
      <c r="N1" s="1073"/>
      <c r="O1" s="1073"/>
      <c r="P1" s="1073"/>
      <c r="Q1" s="1073"/>
      <c r="R1" s="1073"/>
      <c r="S1" s="1073"/>
      <c r="T1" s="1073"/>
      <c r="U1" s="1073"/>
      <c r="V1" s="1073"/>
      <c r="W1" s="1073"/>
      <c r="X1" s="1073"/>
      <c r="Y1" s="1073"/>
      <c r="Z1" s="1075"/>
      <c r="AA1" s="1075" t="s">
        <v>421</v>
      </c>
      <c r="AD1" s="713">
        <v>1</v>
      </c>
      <c r="AE1" s="713"/>
      <c r="AF1" s="713"/>
      <c r="AG1" s="713">
        <v>0</v>
      </c>
      <c r="AH1" s="713">
        <v>0</v>
      </c>
      <c r="AI1" s="713">
        <v>0</v>
      </c>
    </row>
    <row r="2" spans="1:35" s="715" customFormat="1" ht="18" customHeight="1">
      <c r="A2" s="1076"/>
      <c r="B2" s="1077"/>
      <c r="C2" s="1077"/>
      <c r="D2" s="1078"/>
      <c r="E2" s="1078"/>
      <c r="F2" s="1077"/>
      <c r="G2" s="1077"/>
      <c r="H2" s="1077"/>
      <c r="I2" s="1077"/>
      <c r="J2" s="1077"/>
      <c r="K2" s="1077"/>
      <c r="L2" s="1077"/>
      <c r="M2" s="1077"/>
      <c r="N2" s="1077"/>
      <c r="O2" s="1077"/>
      <c r="P2" s="1077"/>
      <c r="Q2" s="1077"/>
      <c r="R2" s="1077"/>
      <c r="S2" s="1077"/>
      <c r="T2" s="1077"/>
      <c r="U2" s="1077"/>
      <c r="V2" s="1077"/>
      <c r="W2" s="1077"/>
      <c r="X2" s="1077"/>
      <c r="Y2" s="1077"/>
      <c r="Z2" s="714"/>
      <c r="AA2" s="1079" t="s">
        <v>512</v>
      </c>
      <c r="AD2" s="716"/>
      <c r="AF2" s="717"/>
    </row>
    <row r="3" spans="1:35" s="712" customFormat="1" ht="15" customHeight="1">
      <c r="A3" s="718"/>
      <c r="B3" s="719"/>
      <c r="C3" s="720"/>
      <c r="D3" s="1361"/>
      <c r="E3" s="1361"/>
      <c r="F3" s="720"/>
      <c r="G3" s="720"/>
      <c r="H3" s="720"/>
      <c r="I3" s="720"/>
      <c r="J3" s="720"/>
      <c r="K3" s="720"/>
      <c r="L3" s="720"/>
      <c r="M3" s="720"/>
      <c r="N3" s="720"/>
      <c r="Y3" s="721"/>
      <c r="Z3" s="722"/>
      <c r="AA3" s="723"/>
    </row>
    <row r="4" spans="1:35" ht="15">
      <c r="A4" s="718"/>
      <c r="Y4" s="1658">
        <v>44</v>
      </c>
      <c r="Z4" s="1658"/>
      <c r="AA4" s="1658"/>
    </row>
    <row r="5" spans="1:35" ht="15.75">
      <c r="A5" s="1080" t="s">
        <v>513</v>
      </c>
      <c r="B5" s="724"/>
      <c r="C5" s="724"/>
      <c r="D5" s="724"/>
      <c r="E5" s="724"/>
      <c r="F5" s="724"/>
      <c r="G5" s="724"/>
      <c r="H5" s="724"/>
      <c r="I5" s="724"/>
      <c r="J5" s="724"/>
      <c r="Y5" s="1480"/>
      <c r="Z5" s="1481" t="s">
        <v>422</v>
      </c>
      <c r="AA5" s="1482">
        <v>45229</v>
      </c>
      <c r="AE5" s="3"/>
      <c r="AF5" s="3"/>
      <c r="AG5" s="3"/>
      <c r="AH5" s="3"/>
      <c r="AI5" s="3"/>
    </row>
    <row r="6" spans="1:35">
      <c r="Y6" s="1480"/>
      <c r="Z6" s="1483" t="s">
        <v>423</v>
      </c>
      <c r="AA6" s="1484">
        <v>45235</v>
      </c>
      <c r="AE6" s="3"/>
      <c r="AF6" s="3"/>
      <c r="AG6" s="3"/>
      <c r="AH6" s="3"/>
      <c r="AI6" s="3"/>
    </row>
    <row r="7" spans="1:35" s="724" customFormat="1" ht="15.75">
      <c r="A7" s="1659" t="s">
        <v>424</v>
      </c>
      <c r="B7" s="1659"/>
      <c r="C7" s="1659"/>
      <c r="D7" s="1659"/>
      <c r="E7" s="1659"/>
      <c r="F7" s="1659"/>
      <c r="G7" s="1659"/>
      <c r="H7" s="1659"/>
      <c r="I7" s="1659"/>
      <c r="J7" s="1659"/>
      <c r="K7" s="1659"/>
      <c r="L7" s="1659"/>
      <c r="M7" s="1659"/>
      <c r="N7" s="1659"/>
      <c r="O7" s="1659"/>
      <c r="P7" s="1659"/>
      <c r="Q7" s="1659"/>
      <c r="R7" s="1659"/>
      <c r="S7" s="1659"/>
      <c r="T7" s="1659"/>
      <c r="U7" s="1659"/>
      <c r="V7" s="1659"/>
      <c r="W7" s="1659"/>
      <c r="X7" s="1659"/>
      <c r="Y7" s="1659"/>
      <c r="Z7" s="1659"/>
      <c r="AA7" s="1485"/>
      <c r="AB7" s="1486"/>
      <c r="AC7" s="1486"/>
      <c r="AD7" s="1486"/>
      <c r="AE7" s="3"/>
      <c r="AF7" s="3"/>
      <c r="AG7" s="3"/>
      <c r="AH7" s="3"/>
      <c r="AI7" s="3"/>
    </row>
    <row r="8" spans="1:35" s="724" customFormat="1" ht="15.75">
      <c r="A8" s="1659" t="s">
        <v>425</v>
      </c>
      <c r="B8" s="1659"/>
      <c r="C8" s="1659"/>
      <c r="D8" s="1659"/>
      <c r="E8" s="1659"/>
      <c r="F8" s="1659"/>
      <c r="G8" s="1659"/>
      <c r="H8" s="1659"/>
      <c r="I8" s="1659"/>
      <c r="J8" s="1659"/>
      <c r="K8" s="1659"/>
      <c r="L8" s="1659"/>
      <c r="M8" s="1659"/>
      <c r="N8" s="1659"/>
      <c r="O8" s="1659"/>
      <c r="P8" s="1659"/>
      <c r="Q8" s="1659"/>
      <c r="R8" s="1659"/>
      <c r="S8" s="1659"/>
      <c r="T8" s="1659"/>
      <c r="U8" s="1659"/>
      <c r="V8" s="1659"/>
      <c r="W8" s="1659"/>
      <c r="X8" s="1659"/>
      <c r="Y8" s="1659"/>
      <c r="Z8" s="1659"/>
      <c r="AA8" s="1485"/>
      <c r="AB8" s="1486"/>
      <c r="AC8" s="1486"/>
      <c r="AD8" s="1486"/>
      <c r="AE8" s="3"/>
      <c r="AF8" s="3"/>
      <c r="AG8" s="3"/>
      <c r="AH8" s="3"/>
      <c r="AI8" s="3"/>
    </row>
    <row r="9" spans="1:35" s="724" customFormat="1" ht="13.5" thickBot="1">
      <c r="A9" s="1487"/>
      <c r="B9" s="1487"/>
      <c r="C9" s="1488"/>
      <c r="D9" s="1488"/>
      <c r="E9" s="1488"/>
      <c r="F9" s="1488"/>
      <c r="G9" s="1488"/>
      <c r="H9" s="1489"/>
      <c r="I9" s="1488"/>
      <c r="J9" s="1488"/>
      <c r="K9" s="1488"/>
      <c r="L9" s="1488"/>
      <c r="M9" s="1488"/>
      <c r="N9" s="1488"/>
      <c r="O9" s="1488"/>
      <c r="P9" s="1488"/>
      <c r="Q9" s="1488"/>
      <c r="R9" s="1488"/>
      <c r="S9" s="1488"/>
      <c r="T9" s="1488"/>
      <c r="U9" s="1488"/>
      <c r="V9" s="1488"/>
      <c r="W9" s="1488"/>
      <c r="X9" s="1488"/>
      <c r="Y9" s="1488"/>
      <c r="Z9" s="1487"/>
      <c r="AA9" s="1487"/>
      <c r="AB9" s="1486"/>
      <c r="AC9" s="1486"/>
      <c r="AD9" s="1486"/>
      <c r="AE9" s="3"/>
      <c r="AF9" s="3"/>
      <c r="AG9" s="3"/>
      <c r="AH9" s="3"/>
      <c r="AI9" s="3"/>
    </row>
    <row r="10" spans="1:35" s="724" customFormat="1" ht="13.5" thickBot="1">
      <c r="A10" s="1490" t="s">
        <v>310</v>
      </c>
      <c r="B10" s="1487"/>
      <c r="C10" s="1660" t="s">
        <v>362</v>
      </c>
      <c r="D10" s="1661"/>
      <c r="E10" s="1661"/>
      <c r="F10" s="1661"/>
      <c r="G10" s="1661"/>
      <c r="H10" s="1662"/>
      <c r="I10" s="1488"/>
      <c r="J10" s="1660" t="s">
        <v>363</v>
      </c>
      <c r="K10" s="1661"/>
      <c r="L10" s="1661"/>
      <c r="M10" s="1661"/>
      <c r="N10" s="1661"/>
      <c r="O10" s="1662"/>
      <c r="P10" s="1488"/>
      <c r="Q10" s="1660" t="s">
        <v>364</v>
      </c>
      <c r="R10" s="1661"/>
      <c r="S10" s="1661"/>
      <c r="T10" s="1661"/>
      <c r="U10" s="1661"/>
      <c r="V10" s="1662"/>
      <c r="W10" s="1488"/>
      <c r="X10" s="1663" t="s">
        <v>365</v>
      </c>
      <c r="Y10" s="1664"/>
      <c r="Z10" s="1664"/>
      <c r="AA10" s="1665"/>
      <c r="AB10" s="1486"/>
      <c r="AC10" s="1486"/>
      <c r="AD10" s="1486"/>
      <c r="AE10" s="3"/>
      <c r="AF10" s="3"/>
      <c r="AG10" s="3"/>
      <c r="AH10" s="3"/>
      <c r="AI10" s="3"/>
    </row>
    <row r="11" spans="1:35" s="724" customFormat="1" ht="12" customHeight="1">
      <c r="A11" s="1487"/>
      <c r="B11" s="1487"/>
      <c r="C11" s="1653" t="s">
        <v>311</v>
      </c>
      <c r="D11" s="1653" t="s">
        <v>312</v>
      </c>
      <c r="E11" s="1653" t="s">
        <v>313</v>
      </c>
      <c r="F11" s="1653" t="s">
        <v>314</v>
      </c>
      <c r="G11" s="1491" t="s">
        <v>357</v>
      </c>
      <c r="H11" s="1492"/>
      <c r="I11" s="1488"/>
      <c r="J11" s="1657" t="s">
        <v>315</v>
      </c>
      <c r="K11" s="1657" t="s">
        <v>316</v>
      </c>
      <c r="L11" s="1657" t="s">
        <v>317</v>
      </c>
      <c r="M11" s="1657" t="s">
        <v>314</v>
      </c>
      <c r="N11" s="1491" t="s">
        <v>357</v>
      </c>
      <c r="O11" s="1491"/>
      <c r="P11" s="1488"/>
      <c r="Q11" s="1653" t="s">
        <v>311</v>
      </c>
      <c r="R11" s="1653" t="s">
        <v>312</v>
      </c>
      <c r="S11" s="1653" t="s">
        <v>313</v>
      </c>
      <c r="T11" s="1653" t="s">
        <v>314</v>
      </c>
      <c r="U11" s="1491" t="s">
        <v>357</v>
      </c>
      <c r="V11" s="1492"/>
      <c r="W11" s="1488"/>
      <c r="X11" s="1655" t="s">
        <v>318</v>
      </c>
      <c r="Y11" s="1493" t="s">
        <v>319</v>
      </c>
      <c r="Z11" s="1491" t="s">
        <v>357</v>
      </c>
      <c r="AA11" s="1491"/>
      <c r="AB11" s="1486"/>
      <c r="AC11" s="1486"/>
      <c r="AD11" s="1486"/>
      <c r="AE11" s="3"/>
      <c r="AF11" s="3"/>
      <c r="AG11" s="3"/>
      <c r="AH11" s="3"/>
      <c r="AI11" s="3"/>
    </row>
    <row r="12" spans="1:35" s="724" customFormat="1" ht="12" customHeight="1" thickBot="1">
      <c r="A12" s="1494" t="s">
        <v>358</v>
      </c>
      <c r="B12" s="1487"/>
      <c r="C12" s="1654"/>
      <c r="D12" s="1654"/>
      <c r="E12" s="1654"/>
      <c r="F12" s="1654"/>
      <c r="G12" s="1495" t="s">
        <v>359</v>
      </c>
      <c r="H12" s="1496" t="s">
        <v>320</v>
      </c>
      <c r="I12" s="1497"/>
      <c r="J12" s="1654"/>
      <c r="K12" s="1654"/>
      <c r="L12" s="1654"/>
      <c r="M12" s="1654"/>
      <c r="N12" s="1495" t="s">
        <v>359</v>
      </c>
      <c r="O12" s="1496" t="s">
        <v>320</v>
      </c>
      <c r="P12" s="1487"/>
      <c r="Q12" s="1654"/>
      <c r="R12" s="1654"/>
      <c r="S12" s="1654"/>
      <c r="T12" s="1654"/>
      <c r="U12" s="1495" t="s">
        <v>359</v>
      </c>
      <c r="V12" s="1496" t="s">
        <v>320</v>
      </c>
      <c r="W12" s="1487"/>
      <c r="X12" s="1656"/>
      <c r="Y12" s="1498" t="s">
        <v>321</v>
      </c>
      <c r="Z12" s="1495" t="s">
        <v>359</v>
      </c>
      <c r="AA12" s="1495" t="s">
        <v>320</v>
      </c>
      <c r="AB12" s="1486"/>
      <c r="AC12" s="1486"/>
      <c r="AD12" s="1486"/>
      <c r="AE12" s="1486"/>
    </row>
    <row r="13" spans="1:35" s="724" customFormat="1" ht="15.75" thickBot="1">
      <c r="A13" s="1499" t="s">
        <v>360</v>
      </c>
      <c r="B13" s="1487"/>
      <c r="C13" s="1500">
        <v>491.60500000000002</v>
      </c>
      <c r="D13" s="1501">
        <v>483.27600000000001</v>
      </c>
      <c r="E13" s="1502"/>
      <c r="F13" s="1503">
        <v>484.04199999999997</v>
      </c>
      <c r="G13" s="725">
        <v>-0.37100000000003774</v>
      </c>
      <c r="H13" s="726">
        <v>-7.658753997106249E-4</v>
      </c>
      <c r="I13" s="1497"/>
      <c r="J13" s="1500">
        <v>359.87099999999998</v>
      </c>
      <c r="K13" s="1501">
        <v>471.19299999999998</v>
      </c>
      <c r="L13" s="1502">
        <v>476.71100000000001</v>
      </c>
      <c r="M13" s="1503">
        <v>474.70100000000002</v>
      </c>
      <c r="N13" s="725">
        <v>1.1640000000000441</v>
      </c>
      <c r="O13" s="726">
        <v>2.458097255336078E-3</v>
      </c>
      <c r="P13" s="1487"/>
      <c r="Q13" s="1500">
        <v>504.94099999999997</v>
      </c>
      <c r="R13" s="1501">
        <v>499.94</v>
      </c>
      <c r="S13" s="1502"/>
      <c r="T13" s="1503">
        <v>487.178</v>
      </c>
      <c r="U13" s="725">
        <v>-7.6970000000000027</v>
      </c>
      <c r="V13" s="726">
        <v>-1.5553422581459975E-2</v>
      </c>
      <c r="W13" s="1487"/>
      <c r="X13" s="1504">
        <v>483.32229999999998</v>
      </c>
      <c r="Y13" s="757">
        <v>217.32117805755396</v>
      </c>
      <c r="Z13" s="725">
        <v>-1.5346000000000117</v>
      </c>
      <c r="AA13" s="726">
        <v>-3.1650575664696756E-3</v>
      </c>
      <c r="AB13" s="1486"/>
      <c r="AC13" s="1486"/>
      <c r="AD13" s="1486"/>
      <c r="AE13" s="1486"/>
      <c r="AF13" s="727"/>
    </row>
    <row r="14" spans="1:35" s="724" customFormat="1" ht="2.1" customHeight="1">
      <c r="A14" s="1505"/>
      <c r="B14" s="1487"/>
      <c r="C14" s="1505"/>
      <c r="D14" s="1488"/>
      <c r="E14" s="1488"/>
      <c r="F14" s="1488"/>
      <c r="G14" s="1488"/>
      <c r="H14" s="728"/>
      <c r="I14" s="1488"/>
      <c r="J14" s="1488"/>
      <c r="K14" s="1488"/>
      <c r="L14" s="1488"/>
      <c r="M14" s="1488"/>
      <c r="N14" s="1488"/>
      <c r="O14" s="729"/>
      <c r="P14" s="1487"/>
      <c r="Q14" s="1505"/>
      <c r="R14" s="1488"/>
      <c r="S14" s="1488"/>
      <c r="T14" s="1488"/>
      <c r="U14" s="1488"/>
      <c r="V14" s="728"/>
      <c r="W14" s="1487"/>
      <c r="X14" s="1506"/>
      <c r="Y14" s="1507"/>
      <c r="Z14" s="1505"/>
      <c r="AA14" s="1505"/>
      <c r="AB14" s="1486"/>
      <c r="AC14" s="1486"/>
      <c r="AD14" s="1486"/>
      <c r="AE14" s="1486"/>
    </row>
    <row r="15" spans="1:35" s="724" customFormat="1" ht="2.85" customHeight="1">
      <c r="A15" s="1508"/>
      <c r="B15" s="1487"/>
      <c r="C15" s="1508"/>
      <c r="D15" s="1508"/>
      <c r="E15" s="1508"/>
      <c r="F15" s="1508"/>
      <c r="G15" s="730"/>
      <c r="H15" s="731"/>
      <c r="I15" s="1508"/>
      <c r="J15" s="1508"/>
      <c r="K15" s="1508"/>
      <c r="L15" s="1508"/>
      <c r="M15" s="1508"/>
      <c r="N15" s="1508"/>
      <c r="O15" s="732"/>
      <c r="P15" s="1508"/>
      <c r="Q15" s="1508"/>
      <c r="R15" s="1508"/>
      <c r="S15" s="1508"/>
      <c r="T15" s="1508"/>
      <c r="U15" s="730"/>
      <c r="V15" s="731"/>
      <c r="W15" s="1508"/>
      <c r="X15" s="1508"/>
      <c r="Y15" s="1508"/>
      <c r="Z15" s="1509"/>
      <c r="AA15" s="1509"/>
      <c r="AB15" s="1486"/>
      <c r="AC15" s="1486"/>
      <c r="AD15" s="1486"/>
      <c r="AE15" s="1486"/>
    </row>
    <row r="16" spans="1:35" s="724" customFormat="1" ht="13.5" thickBot="1">
      <c r="A16" s="1508"/>
      <c r="B16" s="1487"/>
      <c r="C16" s="1510" t="s">
        <v>322</v>
      </c>
      <c r="D16" s="1510" t="s">
        <v>323</v>
      </c>
      <c r="E16" s="1510" t="s">
        <v>324</v>
      </c>
      <c r="F16" s="1510" t="s">
        <v>325</v>
      </c>
      <c r="G16" s="1510"/>
      <c r="H16" s="733"/>
      <c r="I16" s="1488"/>
      <c r="J16" s="1510" t="s">
        <v>322</v>
      </c>
      <c r="K16" s="1510" t="s">
        <v>323</v>
      </c>
      <c r="L16" s="1510" t="s">
        <v>324</v>
      </c>
      <c r="M16" s="1510" t="s">
        <v>325</v>
      </c>
      <c r="N16" s="1511"/>
      <c r="O16" s="734"/>
      <c r="P16" s="1488"/>
      <c r="Q16" s="1510" t="s">
        <v>322</v>
      </c>
      <c r="R16" s="1510" t="s">
        <v>323</v>
      </c>
      <c r="S16" s="1510" t="s">
        <v>324</v>
      </c>
      <c r="T16" s="1510" t="s">
        <v>325</v>
      </c>
      <c r="U16" s="1510"/>
      <c r="V16" s="733"/>
      <c r="W16" s="1487"/>
      <c r="X16" s="1512" t="s">
        <v>318</v>
      </c>
      <c r="Y16" s="1488"/>
      <c r="Z16" s="1509"/>
      <c r="AA16" s="1509"/>
      <c r="AB16" s="1486"/>
      <c r="AC16" s="1486"/>
      <c r="AD16" s="1486"/>
      <c r="AE16" s="1486"/>
    </row>
    <row r="17" spans="1:31" s="724" customFormat="1">
      <c r="A17" s="1513" t="s">
        <v>326</v>
      </c>
      <c r="B17" s="1487"/>
      <c r="C17" s="1514">
        <v>471.66719999999998</v>
      </c>
      <c r="D17" s="1515">
        <v>430.8877</v>
      </c>
      <c r="E17" s="1515" t="s">
        <v>372</v>
      </c>
      <c r="F17" s="1516">
        <v>466.3603</v>
      </c>
      <c r="G17" s="735">
        <v>0.37889999999998736</v>
      </c>
      <c r="H17" s="736">
        <v>8.131225838627909E-4</v>
      </c>
      <c r="I17" s="1517"/>
      <c r="J17" s="1514" t="s">
        <v>372</v>
      </c>
      <c r="K17" s="1515" t="s">
        <v>372</v>
      </c>
      <c r="L17" s="1515" t="s">
        <v>372</v>
      </c>
      <c r="M17" s="1516" t="s">
        <v>372</v>
      </c>
      <c r="N17" s="735"/>
      <c r="O17" s="736"/>
      <c r="P17" s="1487"/>
      <c r="Q17" s="1514" t="s">
        <v>372</v>
      </c>
      <c r="R17" s="1515" t="s">
        <v>372</v>
      </c>
      <c r="S17" s="1515" t="s">
        <v>372</v>
      </c>
      <c r="T17" s="1516" t="s">
        <v>372</v>
      </c>
      <c r="U17" s="735" t="s">
        <v>372</v>
      </c>
      <c r="V17" s="737" t="s">
        <v>372</v>
      </c>
      <c r="W17" s="1487"/>
      <c r="X17" s="1518">
        <v>466.3603</v>
      </c>
      <c r="Y17" s="1519"/>
      <c r="Z17" s="738">
        <v>0.37889999999998736</v>
      </c>
      <c r="AA17" s="737">
        <v>8.131225838627909E-4</v>
      </c>
      <c r="AB17" s="1520"/>
      <c r="AC17" s="1520"/>
      <c r="AD17" s="1520"/>
      <c r="AE17" s="1520"/>
    </row>
    <row r="18" spans="1:31" s="724" customFormat="1">
      <c r="A18" s="1521" t="s">
        <v>327</v>
      </c>
      <c r="B18" s="1487"/>
      <c r="C18" s="1522" t="s">
        <v>372</v>
      </c>
      <c r="D18" s="1523">
        <v>534.55460000000005</v>
      </c>
      <c r="E18" s="1523" t="s">
        <v>372</v>
      </c>
      <c r="F18" s="1524">
        <v>534.55460000000005</v>
      </c>
      <c r="G18" s="739"/>
      <c r="H18" s="740">
        <v>0</v>
      </c>
      <c r="I18" s="1517"/>
      <c r="J18" s="1522" t="s">
        <v>372</v>
      </c>
      <c r="K18" s="1523" t="s">
        <v>372</v>
      </c>
      <c r="L18" s="1523" t="s">
        <v>372</v>
      </c>
      <c r="M18" s="1524" t="s">
        <v>372</v>
      </c>
      <c r="N18" s="739" t="s">
        <v>372</v>
      </c>
      <c r="O18" s="741" t="s">
        <v>372</v>
      </c>
      <c r="P18" s="1487"/>
      <c r="Q18" s="1522" t="s">
        <v>372</v>
      </c>
      <c r="R18" s="1523" t="s">
        <v>372</v>
      </c>
      <c r="S18" s="1523" t="s">
        <v>372</v>
      </c>
      <c r="T18" s="1524" t="s">
        <v>372</v>
      </c>
      <c r="U18" s="739" t="s">
        <v>372</v>
      </c>
      <c r="V18" s="741" t="s">
        <v>372</v>
      </c>
      <c r="W18" s="1487"/>
      <c r="X18" s="1525">
        <v>534.55460000000005</v>
      </c>
      <c r="Y18" s="1488"/>
      <c r="Z18" s="742" t="s">
        <v>372</v>
      </c>
      <c r="AA18" s="741" t="s">
        <v>372</v>
      </c>
      <c r="AB18" s="1520"/>
      <c r="AC18" s="1520"/>
      <c r="AD18" s="1520"/>
      <c r="AE18" s="1520"/>
    </row>
    <row r="19" spans="1:31" s="724" customFormat="1">
      <c r="A19" s="1521" t="s">
        <v>328</v>
      </c>
      <c r="B19" s="1487"/>
      <c r="C19" s="1522">
        <v>431.66239999999999</v>
      </c>
      <c r="D19" s="1523">
        <v>434.74430000000001</v>
      </c>
      <c r="E19" s="1523">
        <v>433.20909999999998</v>
      </c>
      <c r="F19" s="1524">
        <v>433.48270000000002</v>
      </c>
      <c r="G19" s="739">
        <v>7.535000000000025</v>
      </c>
      <c r="H19" s="740">
        <v>1.7689965223430137E-2</v>
      </c>
      <c r="I19" s="1517"/>
      <c r="J19" s="1522" t="s">
        <v>372</v>
      </c>
      <c r="K19" s="1523" t="s">
        <v>372</v>
      </c>
      <c r="L19" s="1523" t="s">
        <v>372</v>
      </c>
      <c r="M19" s="1524" t="s">
        <v>372</v>
      </c>
      <c r="N19" s="739" t="s">
        <v>372</v>
      </c>
      <c r="O19" s="741" t="s">
        <v>372</v>
      </c>
      <c r="P19" s="1487"/>
      <c r="Q19" s="1522" t="s">
        <v>372</v>
      </c>
      <c r="R19" s="1523" t="s">
        <v>372</v>
      </c>
      <c r="S19" s="1523" t="s">
        <v>504</v>
      </c>
      <c r="T19" s="1524" t="s">
        <v>504</v>
      </c>
      <c r="U19" s="739" t="s">
        <v>372</v>
      </c>
      <c r="V19" s="741" t="s">
        <v>372</v>
      </c>
      <c r="W19" s="1487"/>
      <c r="X19" s="1525" t="s">
        <v>504</v>
      </c>
      <c r="Y19" s="1488"/>
      <c r="Z19" s="742" t="s">
        <v>372</v>
      </c>
      <c r="AA19" s="741" t="s">
        <v>372</v>
      </c>
      <c r="AB19" s="1520"/>
      <c r="AC19" s="1520"/>
      <c r="AD19" s="1520"/>
      <c r="AE19" s="1520"/>
    </row>
    <row r="20" spans="1:31" s="724" customFormat="1">
      <c r="A20" s="1521" t="s">
        <v>329</v>
      </c>
      <c r="B20" s="1487"/>
      <c r="C20" s="1522" t="s">
        <v>372</v>
      </c>
      <c r="D20" s="1523">
        <v>421.2398</v>
      </c>
      <c r="E20" s="1523">
        <v>405.39299999999997</v>
      </c>
      <c r="F20" s="1524">
        <v>411.82260000000002</v>
      </c>
      <c r="G20" s="739">
        <v>0.34800000000001319</v>
      </c>
      <c r="H20" s="740">
        <v>8.45738716314548E-4</v>
      </c>
      <c r="I20" s="1517"/>
      <c r="J20" s="1522" t="s">
        <v>372</v>
      </c>
      <c r="K20" s="1523" t="s">
        <v>372</v>
      </c>
      <c r="L20" s="1523" t="s">
        <v>372</v>
      </c>
      <c r="M20" s="1524" t="s">
        <v>372</v>
      </c>
      <c r="N20" s="739" t="s">
        <v>372</v>
      </c>
      <c r="O20" s="741" t="s">
        <v>372</v>
      </c>
      <c r="P20" s="1487"/>
      <c r="Q20" s="1522" t="s">
        <v>372</v>
      </c>
      <c r="R20" s="1523">
        <v>450.15570000000002</v>
      </c>
      <c r="S20" s="1523">
        <v>465.11750000000001</v>
      </c>
      <c r="T20" s="1524">
        <v>460.95010000000002</v>
      </c>
      <c r="U20" s="739">
        <v>-1.3175999999999704</v>
      </c>
      <c r="V20" s="741">
        <v>-2.8502964840502187E-3</v>
      </c>
      <c r="W20" s="1487"/>
      <c r="X20" s="1526">
        <v>447.00330000000002</v>
      </c>
      <c r="Y20" s="1487"/>
      <c r="Z20" s="742">
        <v>-0.8447999999999638</v>
      </c>
      <c r="AA20" s="741">
        <v>-1.8863538775758526E-3</v>
      </c>
      <c r="AB20" s="1520"/>
      <c r="AC20" s="1520"/>
      <c r="AD20" s="1520"/>
      <c r="AE20" s="1520"/>
    </row>
    <row r="21" spans="1:31" s="724" customFormat="1">
      <c r="A21" s="1521" t="s">
        <v>330</v>
      </c>
      <c r="B21" s="1487"/>
      <c r="C21" s="1522">
        <v>463.16309999999999</v>
      </c>
      <c r="D21" s="1523">
        <v>474.94650000000001</v>
      </c>
      <c r="E21" s="1523" t="s">
        <v>372</v>
      </c>
      <c r="F21" s="1524">
        <v>468.92</v>
      </c>
      <c r="G21" s="739">
        <v>-1.1348999999999592</v>
      </c>
      <c r="H21" s="740">
        <v>-2.4143988287325113E-3</v>
      </c>
      <c r="I21" s="1517"/>
      <c r="J21" s="1522" t="s">
        <v>372</v>
      </c>
      <c r="K21" s="1523" t="s">
        <v>372</v>
      </c>
      <c r="L21" s="1523" t="s">
        <v>372</v>
      </c>
      <c r="M21" s="1524" t="s">
        <v>372</v>
      </c>
      <c r="N21" s="739" t="s">
        <v>372</v>
      </c>
      <c r="O21" s="741" t="s">
        <v>372</v>
      </c>
      <c r="P21" s="1487"/>
      <c r="Q21" s="1522" t="s">
        <v>372</v>
      </c>
      <c r="R21" s="1523" t="s">
        <v>372</v>
      </c>
      <c r="S21" s="1523" t="s">
        <v>372</v>
      </c>
      <c r="T21" s="1524" t="s">
        <v>372</v>
      </c>
      <c r="U21" s="739" t="s">
        <v>372</v>
      </c>
      <c r="V21" s="741" t="s">
        <v>372</v>
      </c>
      <c r="W21" s="1487"/>
      <c r="X21" s="1526">
        <v>468.92</v>
      </c>
      <c r="Y21" s="1488"/>
      <c r="Z21" s="742">
        <v>-1.1348999999999592</v>
      </c>
      <c r="AA21" s="741">
        <v>-2.4143988287325113E-3</v>
      </c>
      <c r="AB21" s="1520"/>
      <c r="AC21" s="1520"/>
      <c r="AD21" s="1520"/>
      <c r="AE21" s="1520"/>
    </row>
    <row r="22" spans="1:31" s="724" customFormat="1">
      <c r="A22" s="1521" t="s">
        <v>331</v>
      </c>
      <c r="B22" s="1487"/>
      <c r="C22" s="1522" t="s">
        <v>372</v>
      </c>
      <c r="D22" s="1523" t="s">
        <v>504</v>
      </c>
      <c r="E22" s="1523" t="s">
        <v>372</v>
      </c>
      <c r="F22" s="1524" t="s">
        <v>504</v>
      </c>
      <c r="G22" s="753" t="s">
        <v>372</v>
      </c>
      <c r="H22" s="754" t="s">
        <v>372</v>
      </c>
      <c r="I22" s="1517"/>
      <c r="J22" s="1522" t="s">
        <v>372</v>
      </c>
      <c r="K22" s="1523" t="s">
        <v>372</v>
      </c>
      <c r="L22" s="1523" t="s">
        <v>372</v>
      </c>
      <c r="M22" s="1524" t="s">
        <v>372</v>
      </c>
      <c r="N22" s="739" t="s">
        <v>372</v>
      </c>
      <c r="O22" s="741" t="s">
        <v>372</v>
      </c>
      <c r="P22" s="1487"/>
      <c r="Q22" s="1522" t="s">
        <v>372</v>
      </c>
      <c r="R22" s="1523" t="s">
        <v>372</v>
      </c>
      <c r="S22" s="1523" t="s">
        <v>372</v>
      </c>
      <c r="T22" s="1524" t="s">
        <v>372</v>
      </c>
      <c r="U22" s="739" t="s">
        <v>372</v>
      </c>
      <c r="V22" s="741" t="s">
        <v>372</v>
      </c>
      <c r="W22" s="1487"/>
      <c r="X22" s="1526" t="s">
        <v>504</v>
      </c>
      <c r="Y22" s="1488"/>
      <c r="Z22" s="742"/>
      <c r="AA22" s="741"/>
      <c r="AB22" s="1520"/>
      <c r="AC22" s="1520"/>
      <c r="AD22" s="1520"/>
      <c r="AE22" s="1520"/>
    </row>
    <row r="23" spans="1:31" s="724" customFormat="1">
      <c r="A23" s="1521" t="s">
        <v>332</v>
      </c>
      <c r="B23" s="1487"/>
      <c r="C23" s="1527" t="s">
        <v>372</v>
      </c>
      <c r="D23" s="1528" t="s">
        <v>372</v>
      </c>
      <c r="E23" s="1528" t="s">
        <v>372</v>
      </c>
      <c r="F23" s="1529" t="s">
        <v>372</v>
      </c>
      <c r="G23" s="739"/>
      <c r="H23" s="740"/>
      <c r="I23" s="1530"/>
      <c r="J23" s="1527">
        <v>452.17750000000001</v>
      </c>
      <c r="K23" s="1528">
        <v>462.24590000000001</v>
      </c>
      <c r="L23" s="1528">
        <v>471.07310000000001</v>
      </c>
      <c r="M23" s="1529">
        <v>465.85079999999999</v>
      </c>
      <c r="N23" s="739">
        <v>0.83429999999998472</v>
      </c>
      <c r="O23" s="741">
        <v>1.7941298857135912E-3</v>
      </c>
      <c r="P23" s="1487"/>
      <c r="Q23" s="1527" t="s">
        <v>372</v>
      </c>
      <c r="R23" s="1528" t="s">
        <v>372</v>
      </c>
      <c r="S23" s="1528" t="s">
        <v>372</v>
      </c>
      <c r="T23" s="1529" t="s">
        <v>372</v>
      </c>
      <c r="U23" s="739" t="s">
        <v>372</v>
      </c>
      <c r="V23" s="741" t="s">
        <v>372</v>
      </c>
      <c r="W23" s="1487"/>
      <c r="X23" s="1526">
        <v>465.85079999999999</v>
      </c>
      <c r="Y23" s="1519"/>
      <c r="Z23" s="742">
        <v>0.83429999999998472</v>
      </c>
      <c r="AA23" s="741">
        <v>1.7941298857135912E-3</v>
      </c>
      <c r="AB23" s="1520"/>
      <c r="AC23" s="1520"/>
      <c r="AD23" s="1520"/>
      <c r="AE23" s="1520"/>
    </row>
    <row r="24" spans="1:31" s="724" customFormat="1">
      <c r="A24" s="1521" t="s">
        <v>333</v>
      </c>
      <c r="B24" s="1487"/>
      <c r="C24" s="1522" t="s">
        <v>372</v>
      </c>
      <c r="D24" s="1523">
        <v>433.20119999999997</v>
      </c>
      <c r="E24" s="1523">
        <v>416.4486</v>
      </c>
      <c r="F24" s="1524">
        <v>426.0283</v>
      </c>
      <c r="G24" s="739">
        <v>0</v>
      </c>
      <c r="H24" s="740">
        <v>0</v>
      </c>
      <c r="I24" s="1517"/>
      <c r="J24" s="1522" t="s">
        <v>372</v>
      </c>
      <c r="K24" s="1523" t="s">
        <v>372</v>
      </c>
      <c r="L24" s="1523" t="s">
        <v>372</v>
      </c>
      <c r="M24" s="1524" t="s">
        <v>372</v>
      </c>
      <c r="N24" s="739" t="s">
        <v>372</v>
      </c>
      <c r="O24" s="741" t="s">
        <v>372</v>
      </c>
      <c r="P24" s="1487"/>
      <c r="Q24" s="1522" t="s">
        <v>372</v>
      </c>
      <c r="R24" s="1523">
        <v>480.78</v>
      </c>
      <c r="S24" s="1523">
        <v>493.66109999999998</v>
      </c>
      <c r="T24" s="1524">
        <v>491.13400000000001</v>
      </c>
      <c r="U24" s="739" t="s">
        <v>372</v>
      </c>
      <c r="V24" s="741" t="s">
        <v>372</v>
      </c>
      <c r="W24" s="1487"/>
      <c r="X24" s="1526">
        <v>457.52109999999999</v>
      </c>
      <c r="Y24" s="1519"/>
      <c r="Z24" s="742" t="s">
        <v>372</v>
      </c>
      <c r="AA24" s="741" t="s">
        <v>372</v>
      </c>
      <c r="AB24" s="1520"/>
      <c r="AC24" s="1520"/>
      <c r="AD24" s="1520"/>
      <c r="AE24" s="1520"/>
    </row>
    <row r="25" spans="1:31" s="724" customFormat="1">
      <c r="A25" s="1521" t="s">
        <v>334</v>
      </c>
      <c r="B25" s="1487"/>
      <c r="C25" s="1522">
        <v>489.94139999999999</v>
      </c>
      <c r="D25" s="1523">
        <v>499.04840000000002</v>
      </c>
      <c r="E25" s="1523" t="s">
        <v>372</v>
      </c>
      <c r="F25" s="1524">
        <v>493.12270000000001</v>
      </c>
      <c r="G25" s="739">
        <v>-0.23770000000001801</v>
      </c>
      <c r="H25" s="740">
        <v>-4.8179789054825228E-4</v>
      </c>
      <c r="I25" s="1517"/>
      <c r="J25" s="1522" t="s">
        <v>372</v>
      </c>
      <c r="K25" s="1523" t="s">
        <v>372</v>
      </c>
      <c r="L25" s="1523" t="s">
        <v>372</v>
      </c>
      <c r="M25" s="1524" t="s">
        <v>372</v>
      </c>
      <c r="N25" s="739" t="s">
        <v>372</v>
      </c>
      <c r="O25" s="741" t="s">
        <v>372</v>
      </c>
      <c r="P25" s="1487"/>
      <c r="Q25" s="1522">
        <v>501.64789999999999</v>
      </c>
      <c r="R25" s="1523">
        <v>514.63229999999999</v>
      </c>
      <c r="S25" s="1523">
        <v>493.66109999999998</v>
      </c>
      <c r="T25" s="1524">
        <v>509.5453</v>
      </c>
      <c r="U25" s="739">
        <v>-10.206300000000056</v>
      </c>
      <c r="V25" s="741">
        <v>-1.9636880386707856E-2</v>
      </c>
      <c r="W25" s="1487"/>
      <c r="X25" s="1526">
        <v>501.9033</v>
      </c>
      <c r="Y25" s="1519"/>
      <c r="Z25" s="742">
        <v>-5.5674999999999955</v>
      </c>
      <c r="AA25" s="741">
        <v>-1.0971074591877961E-2</v>
      </c>
      <c r="AB25" s="1520"/>
      <c r="AC25" s="1520"/>
      <c r="AD25" s="1520"/>
      <c r="AE25" s="1520"/>
    </row>
    <row r="26" spans="1:31" s="724" customFormat="1">
      <c r="A26" s="1521" t="s">
        <v>335</v>
      </c>
      <c r="B26" s="1487"/>
      <c r="C26" s="1527">
        <v>514.32069999999999</v>
      </c>
      <c r="D26" s="1528">
        <v>518.35379999999998</v>
      </c>
      <c r="E26" s="1528">
        <v>506.6782</v>
      </c>
      <c r="F26" s="1529">
        <v>514.33489999999995</v>
      </c>
      <c r="G26" s="739">
        <v>-0.85880000000008749</v>
      </c>
      <c r="H26" s="740">
        <v>-1.6669458496874068E-3</v>
      </c>
      <c r="I26" s="1517"/>
      <c r="J26" s="1527" t="s">
        <v>372</v>
      </c>
      <c r="K26" s="1528">
        <v>533</v>
      </c>
      <c r="L26" s="1528" t="s">
        <v>95</v>
      </c>
      <c r="M26" s="1529">
        <v>518.74249999999995</v>
      </c>
      <c r="N26" s="739">
        <v>2.8044999999999618</v>
      </c>
      <c r="O26" s="741">
        <v>5.4357306498067359E-3</v>
      </c>
      <c r="P26" s="1487"/>
      <c r="Q26" s="1527" t="s">
        <v>372</v>
      </c>
      <c r="R26" s="1528" t="s">
        <v>372</v>
      </c>
      <c r="S26" s="1528" t="s">
        <v>372</v>
      </c>
      <c r="T26" s="1529" t="s">
        <v>372</v>
      </c>
      <c r="U26" s="739" t="s">
        <v>372</v>
      </c>
      <c r="V26" s="741" t="s">
        <v>372</v>
      </c>
      <c r="W26" s="1487"/>
      <c r="X26" s="1526">
        <v>515.01930000000004</v>
      </c>
      <c r="Y26" s="1488"/>
      <c r="Z26" s="742">
        <v>-0.28999999999996362</v>
      </c>
      <c r="AA26" s="741">
        <v>-5.627688070057868E-4</v>
      </c>
      <c r="AB26" s="1520"/>
      <c r="AC26" s="1520"/>
      <c r="AD26" s="1520"/>
      <c r="AE26" s="1520"/>
    </row>
    <row r="27" spans="1:31" s="724" customFormat="1">
      <c r="A27" s="1521" t="s">
        <v>336</v>
      </c>
      <c r="B27" s="1487"/>
      <c r="C27" s="1527">
        <v>498.5145</v>
      </c>
      <c r="D27" s="1528">
        <v>509.31689999999998</v>
      </c>
      <c r="E27" s="1528" t="s">
        <v>372</v>
      </c>
      <c r="F27" s="1529">
        <v>506.71039999999999</v>
      </c>
      <c r="G27" s="739">
        <v>-6.8750000000000568</v>
      </c>
      <c r="H27" s="740">
        <v>-1.3386283955891365E-2</v>
      </c>
      <c r="I27" s="1517"/>
      <c r="J27" s="1527" t="s">
        <v>372</v>
      </c>
      <c r="K27" s="1528" t="s">
        <v>372</v>
      </c>
      <c r="L27" s="1528" t="s">
        <v>372</v>
      </c>
      <c r="M27" s="1529" t="s">
        <v>372</v>
      </c>
      <c r="N27" s="739" t="s">
        <v>372</v>
      </c>
      <c r="O27" s="741" t="s">
        <v>372</v>
      </c>
      <c r="P27" s="1487"/>
      <c r="Q27" s="1527" t="s">
        <v>372</v>
      </c>
      <c r="R27" s="1528" t="s">
        <v>372</v>
      </c>
      <c r="S27" s="1528" t="s">
        <v>372</v>
      </c>
      <c r="T27" s="1529">
        <v>693.51459999999997</v>
      </c>
      <c r="U27" s="739" t="s">
        <v>372</v>
      </c>
      <c r="V27" s="741" t="s">
        <v>372</v>
      </c>
      <c r="W27" s="1487"/>
      <c r="X27" s="1526">
        <v>514.84209999999996</v>
      </c>
      <c r="Y27" s="1488"/>
      <c r="Z27" s="742">
        <v>-6.5757000000000971</v>
      </c>
      <c r="AA27" s="741">
        <v>-1.2611192022980555E-2</v>
      </c>
      <c r="AB27" s="1520"/>
      <c r="AC27" s="1520"/>
      <c r="AD27" s="1520"/>
      <c r="AE27" s="1520"/>
    </row>
    <row r="28" spans="1:31" s="724" customFormat="1">
      <c r="A28" s="1521" t="s">
        <v>337</v>
      </c>
      <c r="B28" s="1487"/>
      <c r="C28" s="1522">
        <v>527.83590000000004</v>
      </c>
      <c r="D28" s="1523">
        <v>484.95339999999999</v>
      </c>
      <c r="E28" s="1523">
        <v>447.01330000000002</v>
      </c>
      <c r="F28" s="1524">
        <v>520.50139999999999</v>
      </c>
      <c r="G28" s="743">
        <v>4.0915999999999713</v>
      </c>
      <c r="H28" s="740">
        <v>7.9231648973352442E-3</v>
      </c>
      <c r="I28" s="1517"/>
      <c r="J28" s="1522" t="s">
        <v>372</v>
      </c>
      <c r="K28" s="1523" t="s">
        <v>372</v>
      </c>
      <c r="L28" s="1523" t="s">
        <v>372</v>
      </c>
      <c r="M28" s="1524" t="s">
        <v>372</v>
      </c>
      <c r="N28" s="739" t="s">
        <v>372</v>
      </c>
      <c r="O28" s="741" t="s">
        <v>372</v>
      </c>
      <c r="P28" s="1487"/>
      <c r="Q28" s="1522">
        <v>565.22109999999998</v>
      </c>
      <c r="R28" s="1523">
        <v>523.62779999999998</v>
      </c>
      <c r="S28" s="1523">
        <v>567.49630000000002</v>
      </c>
      <c r="T28" s="1524">
        <v>549.75289999999995</v>
      </c>
      <c r="U28" s="739">
        <v>6.7453999999999041</v>
      </c>
      <c r="V28" s="741">
        <v>1.242229619296209E-2</v>
      </c>
      <c r="W28" s="1487"/>
      <c r="X28" s="1526">
        <v>521.97760000000005</v>
      </c>
      <c r="Y28" s="1488"/>
      <c r="Z28" s="742">
        <v>4.2255000000000109</v>
      </c>
      <c r="AA28" s="741">
        <v>8.1612416444085678E-3</v>
      </c>
      <c r="AB28" s="1520"/>
      <c r="AC28" s="1520"/>
      <c r="AD28" s="1520"/>
      <c r="AE28" s="1520"/>
    </row>
    <row r="29" spans="1:31" s="724" customFormat="1">
      <c r="A29" s="1521" t="s">
        <v>338</v>
      </c>
      <c r="B29" s="1487"/>
      <c r="C29" s="1522" t="s">
        <v>372</v>
      </c>
      <c r="D29" s="1523" t="s">
        <v>372</v>
      </c>
      <c r="E29" s="1523" t="s">
        <v>372</v>
      </c>
      <c r="F29" s="1524" t="s">
        <v>372</v>
      </c>
      <c r="G29" s="739">
        <v>0</v>
      </c>
      <c r="H29" s="740">
        <v>0</v>
      </c>
      <c r="I29" s="1517"/>
      <c r="J29" s="1522" t="s">
        <v>372</v>
      </c>
      <c r="K29" s="1523" t="s">
        <v>372</v>
      </c>
      <c r="L29" s="1523" t="s">
        <v>372</v>
      </c>
      <c r="M29" s="1524" t="s">
        <v>372</v>
      </c>
      <c r="N29" s="739" t="s">
        <v>372</v>
      </c>
      <c r="O29" s="741" t="s">
        <v>372</v>
      </c>
      <c r="P29" s="1487"/>
      <c r="Q29" s="1522" t="s">
        <v>372</v>
      </c>
      <c r="R29" s="1523" t="s">
        <v>372</v>
      </c>
      <c r="S29" s="1523" t="s">
        <v>372</v>
      </c>
      <c r="T29" s="1524" t="s">
        <v>372</v>
      </c>
      <c r="U29" s="739" t="s">
        <v>372</v>
      </c>
      <c r="V29" s="741" t="s">
        <v>372</v>
      </c>
      <c r="W29" s="1487"/>
      <c r="X29" s="1526" t="s">
        <v>372</v>
      </c>
      <c r="Y29" s="1519"/>
      <c r="Z29" s="742" t="s">
        <v>372</v>
      </c>
      <c r="AA29" s="741" t="s">
        <v>372</v>
      </c>
      <c r="AB29" s="1520"/>
      <c r="AC29" s="1520"/>
      <c r="AD29" s="1520"/>
      <c r="AE29" s="1520"/>
    </row>
    <row r="30" spans="1:31" s="724" customFormat="1">
      <c r="A30" s="1521" t="s">
        <v>339</v>
      </c>
      <c r="B30" s="1487"/>
      <c r="C30" s="1522" t="s">
        <v>372</v>
      </c>
      <c r="D30" s="1523">
        <v>334.59429999999998</v>
      </c>
      <c r="E30" s="1523" t="s">
        <v>372</v>
      </c>
      <c r="F30" s="1524">
        <v>334.59429999999998</v>
      </c>
      <c r="G30" s="739">
        <v>-10.278800000000047</v>
      </c>
      <c r="H30" s="740">
        <v>-2.9804586092681773E-2</v>
      </c>
      <c r="I30" s="1517"/>
      <c r="J30" s="1522" t="s">
        <v>372</v>
      </c>
      <c r="K30" s="1523" t="s">
        <v>372</v>
      </c>
      <c r="L30" s="1523" t="s">
        <v>372</v>
      </c>
      <c r="M30" s="1524" t="s">
        <v>372</v>
      </c>
      <c r="N30" s="739" t="s">
        <v>372</v>
      </c>
      <c r="O30" s="741" t="s">
        <v>372</v>
      </c>
      <c r="P30" s="1487"/>
      <c r="Q30" s="1522" t="s">
        <v>372</v>
      </c>
      <c r="R30" s="1523">
        <v>301.911</v>
      </c>
      <c r="S30" s="1523" t="s">
        <v>372</v>
      </c>
      <c r="T30" s="1524">
        <v>301.911</v>
      </c>
      <c r="U30" s="739">
        <v>-17.095700000000022</v>
      </c>
      <c r="V30" s="741">
        <v>-5.3590410483541628E-2</v>
      </c>
      <c r="W30" s="1487"/>
      <c r="X30" s="1526">
        <v>327.87810000000002</v>
      </c>
      <c r="Y30" s="1519"/>
      <c r="Z30" s="742">
        <v>-11.679599999999994</v>
      </c>
      <c r="AA30" s="741">
        <v>-3.4396510519419832E-2</v>
      </c>
      <c r="AB30" s="1520"/>
      <c r="AC30" s="1520"/>
      <c r="AD30" s="1520"/>
      <c r="AE30" s="1520"/>
    </row>
    <row r="31" spans="1:31" s="724" customFormat="1">
      <c r="A31" s="1521" t="s">
        <v>340</v>
      </c>
      <c r="B31" s="1487"/>
      <c r="C31" s="1522" t="s">
        <v>372</v>
      </c>
      <c r="D31" s="1523">
        <v>365.95170000000002</v>
      </c>
      <c r="E31" s="1523">
        <v>359.27659999999997</v>
      </c>
      <c r="F31" s="1524">
        <v>361.27069999999998</v>
      </c>
      <c r="G31" s="739">
        <v>2.7198999999999955</v>
      </c>
      <c r="H31" s="740">
        <v>7.5858148970802119E-3</v>
      </c>
      <c r="I31" s="1517"/>
      <c r="J31" s="1522" t="s">
        <v>372</v>
      </c>
      <c r="K31" s="1523" t="s">
        <v>372</v>
      </c>
      <c r="L31" s="1523" t="s">
        <v>372</v>
      </c>
      <c r="M31" s="1524" t="s">
        <v>372</v>
      </c>
      <c r="N31" s="739" t="s">
        <v>372</v>
      </c>
      <c r="O31" s="741" t="s">
        <v>372</v>
      </c>
      <c r="P31" s="1487"/>
      <c r="Q31" s="1522" t="s">
        <v>372</v>
      </c>
      <c r="R31" s="1523" t="s">
        <v>504</v>
      </c>
      <c r="S31" s="1523" t="s">
        <v>372</v>
      </c>
      <c r="T31" s="1524" t="s">
        <v>504</v>
      </c>
      <c r="U31" s="739" t="s">
        <v>372</v>
      </c>
      <c r="V31" s="741" t="s">
        <v>372</v>
      </c>
      <c r="W31" s="1487"/>
      <c r="X31" s="1526" t="s">
        <v>504</v>
      </c>
      <c r="Y31" s="1519"/>
      <c r="Z31" s="742" t="s">
        <v>372</v>
      </c>
      <c r="AA31" s="741" t="s">
        <v>372</v>
      </c>
      <c r="AB31" s="1520"/>
      <c r="AC31" s="1520"/>
      <c r="AD31" s="1520"/>
      <c r="AE31" s="1520"/>
    </row>
    <row r="32" spans="1:31" s="724" customFormat="1">
      <c r="A32" s="1521" t="s">
        <v>341</v>
      </c>
      <c r="B32" s="1487"/>
      <c r="C32" s="1522" t="s">
        <v>504</v>
      </c>
      <c r="D32" s="1528">
        <v>483.50240000000002</v>
      </c>
      <c r="E32" s="1528" t="s">
        <v>372</v>
      </c>
      <c r="F32" s="1529" t="s">
        <v>504</v>
      </c>
      <c r="G32" s="739" t="s">
        <v>372</v>
      </c>
      <c r="H32" s="740" t="s">
        <v>372</v>
      </c>
      <c r="I32" s="1517"/>
      <c r="J32" s="1522" t="s">
        <v>372</v>
      </c>
      <c r="K32" s="1528" t="s">
        <v>372</v>
      </c>
      <c r="L32" s="1528" t="s">
        <v>372</v>
      </c>
      <c r="M32" s="1529" t="s">
        <v>372</v>
      </c>
      <c r="N32" s="739" t="s">
        <v>372</v>
      </c>
      <c r="O32" s="741" t="s">
        <v>372</v>
      </c>
      <c r="P32" s="1487"/>
      <c r="Q32" s="1522" t="s">
        <v>372</v>
      </c>
      <c r="R32" s="1528" t="s">
        <v>372</v>
      </c>
      <c r="S32" s="1528" t="s">
        <v>372</v>
      </c>
      <c r="T32" s="1529" t="s">
        <v>372</v>
      </c>
      <c r="U32" s="739" t="s">
        <v>372</v>
      </c>
      <c r="V32" s="741" t="s">
        <v>372</v>
      </c>
      <c r="W32" s="1487"/>
      <c r="X32" s="1526" t="s">
        <v>504</v>
      </c>
      <c r="Y32" s="1519"/>
      <c r="Z32" s="742" t="s">
        <v>372</v>
      </c>
      <c r="AA32" s="741" t="s">
        <v>372</v>
      </c>
      <c r="AB32" s="1520"/>
      <c r="AC32" s="1520"/>
      <c r="AD32" s="1520"/>
      <c r="AE32" s="1520"/>
    </row>
    <row r="33" spans="1:31" s="724" customFormat="1">
      <c r="A33" s="1521" t="s">
        <v>342</v>
      </c>
      <c r="B33" s="1487"/>
      <c r="C33" s="1522" t="s">
        <v>372</v>
      </c>
      <c r="D33" s="1528">
        <v>183.1703</v>
      </c>
      <c r="E33" s="1528" t="s">
        <v>372</v>
      </c>
      <c r="F33" s="1529">
        <v>183.1703</v>
      </c>
      <c r="G33" s="739">
        <v>0.60699999999999932</v>
      </c>
      <c r="H33" s="740">
        <v>3.3248741669327231E-3</v>
      </c>
      <c r="I33" s="1517"/>
      <c r="J33" s="1522" t="s">
        <v>372</v>
      </c>
      <c r="K33" s="1528" t="s">
        <v>372</v>
      </c>
      <c r="L33" s="1528" t="s">
        <v>372</v>
      </c>
      <c r="M33" s="1529" t="s">
        <v>372</v>
      </c>
      <c r="N33" s="739" t="s">
        <v>372</v>
      </c>
      <c r="O33" s="741" t="s">
        <v>372</v>
      </c>
      <c r="P33" s="1487"/>
      <c r="Q33" s="1522" t="s">
        <v>372</v>
      </c>
      <c r="R33" s="1528" t="s">
        <v>372</v>
      </c>
      <c r="S33" s="1528" t="s">
        <v>372</v>
      </c>
      <c r="T33" s="1529" t="s">
        <v>372</v>
      </c>
      <c r="U33" s="739" t="s">
        <v>372</v>
      </c>
      <c r="V33" s="741" t="s">
        <v>372</v>
      </c>
      <c r="W33" s="1487"/>
      <c r="X33" s="1526">
        <v>183.1703</v>
      </c>
      <c r="Y33" s="1519"/>
      <c r="Z33" s="742">
        <v>0.60699999999999932</v>
      </c>
      <c r="AA33" s="741">
        <v>3.3248741669327231E-3</v>
      </c>
      <c r="AB33" s="1520"/>
      <c r="AC33" s="1520"/>
      <c r="AD33" s="1520"/>
      <c r="AE33" s="1520"/>
    </row>
    <row r="34" spans="1:31" s="724" customFormat="1">
      <c r="A34" s="1521" t="s">
        <v>343</v>
      </c>
      <c r="B34" s="1487"/>
      <c r="C34" s="1522" t="s">
        <v>372</v>
      </c>
      <c r="D34" s="1528">
        <v>445.67</v>
      </c>
      <c r="E34" s="1528" t="s">
        <v>372</v>
      </c>
      <c r="F34" s="1529">
        <v>445.67</v>
      </c>
      <c r="G34" s="739"/>
      <c r="H34" s="740">
        <v>0</v>
      </c>
      <c r="I34" s="1517"/>
      <c r="J34" s="1522" t="s">
        <v>372</v>
      </c>
      <c r="K34" s="1528" t="s">
        <v>372</v>
      </c>
      <c r="L34" s="1528" t="s">
        <v>372</v>
      </c>
      <c r="M34" s="1529" t="s">
        <v>372</v>
      </c>
      <c r="N34" s="739" t="s">
        <v>372</v>
      </c>
      <c r="O34" s="741" t="s">
        <v>372</v>
      </c>
      <c r="P34" s="1487"/>
      <c r="Q34" s="1522" t="s">
        <v>372</v>
      </c>
      <c r="R34" s="1528" t="s">
        <v>372</v>
      </c>
      <c r="S34" s="1528" t="s">
        <v>372</v>
      </c>
      <c r="T34" s="1529" t="s">
        <v>372</v>
      </c>
      <c r="U34" s="739" t="s">
        <v>372</v>
      </c>
      <c r="V34" s="741" t="s">
        <v>372</v>
      </c>
      <c r="W34" s="1487"/>
      <c r="X34" s="1526" t="s">
        <v>372</v>
      </c>
      <c r="Y34" s="1519"/>
      <c r="Z34" s="742" t="s">
        <v>372</v>
      </c>
      <c r="AA34" s="741" t="s">
        <v>372</v>
      </c>
      <c r="AB34" s="1520"/>
      <c r="AC34" s="1520"/>
      <c r="AD34" s="1520"/>
      <c r="AE34" s="1520"/>
    </row>
    <row r="35" spans="1:31" s="724" customFormat="1">
      <c r="A35" s="1521" t="s">
        <v>344</v>
      </c>
      <c r="B35" s="1487"/>
      <c r="C35" s="1522" t="s">
        <v>372</v>
      </c>
      <c r="D35" s="1523">
        <v>375.65069999999997</v>
      </c>
      <c r="E35" s="1523">
        <v>95.891599999999997</v>
      </c>
      <c r="F35" s="1524">
        <v>234.0813</v>
      </c>
      <c r="G35" s="739">
        <v>-21.741000000000014</v>
      </c>
      <c r="H35" s="740">
        <v>-8.4984772633191152E-2</v>
      </c>
      <c r="I35" s="1517"/>
      <c r="J35" s="1522" t="s">
        <v>372</v>
      </c>
      <c r="K35" s="1523" t="s">
        <v>372</v>
      </c>
      <c r="L35" s="1523" t="s">
        <v>372</v>
      </c>
      <c r="M35" s="1524" t="s">
        <v>372</v>
      </c>
      <c r="N35" s="739" t="s">
        <v>372</v>
      </c>
      <c r="O35" s="741" t="s">
        <v>372</v>
      </c>
      <c r="P35" s="1487"/>
      <c r="Q35" s="1522" t="s">
        <v>372</v>
      </c>
      <c r="R35" s="1523">
        <v>446.80520000000001</v>
      </c>
      <c r="S35" s="1523">
        <v>413.7586</v>
      </c>
      <c r="T35" s="1524">
        <v>419.40140000000002</v>
      </c>
      <c r="U35" s="739">
        <v>-9.0437000000000012</v>
      </c>
      <c r="V35" s="741">
        <v>-2.1108188657076532E-2</v>
      </c>
      <c r="W35" s="1487"/>
      <c r="X35" s="1526">
        <v>376.81479999999999</v>
      </c>
      <c r="Y35" s="1488"/>
      <c r="Z35" s="742">
        <v>-11.961600000000033</v>
      </c>
      <c r="AA35" s="741">
        <v>-3.0767299661193515E-2</v>
      </c>
      <c r="AB35" s="1520"/>
      <c r="AC35" s="1520"/>
      <c r="AD35" s="1520"/>
      <c r="AE35" s="1520"/>
    </row>
    <row r="36" spans="1:31" s="724" customFormat="1">
      <c r="A36" s="1521" t="s">
        <v>345</v>
      </c>
      <c r="B36" s="1487"/>
      <c r="C36" s="1522">
        <v>467.24709999999999</v>
      </c>
      <c r="D36" s="1523">
        <v>474.88350000000003</v>
      </c>
      <c r="E36" s="1523" t="s">
        <v>372</v>
      </c>
      <c r="F36" s="1524">
        <v>469.76299999999998</v>
      </c>
      <c r="G36" s="739">
        <v>-7.7899999999999636E-2</v>
      </c>
      <c r="H36" s="740">
        <v>-1.6580080618777693E-4</v>
      </c>
      <c r="I36" s="1517"/>
      <c r="J36" s="1522" t="s">
        <v>372</v>
      </c>
      <c r="K36" s="1523" t="s">
        <v>372</v>
      </c>
      <c r="L36" s="1523" t="s">
        <v>372</v>
      </c>
      <c r="M36" s="1524" t="s">
        <v>372</v>
      </c>
      <c r="N36" s="739" t="s">
        <v>372</v>
      </c>
      <c r="O36" s="741" t="s">
        <v>372</v>
      </c>
      <c r="P36" s="1487"/>
      <c r="Q36" s="1522">
        <v>546.03200000000004</v>
      </c>
      <c r="R36" s="1523">
        <v>541.54880000000003</v>
      </c>
      <c r="S36" s="1523" t="s">
        <v>372</v>
      </c>
      <c r="T36" s="1524">
        <v>544.20119999999997</v>
      </c>
      <c r="U36" s="739">
        <v>13.69259999999997</v>
      </c>
      <c r="V36" s="741">
        <v>2.5810326166248787E-2</v>
      </c>
      <c r="W36" s="1487"/>
      <c r="X36" s="1526">
        <v>475.44310000000002</v>
      </c>
      <c r="Y36" s="1488"/>
      <c r="Z36" s="742">
        <v>0.97290000000003829</v>
      </c>
      <c r="AA36" s="741">
        <v>2.050497586571387E-3</v>
      </c>
      <c r="AB36" s="1520"/>
      <c r="AC36" s="1520"/>
      <c r="AD36" s="1520"/>
      <c r="AE36" s="1520"/>
    </row>
    <row r="37" spans="1:31" s="724" customFormat="1">
      <c r="A37" s="1521" t="s">
        <v>346</v>
      </c>
      <c r="B37" s="1487"/>
      <c r="C37" s="1522" t="s">
        <v>372</v>
      </c>
      <c r="D37" s="1523">
        <v>472.18209999999999</v>
      </c>
      <c r="E37" s="1523">
        <v>470.01940000000002</v>
      </c>
      <c r="F37" s="1524">
        <v>470.74770000000001</v>
      </c>
      <c r="G37" s="739">
        <v>-4.0647999999999911</v>
      </c>
      <c r="H37" s="740">
        <v>-8.5608529682769108E-3</v>
      </c>
      <c r="I37" s="1517"/>
      <c r="J37" s="1522" t="s">
        <v>372</v>
      </c>
      <c r="K37" s="1523" t="s">
        <v>372</v>
      </c>
      <c r="L37" s="1523" t="s">
        <v>372</v>
      </c>
      <c r="M37" s="1524" t="s">
        <v>372</v>
      </c>
      <c r="N37" s="739" t="s">
        <v>372</v>
      </c>
      <c r="O37" s="741" t="s">
        <v>372</v>
      </c>
      <c r="P37" s="1487"/>
      <c r="Q37" s="1522" t="s">
        <v>372</v>
      </c>
      <c r="R37" s="1523">
        <v>407.87430000000001</v>
      </c>
      <c r="S37" s="1523">
        <v>413.57</v>
      </c>
      <c r="T37" s="1524">
        <v>412.04829999999998</v>
      </c>
      <c r="U37" s="739">
        <v>-24.948000000000036</v>
      </c>
      <c r="V37" s="741">
        <v>-5.7089728219666958E-2</v>
      </c>
      <c r="W37" s="1487"/>
      <c r="X37" s="1526">
        <v>470.25560000000002</v>
      </c>
      <c r="Y37" s="1488"/>
      <c r="Z37" s="742">
        <v>-4.2398000000000025</v>
      </c>
      <c r="AA37" s="741">
        <v>-8.9353869394729335E-3</v>
      </c>
      <c r="AB37" s="1520"/>
      <c r="AC37" s="1520"/>
      <c r="AD37" s="1520"/>
      <c r="AE37" s="1520"/>
    </row>
    <row r="38" spans="1:31" s="724" customFormat="1">
      <c r="A38" s="1521" t="s">
        <v>347</v>
      </c>
      <c r="B38" s="1487"/>
      <c r="C38" s="1522">
        <v>486.63139999999999</v>
      </c>
      <c r="D38" s="1523">
        <v>483.2869</v>
      </c>
      <c r="E38" s="1523" t="s">
        <v>372</v>
      </c>
      <c r="F38" s="1524">
        <v>485.161</v>
      </c>
      <c r="G38" s="739">
        <v>5.0543999999999869</v>
      </c>
      <c r="H38" s="740">
        <v>1.0527661981734937E-2</v>
      </c>
      <c r="I38" s="1517"/>
      <c r="J38" s="1522" t="s">
        <v>372</v>
      </c>
      <c r="K38" s="1523" t="s">
        <v>372</v>
      </c>
      <c r="L38" s="1523" t="s">
        <v>372</v>
      </c>
      <c r="M38" s="1524" t="s">
        <v>372</v>
      </c>
      <c r="N38" s="739" t="s">
        <v>372</v>
      </c>
      <c r="O38" s="741" t="s">
        <v>372</v>
      </c>
      <c r="P38" s="1487"/>
      <c r="Q38" s="1522">
        <v>462.86970000000002</v>
      </c>
      <c r="R38" s="1523">
        <v>437.07069999999999</v>
      </c>
      <c r="S38" s="1523" t="s">
        <v>372</v>
      </c>
      <c r="T38" s="1524">
        <v>441.31310000000002</v>
      </c>
      <c r="U38" s="739">
        <v>-8.649599999999964</v>
      </c>
      <c r="V38" s="741">
        <v>-1.9222926700368625E-2</v>
      </c>
      <c r="W38" s="1487"/>
      <c r="X38" s="1526">
        <v>464.3827</v>
      </c>
      <c r="Y38" s="1488"/>
      <c r="Z38" s="742">
        <v>-1.4395000000000095</v>
      </c>
      <c r="AA38" s="741">
        <v>-3.0902348578492056E-3</v>
      </c>
      <c r="AB38" s="1486"/>
      <c r="AC38" s="1486"/>
      <c r="AD38" s="1486"/>
      <c r="AE38" s="1486"/>
    </row>
    <row r="39" spans="1:31" s="724" customFormat="1">
      <c r="A39" s="1521" t="s">
        <v>348</v>
      </c>
      <c r="B39" s="1487"/>
      <c r="C39" s="1522">
        <v>363.3245</v>
      </c>
      <c r="D39" s="1523">
        <v>373.02370000000002</v>
      </c>
      <c r="E39" s="1523">
        <v>437.964</v>
      </c>
      <c r="F39" s="1524">
        <v>416.31529999999998</v>
      </c>
      <c r="G39" s="739">
        <v>-38.608600000000024</v>
      </c>
      <c r="H39" s="740">
        <v>-8.4868260383769711E-2</v>
      </c>
      <c r="I39" s="1517"/>
      <c r="J39" s="1522" t="s">
        <v>372</v>
      </c>
      <c r="K39" s="1523" t="s">
        <v>372</v>
      </c>
      <c r="L39" s="1523" t="s">
        <v>372</v>
      </c>
      <c r="M39" s="1524" t="s">
        <v>372</v>
      </c>
      <c r="N39" s="739" t="s">
        <v>372</v>
      </c>
      <c r="O39" s="741" t="s">
        <v>372</v>
      </c>
      <c r="P39" s="1487"/>
      <c r="Q39" s="1522" t="s">
        <v>372</v>
      </c>
      <c r="R39" s="1523">
        <v>423.65600000000001</v>
      </c>
      <c r="S39" s="1523">
        <v>387.75670000000002</v>
      </c>
      <c r="T39" s="1524">
        <v>392.7799</v>
      </c>
      <c r="U39" s="739">
        <v>-9.5260000000000105</v>
      </c>
      <c r="V39" s="741">
        <v>-2.3678499370752504E-2</v>
      </c>
      <c r="W39" s="1487"/>
      <c r="X39" s="1526">
        <v>399.29840000000002</v>
      </c>
      <c r="Y39" s="1488"/>
      <c r="Z39" s="742">
        <v>-17.580800000000011</v>
      </c>
      <c r="AA39" s="741">
        <v>-4.2172408697771502E-2</v>
      </c>
      <c r="AB39" s="1520"/>
      <c r="AC39" s="1520"/>
      <c r="AD39" s="1520"/>
      <c r="AE39" s="1520"/>
    </row>
    <row r="40" spans="1:31" s="724" customFormat="1">
      <c r="A40" s="1521" t="s">
        <v>349</v>
      </c>
      <c r="B40" s="1487"/>
      <c r="C40" s="1522">
        <v>470.51119999999997</v>
      </c>
      <c r="D40" s="1523">
        <v>481.53039999999999</v>
      </c>
      <c r="E40" s="1523">
        <v>471.53769999999997</v>
      </c>
      <c r="F40" s="1524">
        <v>476.66050000000001</v>
      </c>
      <c r="G40" s="739">
        <v>0.70080000000001519</v>
      </c>
      <c r="H40" s="740">
        <v>1.4723935660940768E-3</v>
      </c>
      <c r="I40" s="1517"/>
      <c r="J40" s="1522" t="s">
        <v>372</v>
      </c>
      <c r="K40" s="1523" t="s">
        <v>372</v>
      </c>
      <c r="L40" s="1523" t="s">
        <v>372</v>
      </c>
      <c r="M40" s="1524" t="s">
        <v>372</v>
      </c>
      <c r="N40" s="739" t="s">
        <v>372</v>
      </c>
      <c r="O40" s="741" t="s">
        <v>372</v>
      </c>
      <c r="P40" s="1487"/>
      <c r="Q40" s="1522">
        <v>387.22120000000001</v>
      </c>
      <c r="R40" s="1523">
        <v>408.86770000000001</v>
      </c>
      <c r="S40" s="1523">
        <v>446.54809999999998</v>
      </c>
      <c r="T40" s="1524">
        <v>416.42950000000002</v>
      </c>
      <c r="U40" s="739">
        <v>25.547900000000027</v>
      </c>
      <c r="V40" s="741">
        <v>6.535968948141857E-2</v>
      </c>
      <c r="W40" s="1487"/>
      <c r="X40" s="1526">
        <v>471.68979999999999</v>
      </c>
      <c r="Y40" s="1488"/>
      <c r="Z40" s="742">
        <v>2.7513000000000147</v>
      </c>
      <c r="AA40" s="741">
        <v>5.8670806513008156E-3</v>
      </c>
      <c r="AB40" s="1520"/>
      <c r="AC40" s="1520"/>
      <c r="AD40" s="1520"/>
      <c r="AE40" s="1520"/>
    </row>
    <row r="41" spans="1:31" s="724" customFormat="1">
      <c r="A41" s="1521" t="s">
        <v>350</v>
      </c>
      <c r="B41" s="1487"/>
      <c r="C41" s="1522" t="s">
        <v>372</v>
      </c>
      <c r="D41" s="1523" t="s">
        <v>504</v>
      </c>
      <c r="E41" s="1523" t="s">
        <v>504</v>
      </c>
      <c r="F41" s="1524" t="s">
        <v>504</v>
      </c>
      <c r="G41" s="739" t="s">
        <v>372</v>
      </c>
      <c r="H41" s="740" t="s">
        <v>372</v>
      </c>
      <c r="I41" s="1517"/>
      <c r="J41" s="1522" t="s">
        <v>372</v>
      </c>
      <c r="K41" s="1523" t="s">
        <v>372</v>
      </c>
      <c r="L41" s="1523" t="s">
        <v>372</v>
      </c>
      <c r="M41" s="1524" t="s">
        <v>372</v>
      </c>
      <c r="N41" s="739" t="s">
        <v>372</v>
      </c>
      <c r="O41" s="741" t="s">
        <v>372</v>
      </c>
      <c r="P41" s="1487"/>
      <c r="Q41" s="1522" t="s">
        <v>372</v>
      </c>
      <c r="R41" s="1523" t="s">
        <v>372</v>
      </c>
      <c r="S41" s="1523" t="s">
        <v>504</v>
      </c>
      <c r="T41" s="1524" t="s">
        <v>504</v>
      </c>
      <c r="U41" s="739" t="s">
        <v>372</v>
      </c>
      <c r="V41" s="741" t="s">
        <v>372</v>
      </c>
      <c r="W41" s="1487"/>
      <c r="X41" s="1526" t="s">
        <v>504</v>
      </c>
      <c r="Y41" s="1488"/>
      <c r="Z41" s="742" t="s">
        <v>372</v>
      </c>
      <c r="AA41" s="741" t="s">
        <v>372</v>
      </c>
      <c r="AB41" s="1520"/>
      <c r="AC41" s="1520"/>
      <c r="AD41" s="1520"/>
      <c r="AE41" s="1520"/>
    </row>
    <row r="42" spans="1:31" s="724" customFormat="1">
      <c r="A42" s="1521" t="s">
        <v>351</v>
      </c>
      <c r="B42" s="1487"/>
      <c r="C42" s="1522" t="s">
        <v>372</v>
      </c>
      <c r="D42" s="1523">
        <v>495.23829999999998</v>
      </c>
      <c r="E42" s="1523">
        <v>490.40260000000001</v>
      </c>
      <c r="F42" s="1524">
        <v>491.45580000000001</v>
      </c>
      <c r="G42" s="739">
        <v>0.35779999999999745</v>
      </c>
      <c r="H42" s="740">
        <v>7.2857148674998484E-4</v>
      </c>
      <c r="I42" s="1517"/>
      <c r="J42" s="1522" t="s">
        <v>372</v>
      </c>
      <c r="K42" s="1523" t="s">
        <v>372</v>
      </c>
      <c r="L42" s="1523" t="s">
        <v>372</v>
      </c>
      <c r="M42" s="1524" t="s">
        <v>372</v>
      </c>
      <c r="N42" s="739" t="s">
        <v>372</v>
      </c>
      <c r="O42" s="741" t="s">
        <v>372</v>
      </c>
      <c r="P42" s="1487"/>
      <c r="Q42" s="1522" t="s">
        <v>372</v>
      </c>
      <c r="R42" s="1523" t="s">
        <v>372</v>
      </c>
      <c r="S42" s="1523" t="s">
        <v>372</v>
      </c>
      <c r="T42" s="1524" t="s">
        <v>372</v>
      </c>
      <c r="U42" s="739" t="s">
        <v>372</v>
      </c>
      <c r="V42" s="741" t="s">
        <v>372</v>
      </c>
      <c r="W42" s="1487"/>
      <c r="X42" s="1526">
        <v>491.45580000000001</v>
      </c>
      <c r="Y42" s="1488"/>
      <c r="Z42" s="742">
        <v>0.35779999999999745</v>
      </c>
      <c r="AA42" s="741">
        <v>7.2857148674998484E-4</v>
      </c>
      <c r="AB42" s="1520"/>
      <c r="AC42" s="1520"/>
      <c r="AD42" s="1520"/>
      <c r="AE42" s="1520"/>
    </row>
    <row r="43" spans="1:31" s="724" customFormat="1" ht="13.5" thickBot="1">
      <c r="A43" s="1531" t="s">
        <v>352</v>
      </c>
      <c r="B43" s="1487"/>
      <c r="C43" s="1532" t="s">
        <v>372</v>
      </c>
      <c r="D43" s="1533">
        <v>483.1474</v>
      </c>
      <c r="E43" s="1533">
        <v>505.72039999999998</v>
      </c>
      <c r="F43" s="1534">
        <v>496.23700000000002</v>
      </c>
      <c r="G43" s="744">
        <v>-1.5452999999999975</v>
      </c>
      <c r="H43" s="745">
        <v>-3.1043691187894185E-3</v>
      </c>
      <c r="I43" s="1517"/>
      <c r="J43" s="1532" t="s">
        <v>372</v>
      </c>
      <c r="K43" s="1533" t="s">
        <v>372</v>
      </c>
      <c r="L43" s="1533" t="s">
        <v>372</v>
      </c>
      <c r="M43" s="1534" t="s">
        <v>372</v>
      </c>
      <c r="N43" s="744" t="s">
        <v>372</v>
      </c>
      <c r="O43" s="746" t="s">
        <v>372</v>
      </c>
      <c r="P43" s="1487"/>
      <c r="Q43" s="1532" t="s">
        <v>372</v>
      </c>
      <c r="R43" s="1533">
        <v>518.20749999999998</v>
      </c>
      <c r="S43" s="1533" t="s">
        <v>372</v>
      </c>
      <c r="T43" s="1534">
        <v>518.20749999999998</v>
      </c>
      <c r="U43" s="744">
        <v>-1.6137999999999693</v>
      </c>
      <c r="V43" s="746">
        <v>-3.1045284215940327E-3</v>
      </c>
      <c r="W43" s="1487"/>
      <c r="X43" s="1535">
        <v>497.54109999999997</v>
      </c>
      <c r="Y43" s="1488"/>
      <c r="Z43" s="747">
        <v>-1.5494000000000483</v>
      </c>
      <c r="AA43" s="746">
        <v>-3.1044469890731952E-3</v>
      </c>
      <c r="AB43" s="1486"/>
      <c r="AC43" s="1486"/>
      <c r="AD43" s="1486"/>
      <c r="AE43" s="1486"/>
    </row>
    <row r="44" spans="1:31">
      <c r="A44" s="1536" t="s">
        <v>401</v>
      </c>
    </row>
    <row r="55" spans="3:5" ht="15">
      <c r="D55" s="1486"/>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T34" sqref="T34"/>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72" t="s">
        <v>416</v>
      </c>
      <c r="D1" s="1073"/>
      <c r="E1" s="1073"/>
      <c r="F1" s="1074"/>
      <c r="G1" s="1074"/>
      <c r="H1" s="1073"/>
      <c r="I1" s="1073"/>
      <c r="J1" s="1073"/>
      <c r="K1" s="1073"/>
      <c r="L1" s="1073"/>
      <c r="M1" s="1073"/>
      <c r="N1" s="1073"/>
      <c r="O1" s="1073"/>
      <c r="P1" s="1073"/>
      <c r="Q1" s="1073"/>
      <c r="R1" s="1073"/>
      <c r="S1" s="1075" t="s">
        <v>417</v>
      </c>
      <c r="U1" s="683">
        <v>0</v>
      </c>
      <c r="AE1" s="3">
        <v>0</v>
      </c>
    </row>
    <row r="2" spans="1:31" s="635" customFormat="1" ht="20.85" customHeight="1">
      <c r="A2" s="1133"/>
      <c r="B2" s="1133"/>
      <c r="C2" s="1076"/>
      <c r="D2" s="1077"/>
      <c r="E2" s="1077"/>
      <c r="F2" s="1078"/>
      <c r="G2" s="1078"/>
      <c r="H2" s="1077"/>
      <c r="I2" s="1077"/>
      <c r="J2" s="1077"/>
      <c r="K2" s="1077"/>
      <c r="L2" s="1077"/>
      <c r="M2" s="1077"/>
      <c r="N2" s="1077"/>
      <c r="O2" s="1077"/>
      <c r="P2" s="1077"/>
      <c r="Q2" s="1077"/>
      <c r="R2" s="1077"/>
      <c r="S2" s="1079" t="s">
        <v>512</v>
      </c>
      <c r="U2" s="1133"/>
    </row>
    <row r="3" spans="1:31" s="684" customFormat="1">
      <c r="C3" s="1134"/>
      <c r="Q3" s="1135" t="s">
        <v>514</v>
      </c>
      <c r="R3" s="1136" t="s">
        <v>418</v>
      </c>
      <c r="S3" s="1137">
        <v>45229</v>
      </c>
    </row>
    <row r="4" spans="1:31" s="684" customFormat="1">
      <c r="C4" s="1134"/>
      <c r="R4" s="1136" t="s">
        <v>419</v>
      </c>
      <c r="S4" s="1137">
        <v>45235</v>
      </c>
    </row>
    <row r="5" spans="1:31" ht="6.6" customHeight="1">
      <c r="C5" s="1080"/>
    </row>
    <row r="6" spans="1:31" ht="28.35" customHeight="1">
      <c r="C6" s="1666" t="s">
        <v>420</v>
      </c>
      <c r="D6" s="1666"/>
      <c r="E6" s="1666"/>
      <c r="F6" s="1666"/>
      <c r="G6" s="1666"/>
      <c r="H6" s="1666"/>
      <c r="I6" s="1666"/>
      <c r="J6" s="1666"/>
      <c r="K6" s="1666"/>
      <c r="L6" s="1666"/>
      <c r="M6" s="1666"/>
      <c r="N6" s="1666"/>
      <c r="O6" s="1666"/>
      <c r="P6" s="1666"/>
      <c r="Q6" s="1666"/>
      <c r="R6" s="1666"/>
      <c r="S6" s="1666"/>
    </row>
    <row r="7" spans="1:31" ht="5.85" customHeight="1">
      <c r="C7" s="1081"/>
      <c r="D7" s="1081"/>
      <c r="E7" s="1081"/>
      <c r="F7" s="1081"/>
      <c r="G7" s="1081"/>
      <c r="H7" s="1081"/>
      <c r="I7" s="1081"/>
      <c r="J7" s="1081"/>
      <c r="K7" s="1081"/>
      <c r="L7" s="1081"/>
      <c r="M7" s="1081"/>
      <c r="N7" s="1081"/>
      <c r="O7" s="1081"/>
      <c r="P7" s="1081"/>
      <c r="Q7" s="1082"/>
      <c r="R7" s="1081"/>
      <c r="S7" s="1081"/>
    </row>
    <row r="8" spans="1:31" ht="13.5" thickBot="1">
      <c r="A8" s="1138"/>
      <c r="B8" s="1138"/>
      <c r="C8" s="1081"/>
      <c r="D8" s="1081"/>
      <c r="E8" s="1081"/>
      <c r="F8" s="1081"/>
      <c r="G8" s="1081"/>
      <c r="H8" s="1081"/>
      <c r="I8" s="1081"/>
      <c r="J8" s="1081"/>
      <c r="K8" s="1081"/>
      <c r="L8" s="1081"/>
      <c r="M8" s="1081"/>
      <c r="N8" s="1081"/>
      <c r="O8" s="1081"/>
      <c r="P8" s="1081"/>
      <c r="Q8" s="1081"/>
      <c r="R8" s="1081"/>
      <c r="S8" s="1081"/>
    </row>
    <row r="9" spans="1:31" ht="18.75" thickBot="1">
      <c r="A9" s="1138"/>
      <c r="B9" s="1138"/>
      <c r="C9" s="1083" t="s">
        <v>376</v>
      </c>
      <c r="D9" s="1084"/>
      <c r="E9" s="1084"/>
      <c r="F9" s="1084"/>
      <c r="G9" s="1084"/>
      <c r="H9" s="1084"/>
      <c r="I9" s="1084"/>
      <c r="J9" s="1084"/>
      <c r="K9" s="1084"/>
      <c r="L9" s="1084"/>
      <c r="M9" s="1084"/>
      <c r="N9" s="1084"/>
      <c r="O9" s="1084"/>
      <c r="P9" s="1084"/>
      <c r="Q9" s="1084"/>
      <c r="R9" s="1085"/>
      <c r="S9" s="1081"/>
    </row>
    <row r="10" spans="1:31" ht="13.5" thickBot="1">
      <c r="A10" s="683" t="s">
        <v>378</v>
      </c>
      <c r="B10" s="683" t="s">
        <v>379</v>
      </c>
      <c r="C10" s="1086"/>
      <c r="D10" s="1087" t="s">
        <v>326</v>
      </c>
      <c r="E10" s="1088" t="s">
        <v>329</v>
      </c>
      <c r="F10" s="1088" t="s">
        <v>330</v>
      </c>
      <c r="G10" s="1088" t="s">
        <v>332</v>
      </c>
      <c r="H10" s="1088" t="s">
        <v>334</v>
      </c>
      <c r="I10" s="1088" t="s">
        <v>335</v>
      </c>
      <c r="J10" s="1088" t="s">
        <v>337</v>
      </c>
      <c r="K10" s="1088" t="s">
        <v>344</v>
      </c>
      <c r="L10" s="1088" t="s">
        <v>345</v>
      </c>
      <c r="M10" s="1088" t="s">
        <v>346</v>
      </c>
      <c r="N10" s="1088" t="s">
        <v>347</v>
      </c>
      <c r="O10" s="1088" t="s">
        <v>348</v>
      </c>
      <c r="P10" s="1089" t="s">
        <v>349</v>
      </c>
      <c r="Q10" s="1089" t="s">
        <v>352</v>
      </c>
      <c r="R10" s="1090" t="s">
        <v>377</v>
      </c>
      <c r="S10" s="1081"/>
    </row>
    <row r="11" spans="1:31" ht="14.25">
      <c r="C11" s="1091" t="s">
        <v>380</v>
      </c>
      <c r="D11" s="1092"/>
      <c r="E11" s="1093"/>
      <c r="F11" s="1093"/>
      <c r="G11" s="1093"/>
      <c r="H11" s="1093"/>
      <c r="I11" s="1093"/>
      <c r="J11" s="1093"/>
      <c r="K11" s="1093"/>
      <c r="L11" s="1093"/>
      <c r="M11" s="1093"/>
      <c r="N11" s="1093"/>
      <c r="O11" s="1093"/>
      <c r="P11" s="1093"/>
      <c r="Q11" s="1093"/>
      <c r="R11" s="1094"/>
      <c r="S11" s="1081"/>
    </row>
    <row r="12" spans="1:31">
      <c r="C12" s="1095" t="s">
        <v>381</v>
      </c>
      <c r="D12" s="1139">
        <v>60.17</v>
      </c>
      <c r="E12" s="1140">
        <v>100.4873</v>
      </c>
      <c r="F12" s="1140">
        <v>97.19</v>
      </c>
      <c r="G12" s="1140">
        <v>103.88</v>
      </c>
      <c r="H12" s="1140">
        <v>101.6</v>
      </c>
      <c r="I12" s="1140">
        <v>55.81</v>
      </c>
      <c r="J12" s="1140">
        <v>125.95</v>
      </c>
      <c r="K12" s="1140">
        <v>76</v>
      </c>
      <c r="L12" s="1140">
        <v>153.24</v>
      </c>
      <c r="M12" s="1140">
        <v>185.65020000000001</v>
      </c>
      <c r="N12" s="1140" t="e">
        <v>#N/A</v>
      </c>
      <c r="O12" s="1140">
        <v>49.665399999999998</v>
      </c>
      <c r="P12" s="1141" t="e">
        <v>#N/A</v>
      </c>
      <c r="Q12" s="1141" t="e">
        <v>#N/A</v>
      </c>
      <c r="R12" s="1142">
        <v>99.579400000000007</v>
      </c>
      <c r="S12" s="1081"/>
    </row>
    <row r="13" spans="1:31">
      <c r="A13" s="1143"/>
      <c r="B13" s="1143"/>
      <c r="C13" s="1096" t="s">
        <v>382</v>
      </c>
      <c r="D13" s="1144">
        <v>60.17</v>
      </c>
      <c r="E13" s="1145">
        <v>100.4879</v>
      </c>
      <c r="F13" s="1145">
        <v>102.18</v>
      </c>
      <c r="G13" s="1145">
        <v>99.43</v>
      </c>
      <c r="H13" s="1145">
        <v>101.6</v>
      </c>
      <c r="I13" s="1145">
        <v>53.46</v>
      </c>
      <c r="J13" s="1145">
        <v>126.36</v>
      </c>
      <c r="K13" s="1145">
        <v>80</v>
      </c>
      <c r="L13" s="1145">
        <v>100.94</v>
      </c>
      <c r="M13" s="1145">
        <v>185.0787</v>
      </c>
      <c r="N13" s="1145" t="e">
        <v>#N/A</v>
      </c>
      <c r="O13" s="1145">
        <v>49.667400000000001</v>
      </c>
      <c r="P13" s="1146" t="e">
        <v>#N/A</v>
      </c>
      <c r="Q13" s="1146" t="e">
        <v>#N/A</v>
      </c>
      <c r="R13" s="1147">
        <v>98.54</v>
      </c>
      <c r="S13" s="1081"/>
    </row>
    <row r="14" spans="1:31">
      <c r="A14" s="1143"/>
      <c r="B14" s="1143"/>
      <c r="C14" s="1097" t="s">
        <v>383</v>
      </c>
      <c r="D14" s="1148">
        <v>0</v>
      </c>
      <c r="E14" s="1149">
        <v>-5.9999999999149622E-4</v>
      </c>
      <c r="F14" s="1149">
        <v>-4.9900000000000091</v>
      </c>
      <c r="G14" s="1149">
        <v>4.4499999999999886</v>
      </c>
      <c r="H14" s="1149">
        <v>0</v>
      </c>
      <c r="I14" s="1149">
        <v>2.3500000000000014</v>
      </c>
      <c r="J14" s="1149">
        <v>-0.40999999999999659</v>
      </c>
      <c r="K14" s="1149">
        <v>-4</v>
      </c>
      <c r="L14" s="1149">
        <v>52.300000000000011</v>
      </c>
      <c r="M14" s="1149">
        <v>0.57150000000001455</v>
      </c>
      <c r="N14" s="1150" t="e">
        <v>#N/A</v>
      </c>
      <c r="O14" s="1149">
        <v>-2.0000000000024443E-3</v>
      </c>
      <c r="P14" s="1151"/>
      <c r="Q14" s="1152"/>
      <c r="R14" s="1153">
        <v>1.0394000000000005</v>
      </c>
      <c r="S14" s="1081"/>
    </row>
    <row r="15" spans="1:31">
      <c r="A15" s="1154"/>
      <c r="B15" s="1154"/>
      <c r="C15" s="1097" t="s">
        <v>384</v>
      </c>
      <c r="D15" s="1098">
        <v>60.424143949451391</v>
      </c>
      <c r="E15" s="1099">
        <v>100.91173475638536</v>
      </c>
      <c r="F15" s="1099">
        <v>97.600507735535658</v>
      </c>
      <c r="G15" s="1099">
        <v>104.31876472443093</v>
      </c>
      <c r="H15" s="1099">
        <v>102.0291345398747</v>
      </c>
      <c r="I15" s="1099">
        <v>56.04572833337015</v>
      </c>
      <c r="J15" s="1099">
        <v>126.48198322142932</v>
      </c>
      <c r="K15" s="1099">
        <v>76.321006151874784</v>
      </c>
      <c r="L15" s="1099">
        <v>153.8872497725433</v>
      </c>
      <c r="M15" s="1099">
        <v>186.43434284601034</v>
      </c>
      <c r="N15" s="1099"/>
      <c r="O15" s="1099">
        <v>49.875174985991073</v>
      </c>
      <c r="P15" s="1100"/>
      <c r="Q15" s="1100"/>
      <c r="R15" s="1101"/>
      <c r="S15" s="1081"/>
    </row>
    <row r="16" spans="1:31">
      <c r="A16" s="683" t="s">
        <v>378</v>
      </c>
      <c r="B16" s="683" t="s">
        <v>386</v>
      </c>
      <c r="C16" s="1102" t="s">
        <v>385</v>
      </c>
      <c r="D16" s="1103">
        <v>3.1</v>
      </c>
      <c r="E16" s="1104">
        <v>3.17</v>
      </c>
      <c r="F16" s="1104">
        <v>21.7</v>
      </c>
      <c r="G16" s="1104">
        <v>8.6</v>
      </c>
      <c r="H16" s="1104">
        <v>4.6100000000000003</v>
      </c>
      <c r="I16" s="1104">
        <v>18.399999999999999</v>
      </c>
      <c r="J16" s="1104">
        <v>10.62</v>
      </c>
      <c r="K16" s="1104">
        <v>8.94</v>
      </c>
      <c r="L16" s="1104">
        <v>3.14</v>
      </c>
      <c r="M16" s="1104">
        <v>11.6</v>
      </c>
      <c r="N16" s="1104">
        <v>0</v>
      </c>
      <c r="O16" s="1104">
        <v>6.13</v>
      </c>
      <c r="P16" s="1105"/>
      <c r="Q16" s="1106"/>
      <c r="R16" s="1107">
        <v>100.00999999999999</v>
      </c>
      <c r="S16" s="1081"/>
    </row>
    <row r="17" spans="1:19" ht="14.25">
      <c r="C17" s="1091" t="s">
        <v>387</v>
      </c>
      <c r="D17" s="1108"/>
      <c r="E17" s="1109"/>
      <c r="F17" s="1109"/>
      <c r="G17" s="1109"/>
      <c r="H17" s="1109"/>
      <c r="I17" s="1109"/>
      <c r="J17" s="1109"/>
      <c r="K17" s="1109"/>
      <c r="L17" s="1109"/>
      <c r="M17" s="1109"/>
      <c r="N17" s="1109"/>
      <c r="O17" s="1109"/>
      <c r="P17" s="1109"/>
      <c r="Q17" s="1109"/>
      <c r="R17" s="1110"/>
      <c r="S17" s="1081"/>
    </row>
    <row r="18" spans="1:19">
      <c r="C18" s="1095" t="s">
        <v>381</v>
      </c>
      <c r="D18" s="1139">
        <v>360.56</v>
      </c>
      <c r="E18" s="1140">
        <v>164.60220000000001</v>
      </c>
      <c r="F18" s="1140">
        <v>194.3</v>
      </c>
      <c r="G18" s="1140">
        <v>223.7</v>
      </c>
      <c r="H18" s="1140">
        <v>231.78</v>
      </c>
      <c r="I18" s="1140">
        <v>219.79</v>
      </c>
      <c r="J18" s="1140">
        <v>250.38</v>
      </c>
      <c r="K18" s="1140">
        <v>169</v>
      </c>
      <c r="L18" s="1140">
        <v>323.07</v>
      </c>
      <c r="M18" s="1140">
        <v>277.40910000000002</v>
      </c>
      <c r="N18" s="1140" t="e">
        <v>#N/A</v>
      </c>
      <c r="O18" s="1140">
        <v>393.98110000000003</v>
      </c>
      <c r="P18" s="1141"/>
      <c r="Q18" s="1141"/>
      <c r="R18" s="1142">
        <v>237.05930000000001</v>
      </c>
      <c r="S18" s="1081"/>
    </row>
    <row r="19" spans="1:19">
      <c r="A19" s="1143"/>
      <c r="B19" s="1143"/>
      <c r="C19" s="1096" t="s">
        <v>382</v>
      </c>
      <c r="D19" s="1144">
        <v>360.56</v>
      </c>
      <c r="E19" s="1145">
        <v>164.60220000000001</v>
      </c>
      <c r="F19" s="1145">
        <v>198</v>
      </c>
      <c r="G19" s="1145">
        <v>203.57</v>
      </c>
      <c r="H19" s="1145">
        <v>231.78</v>
      </c>
      <c r="I19" s="1145">
        <v>219.4</v>
      </c>
      <c r="J19" s="1145">
        <v>250.44</v>
      </c>
      <c r="K19" s="1145">
        <v>175</v>
      </c>
      <c r="L19" s="1145">
        <v>298.77999999999997</v>
      </c>
      <c r="M19" s="1145">
        <v>276.55509999999998</v>
      </c>
      <c r="N19" s="1145" t="e">
        <v>#N/A</v>
      </c>
      <c r="O19" s="1145">
        <v>393.99700000000001</v>
      </c>
      <c r="P19" s="1146"/>
      <c r="Q19" s="1146"/>
      <c r="R19" s="1147">
        <v>235.36340000000001</v>
      </c>
      <c r="S19" s="1081"/>
    </row>
    <row r="20" spans="1:19">
      <c r="A20" s="1143"/>
      <c r="B20" s="1143"/>
      <c r="C20" s="1097" t="s">
        <v>383</v>
      </c>
      <c r="D20" s="1148">
        <v>0</v>
      </c>
      <c r="E20" s="1150">
        <v>0</v>
      </c>
      <c r="F20" s="1149">
        <v>-3.6999999999999886</v>
      </c>
      <c r="G20" s="1149">
        <v>20.129999999999995</v>
      </c>
      <c r="H20" s="1149">
        <v>0</v>
      </c>
      <c r="I20" s="1149">
        <v>0.38999999999998636</v>
      </c>
      <c r="J20" s="1149">
        <v>-6.0000000000002274E-2</v>
      </c>
      <c r="K20" s="1149">
        <v>-6</v>
      </c>
      <c r="L20" s="1149">
        <v>24.29000000000002</v>
      </c>
      <c r="M20" s="1149">
        <v>0.85400000000004184</v>
      </c>
      <c r="N20" s="1150">
        <v>0</v>
      </c>
      <c r="O20" s="1149">
        <v>-1.5899999999987813E-2</v>
      </c>
      <c r="P20" s="1151"/>
      <c r="Q20" s="1152"/>
      <c r="R20" s="1153">
        <v>1.6958999999999946</v>
      </c>
      <c r="S20" s="1081"/>
    </row>
    <row r="21" spans="1:19">
      <c r="A21" s="1154"/>
      <c r="B21" s="1154"/>
      <c r="C21" s="1097" t="s">
        <v>384</v>
      </c>
      <c r="D21" s="1098">
        <v>152.09696476788719</v>
      </c>
      <c r="E21" s="1111">
        <v>69.435031656636127</v>
      </c>
      <c r="F21" s="1099">
        <v>81.962614417574002</v>
      </c>
      <c r="G21" s="1099">
        <v>94.364574602219776</v>
      </c>
      <c r="H21" s="1099">
        <v>97.77300447609521</v>
      </c>
      <c r="I21" s="1099">
        <v>92.715198264737978</v>
      </c>
      <c r="J21" s="1099">
        <v>105.61914255209561</v>
      </c>
      <c r="K21" s="1099">
        <v>71.290179292691747</v>
      </c>
      <c r="L21" s="1099">
        <v>136.28235635556166</v>
      </c>
      <c r="M21" s="1099">
        <v>117.02097323327961</v>
      </c>
      <c r="N21" s="1099"/>
      <c r="O21" s="1099">
        <v>166.19516720078059</v>
      </c>
      <c r="P21" s="1100"/>
      <c r="Q21" s="1100"/>
      <c r="R21" s="1101"/>
      <c r="S21" s="1081"/>
    </row>
    <row r="22" spans="1:19" ht="13.5" thickBot="1">
      <c r="C22" s="1112" t="s">
        <v>385</v>
      </c>
      <c r="D22" s="1113">
        <v>3.57</v>
      </c>
      <c r="E22" s="1114">
        <v>0</v>
      </c>
      <c r="F22" s="1114">
        <v>17.29</v>
      </c>
      <c r="G22" s="1114">
        <v>9.2799999999999994</v>
      </c>
      <c r="H22" s="1114">
        <v>11.3</v>
      </c>
      <c r="I22" s="1114">
        <v>27.46</v>
      </c>
      <c r="J22" s="1114">
        <v>9.18</v>
      </c>
      <c r="K22" s="1114">
        <v>6.31</v>
      </c>
      <c r="L22" s="1114">
        <v>2.77</v>
      </c>
      <c r="M22" s="1114">
        <v>8.49</v>
      </c>
      <c r="N22" s="1114">
        <v>0</v>
      </c>
      <c r="O22" s="1114">
        <v>4.3499999999999996</v>
      </c>
      <c r="P22" s="1115"/>
      <c r="Q22" s="1116"/>
      <c r="R22" s="1117">
        <v>100</v>
      </c>
      <c r="S22" s="1081"/>
    </row>
    <row r="23" spans="1:19" ht="13.5" thickBot="1">
      <c r="A23" s="1138"/>
      <c r="B23" s="1138"/>
      <c r="C23" s="1081"/>
      <c r="D23" s="1081"/>
      <c r="E23" s="1081"/>
      <c r="F23" s="1081"/>
      <c r="G23" s="1081"/>
      <c r="H23" s="1081"/>
      <c r="I23" s="1081"/>
      <c r="J23" s="1081"/>
      <c r="K23" s="1081"/>
      <c r="L23" s="1081"/>
      <c r="M23" s="1081"/>
      <c r="N23" s="1081"/>
      <c r="O23" s="1081"/>
      <c r="P23" s="1081"/>
      <c r="Q23" s="1081"/>
      <c r="R23" s="1081"/>
      <c r="S23" s="1081"/>
    </row>
    <row r="24" spans="1:19" ht="18.75" thickBot="1">
      <c r="A24" s="1138"/>
      <c r="B24" s="1138"/>
      <c r="C24" s="1118" t="s">
        <v>388</v>
      </c>
      <c r="D24" s="1084"/>
      <c r="E24" s="1084"/>
      <c r="F24" s="1084"/>
      <c r="G24" s="1084"/>
      <c r="H24" s="1084"/>
      <c r="I24" s="1084"/>
      <c r="J24" s="1084"/>
      <c r="K24" s="1084"/>
      <c r="L24" s="1084"/>
      <c r="M24" s="1084"/>
      <c r="N24" s="1084"/>
      <c r="O24" s="1084"/>
      <c r="P24" s="1084"/>
      <c r="Q24" s="1084"/>
      <c r="R24" s="1085"/>
      <c r="S24" s="1081"/>
    </row>
    <row r="25" spans="1:19" ht="13.5" thickBot="1">
      <c r="A25" s="683" t="s">
        <v>389</v>
      </c>
      <c r="B25" s="683" t="s">
        <v>390</v>
      </c>
      <c r="C25" s="1086"/>
      <c r="D25" s="1087" t="s">
        <v>326</v>
      </c>
      <c r="E25" s="1088" t="s">
        <v>329</v>
      </c>
      <c r="F25" s="1088" t="s">
        <v>330</v>
      </c>
      <c r="G25" s="1088" t="s">
        <v>332</v>
      </c>
      <c r="H25" s="1088" t="s">
        <v>334</v>
      </c>
      <c r="I25" s="1088" t="s">
        <v>335</v>
      </c>
      <c r="J25" s="1088" t="s">
        <v>337</v>
      </c>
      <c r="K25" s="1088" t="s">
        <v>344</v>
      </c>
      <c r="L25" s="1088" t="s">
        <v>345</v>
      </c>
      <c r="M25" s="1088" t="s">
        <v>346</v>
      </c>
      <c r="N25" s="1088" t="s">
        <v>347</v>
      </c>
      <c r="O25" s="1088" t="s">
        <v>348</v>
      </c>
      <c r="P25" s="1089" t="s">
        <v>349</v>
      </c>
      <c r="Q25" s="1089" t="s">
        <v>352</v>
      </c>
      <c r="R25" s="1090" t="s">
        <v>377</v>
      </c>
      <c r="S25" s="1081"/>
    </row>
    <row r="26" spans="1:19" ht="14.25">
      <c r="C26" s="1091" t="s">
        <v>391</v>
      </c>
      <c r="D26" s="1092"/>
      <c r="E26" s="1093"/>
      <c r="F26" s="1093"/>
      <c r="G26" s="1093"/>
      <c r="H26" s="1093"/>
      <c r="I26" s="1093"/>
      <c r="J26" s="1093"/>
      <c r="K26" s="1093"/>
      <c r="L26" s="1093"/>
      <c r="M26" s="1093"/>
      <c r="N26" s="1093"/>
      <c r="O26" s="1093"/>
      <c r="P26" s="1093"/>
      <c r="Q26" s="1093"/>
      <c r="R26" s="1094"/>
      <c r="S26" s="1081"/>
    </row>
    <row r="27" spans="1:19">
      <c r="C27" s="1095" t="s">
        <v>392</v>
      </c>
      <c r="D27" s="1139">
        <v>4.63</v>
      </c>
      <c r="E27" s="1140"/>
      <c r="F27" s="1140"/>
      <c r="G27" s="1140">
        <v>2.63</v>
      </c>
      <c r="H27" s="1140">
        <v>3.17</v>
      </c>
      <c r="I27" s="1140">
        <v>3.36</v>
      </c>
      <c r="J27" s="1140">
        <v>3.48</v>
      </c>
      <c r="K27" s="1140"/>
      <c r="L27" s="1140">
        <v>2.67</v>
      </c>
      <c r="M27" s="1140" t="s">
        <v>372</v>
      </c>
      <c r="N27" s="1140">
        <v>2.67</v>
      </c>
      <c r="O27" s="1140"/>
      <c r="P27" s="1141"/>
      <c r="Q27" s="1141">
        <v>2.5299999999999998</v>
      </c>
      <c r="R27" s="1142">
        <v>3.1669999999999998</v>
      </c>
      <c r="S27" s="1081"/>
    </row>
    <row r="28" spans="1:19">
      <c r="A28" s="1143"/>
      <c r="B28" s="1143"/>
      <c r="C28" s="1096" t="s">
        <v>382</v>
      </c>
      <c r="D28" s="1144">
        <v>4.63</v>
      </c>
      <c r="E28" s="1119"/>
      <c r="F28" s="1120"/>
      <c r="G28" s="1120">
        <v>2.66</v>
      </c>
      <c r="H28" s="1120">
        <v>3.17</v>
      </c>
      <c r="I28" s="1120">
        <v>3.35</v>
      </c>
      <c r="J28" s="1120">
        <v>3.47</v>
      </c>
      <c r="K28" s="1120"/>
      <c r="L28" s="1120">
        <v>2.5499999999999998</v>
      </c>
      <c r="M28" s="1120" t="s">
        <v>372</v>
      </c>
      <c r="N28" s="1120">
        <v>2.6</v>
      </c>
      <c r="O28" s="1120"/>
      <c r="P28" s="1121"/>
      <c r="Q28" s="1121">
        <v>2.5387</v>
      </c>
      <c r="R28" s="1147">
        <v>3.1583999999999999</v>
      </c>
      <c r="S28" s="1081"/>
    </row>
    <row r="29" spans="1:19">
      <c r="A29" s="1143"/>
      <c r="B29" s="1143"/>
      <c r="C29" s="1097" t="s">
        <v>383</v>
      </c>
      <c r="D29" s="1148">
        <v>0</v>
      </c>
      <c r="E29" s="1150"/>
      <c r="F29" s="1149"/>
      <c r="G29" s="1149">
        <v>-3.0000000000000249E-2</v>
      </c>
      <c r="H29" s="1149">
        <v>0</v>
      </c>
      <c r="I29" s="1149">
        <v>9.9999999999997868E-3</v>
      </c>
      <c r="J29" s="1149">
        <v>9.9999999999997868E-3</v>
      </c>
      <c r="K29" s="1149"/>
      <c r="L29" s="1149">
        <v>0.12000000000000011</v>
      </c>
      <c r="M29" s="1149" t="e">
        <v>#VALUE!</v>
      </c>
      <c r="N29" s="1149">
        <v>6.999999999999984E-2</v>
      </c>
      <c r="O29" s="1150"/>
      <c r="P29" s="1152"/>
      <c r="Q29" s="1151">
        <v>-8.7000000000001521E-3</v>
      </c>
      <c r="R29" s="1153">
        <v>8.599999999999941E-3</v>
      </c>
      <c r="S29" s="1081"/>
    </row>
    <row r="30" spans="1:19">
      <c r="A30" s="1154"/>
      <c r="B30" s="1154"/>
      <c r="C30" s="1097" t="s">
        <v>384</v>
      </c>
      <c r="D30" s="1098">
        <v>146.19513735396274</v>
      </c>
      <c r="E30" s="1111"/>
      <c r="F30" s="1099"/>
      <c r="G30" s="1099">
        <v>83.043890116829814</v>
      </c>
      <c r="H30" s="1099">
        <v>100.09472687085569</v>
      </c>
      <c r="I30" s="1099">
        <v>106.09409535838333</v>
      </c>
      <c r="J30" s="1099">
        <v>109.88317019261132</v>
      </c>
      <c r="K30" s="1099"/>
      <c r="L30" s="1099">
        <v>84.306915061572468</v>
      </c>
      <c r="M30" s="1099" t="e">
        <v>#VALUE!</v>
      </c>
      <c r="N30" s="1099">
        <v>84.306915061572468</v>
      </c>
      <c r="O30" s="1099"/>
      <c r="P30" s="1100"/>
      <c r="Q30" s="1100">
        <v>79.886327754973166</v>
      </c>
      <c r="R30" s="1122"/>
      <c r="S30" s="1081"/>
    </row>
    <row r="31" spans="1:19">
      <c r="A31" s="683" t="s">
        <v>389</v>
      </c>
      <c r="B31" s="683" t="s">
        <v>393</v>
      </c>
      <c r="C31" s="1102" t="s">
        <v>385</v>
      </c>
      <c r="D31" s="1103">
        <v>5.45</v>
      </c>
      <c r="E31" s="1104"/>
      <c r="F31" s="1104">
        <v>0</v>
      </c>
      <c r="G31" s="1104">
        <v>20.34</v>
      </c>
      <c r="H31" s="1104">
        <v>7.69</v>
      </c>
      <c r="I31" s="1104">
        <v>44.62</v>
      </c>
      <c r="J31" s="1104">
        <v>7.21</v>
      </c>
      <c r="K31" s="1104"/>
      <c r="L31" s="1104">
        <v>5.73</v>
      </c>
      <c r="M31" s="1104">
        <v>0</v>
      </c>
      <c r="N31" s="1104">
        <v>4.37</v>
      </c>
      <c r="O31" s="1104"/>
      <c r="P31" s="1105"/>
      <c r="Q31" s="1106">
        <v>4.59</v>
      </c>
      <c r="R31" s="1107">
        <v>100</v>
      </c>
      <c r="S31" s="1081"/>
    </row>
    <row r="32" spans="1:19" ht="14.25">
      <c r="C32" s="1091" t="s">
        <v>394</v>
      </c>
      <c r="D32" s="1108"/>
      <c r="E32" s="1109"/>
      <c r="F32" s="1109"/>
      <c r="G32" s="1109"/>
      <c r="H32" s="1109"/>
      <c r="I32" s="1109"/>
      <c r="J32" s="1109"/>
      <c r="K32" s="1109"/>
      <c r="L32" s="1109"/>
      <c r="M32" s="1109"/>
      <c r="N32" s="1109"/>
      <c r="O32" s="1109"/>
      <c r="P32" s="1109"/>
      <c r="Q32" s="1109"/>
      <c r="R32" s="1110"/>
      <c r="S32" s="1081"/>
    </row>
    <row r="33" spans="1:19">
      <c r="C33" s="1095" t="s">
        <v>392</v>
      </c>
      <c r="D33" s="1139">
        <v>4.43</v>
      </c>
      <c r="E33" s="1140"/>
      <c r="F33" s="1140">
        <v>4.87</v>
      </c>
      <c r="G33" s="1140">
        <v>2.21</v>
      </c>
      <c r="H33" s="1140" t="e">
        <v>#N/A</v>
      </c>
      <c r="I33" s="1140">
        <v>3.2</v>
      </c>
      <c r="J33" s="1140">
        <v>3.7</v>
      </c>
      <c r="K33" s="1140"/>
      <c r="L33" s="1140">
        <v>2.62</v>
      </c>
      <c r="M33" s="1140"/>
      <c r="N33" s="1140">
        <v>2.72</v>
      </c>
      <c r="O33" s="1140"/>
      <c r="P33" s="1141"/>
      <c r="Q33" s="1141">
        <v>2.4740000000000002</v>
      </c>
      <c r="R33" s="1142">
        <v>3.4380000000000002</v>
      </c>
      <c r="S33" s="1081"/>
    </row>
    <row r="34" spans="1:19">
      <c r="A34" s="1143"/>
      <c r="B34" s="1143"/>
      <c r="C34" s="1096" t="s">
        <v>382</v>
      </c>
      <c r="D34" s="1144">
        <v>4.43</v>
      </c>
      <c r="E34" s="1145"/>
      <c r="F34" s="1145">
        <v>4.74</v>
      </c>
      <c r="G34" s="1145">
        <v>2.25</v>
      </c>
      <c r="H34" s="1145" t="e">
        <v>#N/A</v>
      </c>
      <c r="I34" s="1145">
        <v>3.2</v>
      </c>
      <c r="J34" s="1145">
        <v>3.7</v>
      </c>
      <c r="K34" s="1145"/>
      <c r="L34" s="1145">
        <v>2.4700000000000002</v>
      </c>
      <c r="M34" s="1145"/>
      <c r="N34" s="1145">
        <v>2.75</v>
      </c>
      <c r="O34" s="1145"/>
      <c r="P34" s="1146"/>
      <c r="Q34" s="1146">
        <v>2.3056999999999999</v>
      </c>
      <c r="R34" s="1147">
        <v>3.4020999999999999</v>
      </c>
      <c r="S34" s="1081"/>
    </row>
    <row r="35" spans="1:19">
      <c r="A35" s="1143"/>
      <c r="B35" s="1143"/>
      <c r="C35" s="1097" t="s">
        <v>383</v>
      </c>
      <c r="D35" s="1148">
        <v>0</v>
      </c>
      <c r="E35" s="1150"/>
      <c r="F35" s="1149">
        <v>0.12999999999999989</v>
      </c>
      <c r="G35" s="1149">
        <v>-4.0000000000000036E-2</v>
      </c>
      <c r="H35" s="1149" t="e">
        <v>#N/A</v>
      </c>
      <c r="I35" s="1149">
        <v>0</v>
      </c>
      <c r="J35" s="1149">
        <v>0</v>
      </c>
      <c r="K35" s="1149"/>
      <c r="L35" s="1149">
        <v>0.14999999999999991</v>
      </c>
      <c r="M35" s="1149"/>
      <c r="N35" s="1149">
        <v>-2.9999999999999805E-2</v>
      </c>
      <c r="O35" s="1150"/>
      <c r="P35" s="1152"/>
      <c r="Q35" s="1151">
        <v>0.16830000000000034</v>
      </c>
      <c r="R35" s="1153">
        <v>3.5900000000000265E-2</v>
      </c>
      <c r="S35" s="1081"/>
    </row>
    <row r="36" spans="1:19">
      <c r="A36" s="1154"/>
      <c r="B36" s="1154"/>
      <c r="C36" s="1097" t="s">
        <v>384</v>
      </c>
      <c r="D36" s="1098">
        <v>128.85398487492728</v>
      </c>
      <c r="E36" s="1111"/>
      <c r="F36" s="1099">
        <v>141.65212332751599</v>
      </c>
      <c r="G36" s="1099">
        <v>64.281559045956953</v>
      </c>
      <c r="H36" s="1099" t="e">
        <v>#N/A</v>
      </c>
      <c r="I36" s="1099">
        <v>93.077370564281551</v>
      </c>
      <c r="J36" s="1099">
        <v>107.62070971495055</v>
      </c>
      <c r="K36" s="1099"/>
      <c r="L36" s="1099">
        <v>76.207097149505515</v>
      </c>
      <c r="M36" s="1099"/>
      <c r="N36" s="1099">
        <v>79.115764979639323</v>
      </c>
      <c r="O36" s="1099"/>
      <c r="P36" s="1100"/>
      <c r="Q36" s="1100">
        <v>71.960442117510183</v>
      </c>
      <c r="R36" s="1101"/>
      <c r="S36" s="1081"/>
    </row>
    <row r="37" spans="1:19">
      <c r="A37" s="683" t="s">
        <v>389</v>
      </c>
      <c r="B37" s="683" t="s">
        <v>395</v>
      </c>
      <c r="C37" s="1102" t="s">
        <v>385</v>
      </c>
      <c r="D37" s="1103">
        <v>2.85</v>
      </c>
      <c r="E37" s="1104"/>
      <c r="F37" s="1104">
        <v>25.17</v>
      </c>
      <c r="G37" s="1104">
        <v>24.15</v>
      </c>
      <c r="H37" s="1104">
        <v>0</v>
      </c>
      <c r="I37" s="1104">
        <v>21.5</v>
      </c>
      <c r="J37" s="1104">
        <v>16.48</v>
      </c>
      <c r="K37" s="1104"/>
      <c r="L37" s="1104">
        <v>4.92</v>
      </c>
      <c r="M37" s="1104"/>
      <c r="N37" s="1104">
        <v>1.46</v>
      </c>
      <c r="O37" s="1104"/>
      <c r="P37" s="1105"/>
      <c r="Q37" s="1106">
        <v>3.47</v>
      </c>
      <c r="R37" s="1107">
        <v>100</v>
      </c>
      <c r="S37" s="1081"/>
    </row>
    <row r="38" spans="1:19" ht="14.25">
      <c r="C38" s="1091" t="s">
        <v>396</v>
      </c>
      <c r="D38" s="1108"/>
      <c r="E38" s="1109"/>
      <c r="F38" s="1109"/>
      <c r="G38" s="1109"/>
      <c r="H38" s="1109"/>
      <c r="I38" s="1109"/>
      <c r="J38" s="1109"/>
      <c r="K38" s="1109"/>
      <c r="L38" s="1109"/>
      <c r="M38" s="1109"/>
      <c r="N38" s="1109"/>
      <c r="O38" s="1109"/>
      <c r="P38" s="1109"/>
      <c r="Q38" s="1109"/>
      <c r="R38" s="1110"/>
      <c r="S38" s="1081"/>
    </row>
    <row r="39" spans="1:19">
      <c r="C39" s="1095" t="s">
        <v>392</v>
      </c>
      <c r="D39" s="1139">
        <v>3.13</v>
      </c>
      <c r="E39" s="1140"/>
      <c r="F39" s="1140">
        <v>2.57</v>
      </c>
      <c r="G39" s="1140">
        <v>2.2200000000000002</v>
      </c>
      <c r="H39" s="1140" t="e">
        <v>#N/A</v>
      </c>
      <c r="I39" s="1140">
        <v>3.18</v>
      </c>
      <c r="J39" s="1140">
        <v>2.98</v>
      </c>
      <c r="K39" s="1140"/>
      <c r="L39" s="1140">
        <v>2.36</v>
      </c>
      <c r="M39" s="1140"/>
      <c r="N39" s="1140">
        <v>2.2400000000000002</v>
      </c>
      <c r="O39" s="1140"/>
      <c r="P39" s="1141"/>
      <c r="Q39" s="1141">
        <v>2.1467999999999998</v>
      </c>
      <c r="R39" s="1142">
        <v>2.7757999999999998</v>
      </c>
      <c r="S39" s="1081"/>
    </row>
    <row r="40" spans="1:19">
      <c r="A40" s="1143"/>
      <c r="B40" s="1143"/>
      <c r="C40" s="1096" t="s">
        <v>382</v>
      </c>
      <c r="D40" s="1144">
        <v>3.13</v>
      </c>
      <c r="E40" s="1145"/>
      <c r="F40" s="1145">
        <v>2.58</v>
      </c>
      <c r="G40" s="1145">
        <v>2.2200000000000002</v>
      </c>
      <c r="H40" s="1145" t="e">
        <v>#N/A</v>
      </c>
      <c r="I40" s="1145">
        <v>3.18</v>
      </c>
      <c r="J40" s="1145">
        <v>2.97</v>
      </c>
      <c r="K40" s="1145"/>
      <c r="L40" s="1145">
        <v>2.23</v>
      </c>
      <c r="M40" s="1145"/>
      <c r="N40" s="1145">
        <v>2.1800000000000002</v>
      </c>
      <c r="O40" s="1145"/>
      <c r="P40" s="1146"/>
      <c r="Q40" s="1146">
        <v>2.2521</v>
      </c>
      <c r="R40" s="1147">
        <v>2.7738999999999998</v>
      </c>
      <c r="S40" s="1081"/>
    </row>
    <row r="41" spans="1:19">
      <c r="A41" s="1143"/>
      <c r="B41" s="1143"/>
      <c r="C41" s="1097" t="s">
        <v>383</v>
      </c>
      <c r="D41" s="1148">
        <v>0</v>
      </c>
      <c r="E41" s="1150"/>
      <c r="F41" s="1149">
        <v>-1.0000000000000231E-2</v>
      </c>
      <c r="G41" s="1149">
        <v>0</v>
      </c>
      <c r="H41" s="1149" t="e">
        <v>#N/A</v>
      </c>
      <c r="I41" s="1149">
        <v>0</v>
      </c>
      <c r="J41" s="1149">
        <v>9.9999999999997868E-3</v>
      </c>
      <c r="K41" s="1149"/>
      <c r="L41" s="1149">
        <v>0.12999999999999989</v>
      </c>
      <c r="M41" s="1149"/>
      <c r="N41" s="1149">
        <v>6.0000000000000053E-2</v>
      </c>
      <c r="O41" s="1150"/>
      <c r="P41" s="1152"/>
      <c r="Q41" s="1151">
        <v>-0.10530000000000017</v>
      </c>
      <c r="R41" s="1153">
        <v>1.9000000000000128E-3</v>
      </c>
      <c r="S41" s="1081"/>
    </row>
    <row r="42" spans="1:19">
      <c r="A42" s="1154"/>
      <c r="B42" s="1154"/>
      <c r="C42" s="1097" t="s">
        <v>384</v>
      </c>
      <c r="D42" s="1098">
        <v>112.76028532315007</v>
      </c>
      <c r="E42" s="1111"/>
      <c r="F42" s="1099">
        <v>92.585921175877232</v>
      </c>
      <c r="G42" s="1099">
        <v>79.976943583831712</v>
      </c>
      <c r="H42" s="1099" t="e">
        <v>#N/A</v>
      </c>
      <c r="I42" s="1099">
        <v>114.56156783629945</v>
      </c>
      <c r="J42" s="1099">
        <v>107.35643778370201</v>
      </c>
      <c r="K42" s="1099"/>
      <c r="L42" s="1099">
        <v>85.020534620649897</v>
      </c>
      <c r="M42" s="1099"/>
      <c r="N42" s="1099">
        <v>80.697456589091445</v>
      </c>
      <c r="O42" s="1099"/>
      <c r="P42" s="1100"/>
      <c r="Q42" s="1100">
        <v>77.339865984581024</v>
      </c>
      <c r="R42" s="1101"/>
      <c r="S42" s="1081"/>
    </row>
    <row r="43" spans="1:19" ht="13.5" thickBot="1">
      <c r="C43" s="1112" t="s">
        <v>385</v>
      </c>
      <c r="D43" s="1113">
        <v>5.14</v>
      </c>
      <c r="E43" s="1114"/>
      <c r="F43" s="1114">
        <v>25.14</v>
      </c>
      <c r="G43" s="1114">
        <v>14.29</v>
      </c>
      <c r="H43" s="1114">
        <v>0</v>
      </c>
      <c r="I43" s="1114">
        <v>32.54</v>
      </c>
      <c r="J43" s="1114">
        <v>13.84</v>
      </c>
      <c r="K43" s="1114"/>
      <c r="L43" s="1114">
        <v>3.79</v>
      </c>
      <c r="M43" s="1114"/>
      <c r="N43" s="1114">
        <v>2.1800000000000002</v>
      </c>
      <c r="O43" s="1114"/>
      <c r="P43" s="1115"/>
      <c r="Q43" s="1116">
        <v>3.09</v>
      </c>
      <c r="R43" s="1117">
        <v>100.01000000000002</v>
      </c>
      <c r="S43" s="1081"/>
    </row>
    <row r="44" spans="1:19" ht="13.5" thickBot="1">
      <c r="A44" s="1138" t="s">
        <v>397</v>
      </c>
      <c r="B44" s="1138" t="s">
        <v>398</v>
      </c>
      <c r="C44" s="1081"/>
      <c r="D44" s="1081"/>
      <c r="E44" s="1081"/>
      <c r="F44" s="1081"/>
      <c r="G44" s="1081"/>
      <c r="H44" s="1081"/>
      <c r="I44" s="1081"/>
      <c r="J44" s="1081"/>
      <c r="K44" s="1081"/>
      <c r="L44" s="1081"/>
      <c r="M44" s="1081"/>
      <c r="N44" s="1081"/>
      <c r="O44" s="1081"/>
      <c r="P44" s="1081"/>
      <c r="Q44" s="1081"/>
      <c r="R44" s="1081"/>
      <c r="S44" s="1081"/>
    </row>
    <row r="45" spans="1:19" ht="18.75" thickBot="1">
      <c r="A45" s="1138"/>
      <c r="B45" s="1138"/>
      <c r="C45" s="1083" t="s">
        <v>399</v>
      </c>
      <c r="D45" s="1084"/>
      <c r="E45" s="1084"/>
      <c r="F45" s="1084"/>
      <c r="G45" s="1084"/>
      <c r="H45" s="1084"/>
      <c r="I45" s="1084"/>
      <c r="J45" s="1084"/>
      <c r="K45" s="1084"/>
      <c r="L45" s="1084"/>
      <c r="M45" s="1084"/>
      <c r="N45" s="1084"/>
      <c r="O45" s="1084"/>
      <c r="P45" s="1084"/>
      <c r="Q45" s="1084"/>
      <c r="R45" s="1085"/>
      <c r="S45" s="1081"/>
    </row>
    <row r="46" spans="1:19" ht="13.5" thickBot="1">
      <c r="C46" s="1086"/>
      <c r="D46" s="1087" t="s">
        <v>326</v>
      </c>
      <c r="E46" s="1088" t="s">
        <v>329</v>
      </c>
      <c r="F46" s="1088" t="s">
        <v>330</v>
      </c>
      <c r="G46" s="1088" t="s">
        <v>332</v>
      </c>
      <c r="H46" s="1088" t="s">
        <v>334</v>
      </c>
      <c r="I46" s="1088" t="s">
        <v>335</v>
      </c>
      <c r="J46" s="1088" t="s">
        <v>337</v>
      </c>
      <c r="K46" s="1088" t="s">
        <v>344</v>
      </c>
      <c r="L46" s="1088" t="s">
        <v>345</v>
      </c>
      <c r="M46" s="1088" t="s">
        <v>346</v>
      </c>
      <c r="N46" s="1088" t="s">
        <v>347</v>
      </c>
      <c r="O46" s="1088" t="s">
        <v>348</v>
      </c>
      <c r="P46" s="1089" t="s">
        <v>349</v>
      </c>
      <c r="Q46" s="1089" t="s">
        <v>352</v>
      </c>
      <c r="R46" s="1090" t="s">
        <v>377</v>
      </c>
      <c r="S46" s="1081"/>
    </row>
    <row r="47" spans="1:19">
      <c r="C47" s="1123" t="s">
        <v>400</v>
      </c>
      <c r="D47" s="1124">
        <v>688.5</v>
      </c>
      <c r="E47" s="1125"/>
      <c r="F47" s="1126">
        <v>540</v>
      </c>
      <c r="G47" s="1126"/>
      <c r="H47" s="1126"/>
      <c r="I47" s="1126">
        <v>685.5</v>
      </c>
      <c r="J47" s="1126">
        <v>552.62</v>
      </c>
      <c r="K47" s="1125">
        <v>563.95000000000005</v>
      </c>
      <c r="L47" s="1125"/>
      <c r="M47" s="1125"/>
      <c r="N47" s="1125">
        <v>481.42</v>
      </c>
      <c r="O47" s="1125"/>
      <c r="P47" s="1125">
        <v>448.61</v>
      </c>
      <c r="Q47" s="1125"/>
      <c r="R47" s="1127">
        <v>603.58420000000001</v>
      </c>
      <c r="S47" s="1081"/>
    </row>
    <row r="48" spans="1:19">
      <c r="A48" s="1143"/>
      <c r="B48" s="1143"/>
      <c r="C48" s="1128" t="s">
        <v>382</v>
      </c>
      <c r="D48" s="1129">
        <v>688.5</v>
      </c>
      <c r="E48" s="1130"/>
      <c r="F48" s="1130">
        <v>548</v>
      </c>
      <c r="G48" s="1130"/>
      <c r="H48" s="1130"/>
      <c r="I48" s="1130">
        <v>673</v>
      </c>
      <c r="J48" s="1130">
        <v>559.75</v>
      </c>
      <c r="K48" s="1130">
        <v>563.95000000000005</v>
      </c>
      <c r="L48" s="1130"/>
      <c r="M48" s="1130"/>
      <c r="N48" s="1130">
        <v>482.55</v>
      </c>
      <c r="O48" s="1130"/>
      <c r="P48" s="1130">
        <v>435.25</v>
      </c>
      <c r="Q48" s="1131"/>
      <c r="R48" s="1132">
        <v>601.72019999999998</v>
      </c>
      <c r="S48" s="1081"/>
    </row>
    <row r="49" spans="1:19">
      <c r="A49" s="1143"/>
      <c r="B49" s="1143"/>
      <c r="C49" s="1097" t="s">
        <v>383</v>
      </c>
      <c r="D49" s="1148">
        <v>0</v>
      </c>
      <c r="E49" s="1150"/>
      <c r="F49" s="1149">
        <v>-8</v>
      </c>
      <c r="G49" s="1149"/>
      <c r="H49" s="1149"/>
      <c r="I49" s="1149">
        <v>12.5</v>
      </c>
      <c r="J49" s="1149">
        <v>-7.1299999999999955</v>
      </c>
      <c r="K49" s="1149">
        <v>0</v>
      </c>
      <c r="L49" s="1149"/>
      <c r="M49" s="1149"/>
      <c r="N49" s="1149">
        <v>-1.1299999999999955</v>
      </c>
      <c r="O49" s="1149"/>
      <c r="P49" s="1149">
        <v>13.360000000000014</v>
      </c>
      <c r="Q49" s="1152"/>
      <c r="R49" s="1153">
        <v>1.8640000000000327</v>
      </c>
      <c r="S49" s="1081"/>
    </row>
    <row r="50" spans="1:19">
      <c r="A50" s="1154"/>
      <c r="B50" s="1154"/>
      <c r="C50" s="1097" t="s">
        <v>384</v>
      </c>
      <c r="D50" s="1098">
        <v>114.06859225274617</v>
      </c>
      <c r="E50" s="1099"/>
      <c r="F50" s="1099">
        <v>89.465562551173477</v>
      </c>
      <c r="G50" s="1099"/>
      <c r="H50" s="1099"/>
      <c r="I50" s="1099">
        <v>113.57156134968409</v>
      </c>
      <c r="J50" s="1099">
        <v>91.556405883387939</v>
      </c>
      <c r="K50" s="1099">
        <v>93.433525927285714</v>
      </c>
      <c r="L50" s="1099"/>
      <c r="M50" s="1099"/>
      <c r="N50" s="1099">
        <v>79.760205784048026</v>
      </c>
      <c r="O50" s="1099"/>
      <c r="P50" s="1099">
        <v>74.324344474225796</v>
      </c>
      <c r="Q50" s="1100"/>
      <c r="R50" s="1122"/>
      <c r="S50" s="1081"/>
    </row>
    <row r="51" spans="1:19" ht="13.5" thickBot="1">
      <c r="C51" s="1112" t="s">
        <v>385</v>
      </c>
      <c r="D51" s="1113">
        <v>7.99</v>
      </c>
      <c r="E51" s="1114"/>
      <c r="F51" s="1114">
        <v>7.91</v>
      </c>
      <c r="G51" s="1114"/>
      <c r="H51" s="1114"/>
      <c r="I51" s="1114">
        <v>28.82</v>
      </c>
      <c r="J51" s="1114">
        <v>15.97</v>
      </c>
      <c r="K51" s="1114">
        <v>37.450000000000003</v>
      </c>
      <c r="L51" s="1114"/>
      <c r="M51" s="1114"/>
      <c r="N51" s="1114">
        <v>1.48</v>
      </c>
      <c r="O51" s="1114"/>
      <c r="P51" s="1115">
        <v>0.37</v>
      </c>
      <c r="Q51" s="1116"/>
      <c r="R51" s="1117">
        <v>99.990000000000009</v>
      </c>
      <c r="S51" s="1081"/>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C1" workbookViewId="0">
      <selection activeCell="O19" sqref="O19"/>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8" t="s">
        <v>516</v>
      </c>
      <c r="B5" s="1668"/>
      <c r="C5" s="1668"/>
      <c r="D5" s="1668"/>
      <c r="E5" s="1668"/>
      <c r="F5" s="1668"/>
      <c r="H5" s="917" t="s">
        <v>267</v>
      </c>
      <c r="K5" s="3"/>
      <c r="L5" s="3"/>
      <c r="M5" s="3"/>
      <c r="N5" s="3"/>
      <c r="O5" s="3"/>
      <c r="P5" s="3"/>
    </row>
    <row r="6" spans="1:20" ht="15.75" customHeight="1" thickBot="1">
      <c r="A6" s="1669" t="s">
        <v>116</v>
      </c>
      <c r="B6" s="1671" t="s">
        <v>517</v>
      </c>
      <c r="C6" s="1672"/>
      <c r="D6" s="1673"/>
      <c r="E6" s="1674" t="s">
        <v>520</v>
      </c>
      <c r="F6" s="1676" t="s">
        <v>521</v>
      </c>
      <c r="K6" s="3"/>
      <c r="L6" s="3"/>
      <c r="M6" s="3"/>
      <c r="N6" s="3"/>
      <c r="O6" s="3"/>
      <c r="P6" s="3"/>
    </row>
    <row r="7" spans="1:20" ht="21" customHeight="1" thickBot="1">
      <c r="A7" s="1670"/>
      <c r="B7" s="1583" t="s">
        <v>254</v>
      </c>
      <c r="C7" s="1584" t="s">
        <v>257</v>
      </c>
      <c r="D7" s="918" t="s">
        <v>258</v>
      </c>
      <c r="E7" s="1675"/>
      <c r="F7" s="1677"/>
      <c r="K7"/>
      <c r="L7"/>
      <c r="M7"/>
      <c r="N7"/>
      <c r="O7"/>
      <c r="P7" s="3"/>
    </row>
    <row r="8" spans="1:20" ht="17.25" customHeight="1" thickBot="1">
      <c r="A8" s="919" t="s">
        <v>117</v>
      </c>
      <c r="B8" s="924">
        <v>9644.1849999999995</v>
      </c>
      <c r="C8" s="933">
        <v>5642.8580000000002</v>
      </c>
      <c r="D8" s="922">
        <f t="shared" ref="D8:D13" si="0">(C8/B8)*100</f>
        <v>58.510470298941812</v>
      </c>
      <c r="E8" s="921">
        <v>7852.799</v>
      </c>
      <c r="F8" s="922">
        <f t="shared" ref="F8:F13" si="1">((B8-E8)/E8)*100</f>
        <v>22.812069938374833</v>
      </c>
      <c r="H8" s="923" t="s">
        <v>118</v>
      </c>
      <c r="J8"/>
      <c r="K8"/>
      <c r="L8"/>
      <c r="M8"/>
      <c r="N8"/>
      <c r="O8"/>
      <c r="P8"/>
    </row>
    <row r="9" spans="1:20" ht="18" customHeight="1" thickBot="1">
      <c r="A9" s="919" t="s">
        <v>119</v>
      </c>
      <c r="B9" s="924">
        <v>38826</v>
      </c>
      <c r="C9" s="933">
        <v>12264</v>
      </c>
      <c r="D9" s="922">
        <f t="shared" si="0"/>
        <v>31.587080822129497</v>
      </c>
      <c r="E9" s="925">
        <v>28738</v>
      </c>
      <c r="F9" s="922">
        <f t="shared" si="1"/>
        <v>35.103347484167301</v>
      </c>
      <c r="H9" s="926">
        <f>B9-E9</f>
        <v>10088</v>
      </c>
      <c r="J9"/>
      <c r="K9"/>
      <c r="L9"/>
      <c r="M9"/>
      <c r="N9"/>
      <c r="O9"/>
      <c r="P9"/>
      <c r="Q9" s="897"/>
      <c r="R9" s="897"/>
      <c r="S9" s="897"/>
      <c r="T9" s="897"/>
    </row>
    <row r="10" spans="1:20" ht="15" customHeight="1" thickBot="1">
      <c r="A10" s="927" t="s">
        <v>249</v>
      </c>
      <c r="B10" s="924">
        <v>17929</v>
      </c>
      <c r="C10" s="933">
        <v>0</v>
      </c>
      <c r="D10" s="929">
        <f t="shared" si="0"/>
        <v>0</v>
      </c>
      <c r="E10" s="928">
        <v>10422</v>
      </c>
      <c r="F10" s="929">
        <f t="shared" si="1"/>
        <v>72.030320475916326</v>
      </c>
      <c r="J10"/>
      <c r="K10"/>
      <c r="L10"/>
      <c r="M10"/>
      <c r="N10"/>
      <c r="O10"/>
      <c r="P10"/>
      <c r="Q10" s="897"/>
      <c r="R10" s="897"/>
      <c r="S10" s="897"/>
      <c r="T10" s="897"/>
    </row>
    <row r="11" spans="1:20" ht="17.25" customHeight="1" thickBot="1">
      <c r="A11" s="919" t="s">
        <v>120</v>
      </c>
      <c r="B11" s="924">
        <v>220984.951</v>
      </c>
      <c r="C11" s="930">
        <v>41176.131000000001</v>
      </c>
      <c r="D11" s="922">
        <f t="shared" si="0"/>
        <v>18.633002298876001</v>
      </c>
      <c r="E11" s="930">
        <v>191188.26699999999</v>
      </c>
      <c r="F11" s="922">
        <f t="shared" si="1"/>
        <v>15.58499612321922</v>
      </c>
      <c r="J11"/>
      <c r="K11"/>
      <c r="L11"/>
      <c r="M11"/>
      <c r="N11"/>
      <c r="O11"/>
      <c r="P11"/>
      <c r="Q11" s="897"/>
      <c r="R11" s="897"/>
      <c r="S11" s="897"/>
      <c r="T11" s="897"/>
    </row>
    <row r="12" spans="1:20" ht="15" customHeight="1" thickBot="1">
      <c r="A12" s="932" t="s">
        <v>121</v>
      </c>
      <c r="B12" s="924">
        <v>78998.607999999993</v>
      </c>
      <c r="C12" s="933">
        <v>12903.536</v>
      </c>
      <c r="D12" s="922">
        <f t="shared" si="0"/>
        <v>16.333877680477613</v>
      </c>
      <c r="E12" s="933">
        <v>81796.797000000006</v>
      </c>
      <c r="F12" s="922">
        <f t="shared" si="1"/>
        <v>-3.4209028991685493</v>
      </c>
      <c r="J12"/>
      <c r="K12"/>
      <c r="L12"/>
      <c r="M12"/>
      <c r="N12"/>
      <c r="O12"/>
      <c r="P12"/>
      <c r="Q12" s="897"/>
      <c r="R12" s="897"/>
      <c r="S12" s="897"/>
      <c r="T12" s="897"/>
    </row>
    <row r="13" spans="1:20" ht="15" customHeight="1" thickBot="1">
      <c r="A13" s="932" t="s">
        <v>122</v>
      </c>
      <c r="B13" s="924">
        <f>B11+B12</f>
        <v>299983.55900000001</v>
      </c>
      <c r="C13" s="933">
        <f>C11+C12</f>
        <v>54079.667000000001</v>
      </c>
      <c r="D13" s="934">
        <f t="shared" si="0"/>
        <v>18.027543636149741</v>
      </c>
      <c r="E13" s="933">
        <f>E11+E12</f>
        <v>272985.06400000001</v>
      </c>
      <c r="F13" s="934">
        <f t="shared" si="1"/>
        <v>9.8900997015719483</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68" t="s">
        <v>523</v>
      </c>
      <c r="B18" s="1668"/>
      <c r="C18" s="1668"/>
      <c r="D18" s="1668"/>
      <c r="E18" s="1668"/>
      <c r="F18" s="1668"/>
      <c r="I18"/>
      <c r="J18"/>
      <c r="K18"/>
      <c r="L18"/>
      <c r="M18" s="3"/>
      <c r="N18" s="3"/>
      <c r="O18" s="897"/>
      <c r="P18" s="897"/>
      <c r="Q18" s="897"/>
      <c r="R18" s="897"/>
      <c r="S18" s="897"/>
      <c r="T18" s="897"/>
    </row>
    <row r="19" spans="1:20" ht="16.5" customHeight="1" thickBot="1">
      <c r="A19" s="1678" t="s">
        <v>497</v>
      </c>
      <c r="B19" s="1671" t="s">
        <v>525</v>
      </c>
      <c r="C19" s="1672"/>
      <c r="D19" s="1673"/>
      <c r="E19" s="1674" t="s">
        <v>520</v>
      </c>
      <c r="F19" s="1676" t="s">
        <v>526</v>
      </c>
      <c r="I19"/>
      <c r="J19"/>
      <c r="K19"/>
      <c r="L19"/>
      <c r="M19" s="3"/>
      <c r="N19" s="3"/>
      <c r="O19" s="897"/>
      <c r="P19" s="897"/>
      <c r="Q19" s="897"/>
      <c r="R19" s="897"/>
      <c r="S19" s="897"/>
      <c r="T19" s="897"/>
    </row>
    <row r="20" spans="1:20" ht="21" customHeight="1" thickBot="1">
      <c r="A20" s="1679"/>
      <c r="B20" s="937" t="s">
        <v>254</v>
      </c>
      <c r="C20" s="937" t="s">
        <v>366</v>
      </c>
      <c r="D20" s="937" t="s">
        <v>367</v>
      </c>
      <c r="E20" s="1680"/>
      <c r="F20" s="1681"/>
      <c r="I20"/>
      <c r="J20"/>
      <c r="K20"/>
      <c r="L20"/>
      <c r="M20" s="3"/>
      <c r="N20" s="3"/>
      <c r="O20" s="897"/>
      <c r="P20" s="897"/>
      <c r="Q20" s="897"/>
      <c r="R20" s="897"/>
      <c r="S20" s="897"/>
      <c r="T20" s="897"/>
    </row>
    <row r="21" spans="1:20" ht="15.75" thickBot="1">
      <c r="A21" s="938" t="s">
        <v>117</v>
      </c>
      <c r="B21" s="924">
        <v>43624.110999999997</v>
      </c>
      <c r="C21" s="939">
        <v>0</v>
      </c>
      <c r="D21" s="940">
        <f t="shared" ref="D21:D26" si="2">(C21/B21)*100</f>
        <v>0</v>
      </c>
      <c r="E21" s="933">
        <v>53961.917000000001</v>
      </c>
      <c r="F21" s="940">
        <f t="shared" ref="F21:F26" si="3">((B21-E21)/E21)*100</f>
        <v>-19.157595902310149</v>
      </c>
      <c r="H21" s="923" t="s">
        <v>124</v>
      </c>
      <c r="K21" s="3"/>
      <c r="L21" s="3"/>
      <c r="M21" s="3"/>
      <c r="N21" s="3"/>
      <c r="O21" s="897"/>
      <c r="P21" s="897"/>
      <c r="Q21" s="897"/>
      <c r="R21" s="897"/>
      <c r="S21" s="897"/>
      <c r="T21" s="897"/>
    </row>
    <row r="22" spans="1:20" ht="15.75" thickBot="1">
      <c r="A22" s="938" t="s">
        <v>119</v>
      </c>
      <c r="B22" s="924">
        <v>180088</v>
      </c>
      <c r="C22" s="939">
        <v>0</v>
      </c>
      <c r="D22" s="922">
        <f t="shared" si="2"/>
        <v>0</v>
      </c>
      <c r="E22" s="933">
        <v>207833</v>
      </c>
      <c r="F22" s="922">
        <f t="shared" si="3"/>
        <v>-13.349660544764305</v>
      </c>
      <c r="H22" s="926">
        <f>B22-E22</f>
        <v>-27745</v>
      </c>
      <c r="K22" s="897"/>
      <c r="L22" s="897"/>
      <c r="M22" s="897"/>
      <c r="O22" s="897"/>
      <c r="P22" s="897"/>
      <c r="Q22" s="897"/>
      <c r="R22" s="897"/>
      <c r="S22" s="897"/>
      <c r="T22" s="897"/>
    </row>
    <row r="23" spans="1:20" ht="15.75" thickBot="1">
      <c r="A23" s="941" t="s">
        <v>249</v>
      </c>
      <c r="B23" s="924">
        <v>58231</v>
      </c>
      <c r="C23" s="942">
        <v>0</v>
      </c>
      <c r="D23" s="922">
        <f t="shared" si="2"/>
        <v>0</v>
      </c>
      <c r="E23" s="928">
        <v>68629</v>
      </c>
      <c r="F23" s="922">
        <f t="shared" si="3"/>
        <v>-15.151029448192455</v>
      </c>
      <c r="N23" s="897"/>
      <c r="O23" s="897"/>
      <c r="P23" s="897"/>
      <c r="Q23" s="897"/>
      <c r="R23" s="897"/>
      <c r="S23" s="897"/>
      <c r="T23" s="897"/>
    </row>
    <row r="24" spans="1:20" ht="15.75" thickBot="1">
      <c r="A24" s="938" t="s">
        <v>120</v>
      </c>
      <c r="B24" s="924">
        <v>14612.192999999999</v>
      </c>
      <c r="C24" s="943">
        <v>404.40199999999999</v>
      </c>
      <c r="D24" s="929">
        <f t="shared" si="2"/>
        <v>2.7675654160877836</v>
      </c>
      <c r="E24" s="933">
        <v>10503.977000000001</v>
      </c>
      <c r="F24" s="929">
        <f t="shared" si="3"/>
        <v>39.111052889776879</v>
      </c>
      <c r="N24" s="897"/>
      <c r="O24" s="897"/>
      <c r="P24" s="897"/>
      <c r="Q24" s="897"/>
      <c r="R24" s="897"/>
      <c r="S24" s="897"/>
      <c r="T24" s="897"/>
    </row>
    <row r="25" spans="1:20" ht="15.75" thickBot="1">
      <c r="A25" s="938" t="s">
        <v>121</v>
      </c>
      <c r="B25" s="924">
        <v>4916.66</v>
      </c>
      <c r="C25" s="943">
        <v>194.43700000000001</v>
      </c>
      <c r="D25" s="922">
        <f t="shared" si="2"/>
        <v>3.9546562097033355</v>
      </c>
      <c r="E25" s="933">
        <v>8847.3690000000006</v>
      </c>
      <c r="F25" s="922">
        <f t="shared" si="3"/>
        <v>-44.427998877406381</v>
      </c>
      <c r="N25" s="897"/>
      <c r="O25" s="897"/>
      <c r="P25" s="897"/>
      <c r="Q25" s="897"/>
      <c r="R25" s="897"/>
      <c r="S25" s="897"/>
      <c r="T25" s="897"/>
    </row>
    <row r="26" spans="1:20" ht="15.75" thickBot="1">
      <c r="A26" s="938" t="s">
        <v>122</v>
      </c>
      <c r="B26" s="924">
        <f>B24+B25</f>
        <v>19528.852999999999</v>
      </c>
      <c r="C26" s="933">
        <f>C24+C25</f>
        <v>598.83899999999994</v>
      </c>
      <c r="D26" s="934">
        <f t="shared" si="2"/>
        <v>3.0664320121616973</v>
      </c>
      <c r="E26" s="933">
        <f>E24+E25</f>
        <v>19351.346000000001</v>
      </c>
      <c r="F26" s="934">
        <f t="shared" si="3"/>
        <v>0.91728503019892149</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7"/>
      <c r="D30" s="1667"/>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7"/>
      <c r="C41" s="1667"/>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6" zoomScale="85" zoomScaleNormal="85" workbookViewId="0">
      <selection activeCell="X11" sqref="X11"/>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68" t="s">
        <v>247</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row>
    <row r="2" spans="1:27" ht="28.5" customHeight="1">
      <c r="A2" s="1683" t="s">
        <v>518</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5.75" customHeight="1">
      <c r="A3" s="1684" t="s">
        <v>519</v>
      </c>
      <c r="B3" s="1684"/>
      <c r="C3" s="1684"/>
      <c r="D3" s="1684"/>
      <c r="E3" s="1684"/>
      <c r="F3" s="1684"/>
      <c r="G3" s="1684"/>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65" t="s">
        <v>125</v>
      </c>
      <c r="B5" s="1682" t="s">
        <v>126</v>
      </c>
      <c r="C5" s="1682"/>
      <c r="D5" s="1366"/>
      <c r="E5" s="1366"/>
      <c r="F5" s="1365" t="s">
        <v>127</v>
      </c>
      <c r="G5" s="1367" t="s">
        <v>128</v>
      </c>
      <c r="H5" s="1368"/>
      <c r="I5" s="1366"/>
      <c r="J5" s="1366"/>
      <c r="K5" s="1365" t="s">
        <v>129</v>
      </c>
      <c r="L5" s="1369" t="s">
        <v>130</v>
      </c>
      <c r="M5" s="1366"/>
      <c r="N5" s="1370"/>
      <c r="O5" s="855"/>
      <c r="P5" s="1365" t="s">
        <v>131</v>
      </c>
      <c r="Q5" s="1369" t="s">
        <v>132</v>
      </c>
      <c r="R5" s="1366"/>
    </row>
    <row r="6" spans="1:27" ht="53.25" customHeight="1" thickBot="1">
      <c r="A6" s="1060" t="s">
        <v>133</v>
      </c>
      <c r="B6" s="1061" t="s">
        <v>134</v>
      </c>
      <c r="C6" s="1062" t="s">
        <v>135</v>
      </c>
      <c r="D6" s="1063" t="s">
        <v>136</v>
      </c>
      <c r="E6" s="1064"/>
      <c r="F6" s="1060" t="s">
        <v>133</v>
      </c>
      <c r="G6" s="1061" t="s">
        <v>134</v>
      </c>
      <c r="H6" s="1065" t="s">
        <v>135</v>
      </c>
      <c r="I6" s="1063" t="s">
        <v>136</v>
      </c>
      <c r="J6" s="1064"/>
      <c r="K6" s="1056" t="s">
        <v>133</v>
      </c>
      <c r="L6" s="1057" t="s">
        <v>134</v>
      </c>
      <c r="M6" s="1058" t="s">
        <v>137</v>
      </c>
      <c r="N6" s="1059" t="s">
        <v>136</v>
      </c>
      <c r="O6" s="855"/>
      <c r="P6" s="1056" t="s">
        <v>133</v>
      </c>
      <c r="Q6" s="1057" t="s">
        <v>505</v>
      </c>
      <c r="R6" s="1058" t="s">
        <v>137</v>
      </c>
      <c r="S6" s="1059" t="s">
        <v>136</v>
      </c>
    </row>
    <row r="7" spans="1:27" ht="15.75">
      <c r="A7" s="981" t="s">
        <v>370</v>
      </c>
      <c r="B7" s="982">
        <v>17104.07</v>
      </c>
      <c r="C7" s="982">
        <v>7580</v>
      </c>
      <c r="D7" s="983">
        <v>4.6624278654160163</v>
      </c>
      <c r="E7" s="1064"/>
      <c r="F7" s="981" t="s">
        <v>138</v>
      </c>
      <c r="G7" s="982">
        <v>3098.971</v>
      </c>
      <c r="H7" s="982">
        <v>16935</v>
      </c>
      <c r="I7" s="983">
        <v>3.0753889177784748</v>
      </c>
      <c r="J7" s="1064"/>
      <c r="K7" s="978" t="s">
        <v>138</v>
      </c>
      <c r="L7" s="979">
        <v>317695.92099999997</v>
      </c>
      <c r="M7" s="979">
        <v>56327.868000000002</v>
      </c>
      <c r="N7" s="980">
        <v>5.6401197538667711</v>
      </c>
      <c r="O7" s="855"/>
      <c r="P7" s="978" t="s">
        <v>139</v>
      </c>
      <c r="Q7" s="979">
        <v>76879.134999999995</v>
      </c>
      <c r="R7" s="979">
        <v>14498.42</v>
      </c>
      <c r="S7" s="980">
        <v>5.3025871094919301</v>
      </c>
    </row>
    <row r="8" spans="1:27" ht="15.75">
      <c r="A8" s="978" t="s">
        <v>402</v>
      </c>
      <c r="B8" s="979">
        <v>4767.04</v>
      </c>
      <c r="C8" s="979">
        <v>1938</v>
      </c>
      <c r="D8" s="980">
        <v>5.4346113550161146</v>
      </c>
      <c r="E8" s="1064"/>
      <c r="F8" s="978" t="s">
        <v>140</v>
      </c>
      <c r="G8" s="979">
        <v>177.55699999999999</v>
      </c>
      <c r="H8" s="979">
        <v>473</v>
      </c>
      <c r="I8" s="980">
        <v>5.18550860080021</v>
      </c>
      <c r="J8" s="1064"/>
      <c r="K8" s="978" t="s">
        <v>141</v>
      </c>
      <c r="L8" s="979">
        <v>203779.46599999999</v>
      </c>
      <c r="M8" s="979">
        <v>37916.830999999998</v>
      </c>
      <c r="N8" s="980">
        <v>5.3743802059829315</v>
      </c>
      <c r="O8" s="855"/>
      <c r="P8" s="978" t="s">
        <v>140</v>
      </c>
      <c r="Q8" s="979">
        <v>54356.411999999997</v>
      </c>
      <c r="R8" s="979">
        <v>11025.36</v>
      </c>
      <c r="S8" s="980">
        <v>4.9301258190208745</v>
      </c>
    </row>
    <row r="9" spans="1:27" ht="16.5" thickBot="1">
      <c r="A9" s="978" t="s">
        <v>138</v>
      </c>
      <c r="B9" s="979">
        <v>4502.0860000000002</v>
      </c>
      <c r="C9" s="979">
        <v>19588</v>
      </c>
      <c r="D9" s="980">
        <v>3.3924905468722919</v>
      </c>
      <c r="E9" s="1064"/>
      <c r="F9" s="978" t="s">
        <v>159</v>
      </c>
      <c r="G9" s="979">
        <v>70.617000000000004</v>
      </c>
      <c r="H9" s="979">
        <v>475</v>
      </c>
      <c r="I9" s="980">
        <v>2.2426638719512195</v>
      </c>
      <c r="J9" s="1064"/>
      <c r="K9" s="978" t="s">
        <v>510</v>
      </c>
      <c r="L9" s="979">
        <v>124153.183</v>
      </c>
      <c r="M9" s="979">
        <v>22750.36</v>
      </c>
      <c r="N9" s="980">
        <v>5.4571964135952138</v>
      </c>
      <c r="O9" s="855"/>
      <c r="P9" s="978" t="s">
        <v>141</v>
      </c>
      <c r="Q9" s="979">
        <v>47481.358</v>
      </c>
      <c r="R9" s="979">
        <v>9170.0669999999991</v>
      </c>
      <c r="S9" s="980">
        <v>5.1778638040485427</v>
      </c>
    </row>
    <row r="10" spans="1:27" ht="16.5" thickBot="1">
      <c r="A10" s="978" t="s">
        <v>148</v>
      </c>
      <c r="B10" s="979">
        <v>2724.5189999999998</v>
      </c>
      <c r="C10" s="979">
        <v>1494</v>
      </c>
      <c r="D10" s="980">
        <v>3.5227721159241892</v>
      </c>
      <c r="E10" s="1064"/>
      <c r="F10" s="984" t="s">
        <v>259</v>
      </c>
      <c r="G10" s="985">
        <v>3351.6750000000002</v>
      </c>
      <c r="H10" s="985">
        <v>17929</v>
      </c>
      <c r="I10" s="986">
        <v>3.1158285867808009</v>
      </c>
      <c r="J10" s="1064"/>
      <c r="K10" s="978" t="s">
        <v>371</v>
      </c>
      <c r="L10" s="979">
        <v>100419.929</v>
      </c>
      <c r="M10" s="979">
        <v>22365.917000000001</v>
      </c>
      <c r="N10" s="980">
        <v>4.4898641535690222</v>
      </c>
      <c r="O10" s="855"/>
      <c r="P10" s="978" t="s">
        <v>145</v>
      </c>
      <c r="Q10" s="979">
        <v>27444.412</v>
      </c>
      <c r="R10" s="979">
        <v>3551.63</v>
      </c>
      <c r="S10" s="980">
        <v>7.7272722665367732</v>
      </c>
    </row>
    <row r="11" spans="1:27" ht="15.75">
      <c r="A11" s="978" t="s">
        <v>151</v>
      </c>
      <c r="B11" s="979">
        <v>2349.15</v>
      </c>
      <c r="C11" s="979">
        <v>1290</v>
      </c>
      <c r="D11" s="980">
        <v>3.3659928901701801</v>
      </c>
      <c r="E11" s="1064"/>
      <c r="F11"/>
      <c r="G11"/>
      <c r="H11"/>
      <c r="I11"/>
      <c r="J11" s="1064"/>
      <c r="K11" s="978" t="s">
        <v>140</v>
      </c>
      <c r="L11" s="979">
        <v>86386.067999999999</v>
      </c>
      <c r="M11" s="979">
        <v>14151.272000000001</v>
      </c>
      <c r="N11" s="980">
        <v>6.1044737179809694</v>
      </c>
      <c r="O11" s="855"/>
      <c r="P11" s="978" t="s">
        <v>142</v>
      </c>
      <c r="Q11" s="979">
        <v>26029.429</v>
      </c>
      <c r="R11" s="979">
        <v>4297.9009999999998</v>
      </c>
      <c r="S11" s="980">
        <v>6.0563119066725832</v>
      </c>
    </row>
    <row r="12" spans="1:27" ht="15.75">
      <c r="A12" s="978" t="s">
        <v>141</v>
      </c>
      <c r="B12" s="979">
        <v>1751.684</v>
      </c>
      <c r="C12" s="979">
        <v>1073</v>
      </c>
      <c r="D12" s="980">
        <v>3.3480838701045506</v>
      </c>
      <c r="E12" s="1064"/>
      <c r="F12"/>
      <c r="G12"/>
      <c r="H12"/>
      <c r="I12"/>
      <c r="J12" s="1064"/>
      <c r="K12" s="978" t="s">
        <v>147</v>
      </c>
      <c r="L12" s="979">
        <v>68821.112999999998</v>
      </c>
      <c r="M12" s="979">
        <v>10219.555</v>
      </c>
      <c r="N12" s="980">
        <v>6.7342573135523018</v>
      </c>
      <c r="O12" s="855"/>
      <c r="P12" s="978" t="s">
        <v>371</v>
      </c>
      <c r="Q12" s="979">
        <v>25720.219000000001</v>
      </c>
      <c r="R12" s="979">
        <v>5311.5640000000003</v>
      </c>
      <c r="S12" s="980">
        <v>4.8423061456098431</v>
      </c>
    </row>
    <row r="13" spans="1:27" ht="15.75">
      <c r="A13" s="978" t="s">
        <v>470</v>
      </c>
      <c r="B13" s="979">
        <v>1612.3</v>
      </c>
      <c r="C13" s="979">
        <v>664</v>
      </c>
      <c r="D13" s="980">
        <v>6.0991110270474742</v>
      </c>
      <c r="E13" s="1064"/>
      <c r="J13" s="1064"/>
      <c r="K13" s="978" t="s">
        <v>145</v>
      </c>
      <c r="L13" s="979">
        <v>48889.082000000002</v>
      </c>
      <c r="M13" s="979">
        <v>5652.9129999999996</v>
      </c>
      <c r="N13" s="980">
        <v>8.6484759273670058</v>
      </c>
      <c r="O13" s="855"/>
      <c r="P13" s="978" t="s">
        <v>138</v>
      </c>
      <c r="Q13" s="979">
        <v>24841.974999999999</v>
      </c>
      <c r="R13" s="979">
        <v>4966.2659999999996</v>
      </c>
      <c r="S13" s="980">
        <v>5.0021434615060896</v>
      </c>
    </row>
    <row r="14" spans="1:27" ht="15.75">
      <c r="A14" s="978" t="s">
        <v>146</v>
      </c>
      <c r="B14" s="979">
        <v>1558.338</v>
      </c>
      <c r="C14" s="979">
        <v>1573</v>
      </c>
      <c r="D14" s="980">
        <v>3.4721707277945133</v>
      </c>
      <c r="E14" s="1064"/>
      <c r="F14" s="855"/>
      <c r="G14" s="1064"/>
      <c r="H14" s="1066"/>
      <c r="I14" s="1064"/>
      <c r="J14" s="1064"/>
      <c r="K14" s="978" t="s">
        <v>148</v>
      </c>
      <c r="L14" s="979">
        <v>44450.241999999998</v>
      </c>
      <c r="M14" s="979">
        <v>7618.6310000000003</v>
      </c>
      <c r="N14" s="980">
        <v>5.8344132955120145</v>
      </c>
      <c r="O14" s="855"/>
      <c r="P14" s="978" t="s">
        <v>147</v>
      </c>
      <c r="Q14" s="979">
        <v>21185.197</v>
      </c>
      <c r="R14" s="979">
        <v>4364.7</v>
      </c>
      <c r="S14" s="980">
        <v>4.8537578756844688</v>
      </c>
    </row>
    <row r="15" spans="1:27" ht="15.75">
      <c r="A15" s="978" t="s">
        <v>500</v>
      </c>
      <c r="B15" s="979">
        <v>1493.75</v>
      </c>
      <c r="C15" s="979">
        <v>493</v>
      </c>
      <c r="D15" s="980">
        <v>5.9799035208871274</v>
      </c>
      <c r="E15" s="987"/>
      <c r="F15" s="855"/>
      <c r="G15" s="1064"/>
      <c r="H15" s="1066"/>
      <c r="I15" s="1064"/>
      <c r="J15" s="1064"/>
      <c r="K15" s="978" t="s">
        <v>139</v>
      </c>
      <c r="L15" s="979">
        <v>40488.303</v>
      </c>
      <c r="M15" s="979">
        <v>5830.3270000000002</v>
      </c>
      <c r="N15" s="980">
        <v>6.9444309041328207</v>
      </c>
      <c r="O15" s="855"/>
      <c r="P15" s="978" t="s">
        <v>148</v>
      </c>
      <c r="Q15" s="979">
        <v>12957.602999999999</v>
      </c>
      <c r="R15" s="979">
        <v>2441.3539999999998</v>
      </c>
      <c r="S15" s="980">
        <v>5.3075477788145431</v>
      </c>
    </row>
    <row r="16" spans="1:27" ht="15.75">
      <c r="A16" s="978" t="s">
        <v>499</v>
      </c>
      <c r="B16" s="979">
        <v>759.76</v>
      </c>
      <c r="C16" s="979">
        <v>286</v>
      </c>
      <c r="D16" s="980">
        <v>4.780258844699472</v>
      </c>
      <c r="E16" s="1067"/>
      <c r="F16" s="855"/>
      <c r="G16" s="1064"/>
      <c r="H16" s="1066"/>
      <c r="I16" s="1064"/>
      <c r="J16" s="1064"/>
      <c r="K16" s="978" t="s">
        <v>143</v>
      </c>
      <c r="L16" s="979">
        <v>40250.273999999998</v>
      </c>
      <c r="M16" s="979">
        <v>7071.3649999999998</v>
      </c>
      <c r="N16" s="980">
        <v>5.6920091099808872</v>
      </c>
      <c r="O16" s="855"/>
      <c r="P16" s="978" t="s">
        <v>275</v>
      </c>
      <c r="Q16" s="979">
        <v>12529.252</v>
      </c>
      <c r="R16" s="979">
        <v>2360.2109999999998</v>
      </c>
      <c r="S16" s="980">
        <v>5.308530466132054</v>
      </c>
    </row>
    <row r="17" spans="1:19" ht="15.75">
      <c r="A17" s="978" t="s">
        <v>308</v>
      </c>
      <c r="B17" s="979">
        <v>534.44299999999998</v>
      </c>
      <c r="C17" s="979">
        <v>239</v>
      </c>
      <c r="D17" s="980">
        <v>4.398707818930041</v>
      </c>
      <c r="E17" s="1064"/>
      <c r="F17" s="1064"/>
      <c r="G17" s="1064"/>
      <c r="H17" s="1066"/>
      <c r="I17" s="1064"/>
      <c r="J17" s="1064"/>
      <c r="K17" s="978" t="s">
        <v>286</v>
      </c>
      <c r="L17" s="979">
        <v>33498.923000000003</v>
      </c>
      <c r="M17" s="979">
        <v>4387.165</v>
      </c>
      <c r="N17" s="980">
        <v>7.6356651732952834</v>
      </c>
      <c r="O17" s="855"/>
      <c r="P17" s="978" t="s">
        <v>285</v>
      </c>
      <c r="Q17" s="979">
        <v>9079.1980000000003</v>
      </c>
      <c r="R17" s="979">
        <v>1650.5650000000001</v>
      </c>
      <c r="S17" s="980">
        <v>5.5006606828570819</v>
      </c>
    </row>
    <row r="18" spans="1:19" ht="15.75">
      <c r="A18" s="978" t="s">
        <v>144</v>
      </c>
      <c r="B18" s="979">
        <v>431.053</v>
      </c>
      <c r="C18" s="979">
        <v>731</v>
      </c>
      <c r="D18" s="980">
        <v>3.0425910371065763</v>
      </c>
      <c r="E18" s="1064"/>
      <c r="F18" s="1064"/>
      <c r="G18" s="1064"/>
      <c r="H18" s="1066"/>
      <c r="I18" s="1064"/>
      <c r="J18" s="1064"/>
      <c r="K18" s="978" t="s">
        <v>146</v>
      </c>
      <c r="L18" s="979">
        <v>22747.806</v>
      </c>
      <c r="M18" s="979">
        <v>4811.8540000000003</v>
      </c>
      <c r="N18" s="980">
        <v>4.7274514147769233</v>
      </c>
      <c r="O18" s="855"/>
      <c r="P18" s="978" t="s">
        <v>154</v>
      </c>
      <c r="Q18" s="979">
        <v>8741.625</v>
      </c>
      <c r="R18" s="979">
        <v>2019.3710000000001</v>
      </c>
      <c r="S18" s="980">
        <v>4.3288850835235326</v>
      </c>
    </row>
    <row r="19" spans="1:19" ht="15.75">
      <c r="A19" s="978" t="s">
        <v>375</v>
      </c>
      <c r="B19" s="979">
        <v>411.65199999999999</v>
      </c>
      <c r="C19" s="979">
        <v>216</v>
      </c>
      <c r="D19" s="980">
        <v>4.0652972545921386</v>
      </c>
      <c r="E19" s="749"/>
      <c r="F19" s="1064"/>
      <c r="G19" s="1064"/>
      <c r="H19" s="1066"/>
      <c r="I19" s="1064"/>
      <c r="J19" s="1064"/>
      <c r="K19" s="978" t="s">
        <v>155</v>
      </c>
      <c r="L19" s="979">
        <v>22105.309000000001</v>
      </c>
      <c r="M19" s="979">
        <v>4363.8580000000002</v>
      </c>
      <c r="N19" s="980">
        <v>5.0655426918107782</v>
      </c>
      <c r="O19" s="855"/>
      <c r="P19" s="978" t="s">
        <v>156</v>
      </c>
      <c r="Q19" s="979">
        <v>5733.9219999999996</v>
      </c>
      <c r="R19" s="979">
        <v>1299.942</v>
      </c>
      <c r="S19" s="980">
        <v>4.4109060250380399</v>
      </c>
    </row>
    <row r="20" spans="1:19" ht="15.75">
      <c r="A20" s="978" t="s">
        <v>140</v>
      </c>
      <c r="B20" s="979">
        <v>345.90699999999998</v>
      </c>
      <c r="C20" s="979">
        <v>599</v>
      </c>
      <c r="D20" s="980">
        <v>4.4690249479980881</v>
      </c>
      <c r="E20" s="749"/>
      <c r="F20" s="1064"/>
      <c r="G20" s="1064"/>
      <c r="H20" s="1066"/>
      <c r="I20" s="1064"/>
      <c r="J20" s="1064"/>
      <c r="K20" s="978" t="s">
        <v>153</v>
      </c>
      <c r="L20" s="979">
        <v>15081.239</v>
      </c>
      <c r="M20" s="979">
        <v>2598.7660000000001</v>
      </c>
      <c r="N20" s="980">
        <v>5.8032308410991984</v>
      </c>
      <c r="O20" s="855"/>
      <c r="P20" s="978" t="s">
        <v>152</v>
      </c>
      <c r="Q20" s="979">
        <v>5546.1629999999996</v>
      </c>
      <c r="R20" s="979">
        <v>1088.9079999999999</v>
      </c>
      <c r="S20" s="980">
        <v>5.0933256069383273</v>
      </c>
    </row>
    <row r="21" spans="1:19" ht="15.75">
      <c r="A21" s="978" t="s">
        <v>154</v>
      </c>
      <c r="B21" s="979">
        <v>235.98</v>
      </c>
      <c r="C21" s="979">
        <v>193</v>
      </c>
      <c r="D21" s="980">
        <v>3.9186316838259714</v>
      </c>
      <c r="E21" s="749"/>
      <c r="F21" s="1064"/>
      <c r="G21" s="1064"/>
      <c r="H21" s="1066"/>
      <c r="I21" s="1064"/>
      <c r="J21" s="1064"/>
      <c r="K21" s="978" t="s">
        <v>285</v>
      </c>
      <c r="L21" s="979">
        <v>13928.764999999999</v>
      </c>
      <c r="M21" s="979">
        <v>2306.2669999999998</v>
      </c>
      <c r="N21" s="980">
        <v>6.0395283807122073</v>
      </c>
      <c r="O21" s="855"/>
      <c r="P21" s="978" t="s">
        <v>286</v>
      </c>
      <c r="Q21" s="979">
        <v>4873.7610000000004</v>
      </c>
      <c r="R21" s="979">
        <v>696.86</v>
      </c>
      <c r="S21" s="980">
        <v>6.9938882989409645</v>
      </c>
    </row>
    <row r="22" spans="1:19" ht="15.75">
      <c r="A22" s="978" t="s">
        <v>287</v>
      </c>
      <c r="B22" s="979">
        <v>188.619</v>
      </c>
      <c r="C22" s="979">
        <v>203</v>
      </c>
      <c r="D22" s="980">
        <v>3.8202863913474978</v>
      </c>
      <c r="E22" s="749"/>
      <c r="F22" s="1064"/>
      <c r="G22" s="1064"/>
      <c r="H22" s="1064"/>
      <c r="I22" s="1064"/>
      <c r="J22" s="1064"/>
      <c r="K22" s="978" t="s">
        <v>152</v>
      </c>
      <c r="L22" s="979">
        <v>13658.960999999999</v>
      </c>
      <c r="M22" s="979">
        <v>1935.1120000000001</v>
      </c>
      <c r="N22" s="980">
        <v>7.0584860204473943</v>
      </c>
      <c r="O22" s="855"/>
      <c r="P22" s="978" t="s">
        <v>158</v>
      </c>
      <c r="Q22" s="979">
        <v>4578.482</v>
      </c>
      <c r="R22" s="979">
        <v>1327.3050000000001</v>
      </c>
      <c r="S22" s="980">
        <v>3.4494573590847617</v>
      </c>
    </row>
    <row r="23" spans="1:19" ht="15.75">
      <c r="A23" s="978" t="s">
        <v>490</v>
      </c>
      <c r="B23" s="979">
        <v>184.78</v>
      </c>
      <c r="C23" s="979">
        <v>66</v>
      </c>
      <c r="D23" s="980">
        <v>5.3652729384436704</v>
      </c>
      <c r="E23" s="749"/>
      <c r="F23" s="1064"/>
      <c r="G23" s="1064"/>
      <c r="H23" s="1064"/>
      <c r="I23" s="1064"/>
      <c r="J23" s="1064"/>
      <c r="K23" s="978" t="s">
        <v>142</v>
      </c>
      <c r="L23" s="979">
        <v>12784.484</v>
      </c>
      <c r="M23" s="979">
        <v>2042.107</v>
      </c>
      <c r="N23" s="980">
        <v>6.2604378712770687</v>
      </c>
      <c r="O23" s="855"/>
      <c r="P23" s="978" t="s">
        <v>151</v>
      </c>
      <c r="Q23" s="979">
        <v>4100.1639999999998</v>
      </c>
      <c r="R23" s="979">
        <v>886.41899999999998</v>
      </c>
      <c r="S23" s="980">
        <v>4.6255371331165058</v>
      </c>
    </row>
    <row r="24" spans="1:19" ht="16.5" thickBot="1">
      <c r="A24" s="978" t="s">
        <v>159</v>
      </c>
      <c r="B24" s="979">
        <v>70.617000000000004</v>
      </c>
      <c r="C24" s="979">
        <v>475</v>
      </c>
      <c r="D24" s="980">
        <v>2.2426638719512195</v>
      </c>
      <c r="E24" s="749"/>
      <c r="F24" s="1064"/>
      <c r="G24" s="1064"/>
      <c r="H24" s="1064"/>
      <c r="I24" s="1064"/>
      <c r="J24" s="1064"/>
      <c r="K24" s="978" t="s">
        <v>287</v>
      </c>
      <c r="L24" s="979">
        <v>12093.852999999999</v>
      </c>
      <c r="M24" s="979">
        <v>2182.17</v>
      </c>
      <c r="N24" s="980">
        <v>5.5421222911138903</v>
      </c>
      <c r="O24" s="855"/>
      <c r="P24" s="978" t="s">
        <v>143</v>
      </c>
      <c r="Q24" s="979">
        <v>3376.1109999999999</v>
      </c>
      <c r="R24" s="979">
        <v>992.91899999999998</v>
      </c>
      <c r="S24" s="980">
        <v>3.400187729311253</v>
      </c>
    </row>
    <row r="25" spans="1:19" ht="16.5" thickBot="1">
      <c r="A25" s="984" t="s">
        <v>259</v>
      </c>
      <c r="B25" s="985">
        <v>41136.603999999999</v>
      </c>
      <c r="C25" s="985">
        <v>38826</v>
      </c>
      <c r="D25" s="986">
        <v>4.2654308269698271</v>
      </c>
      <c r="E25" s="749"/>
      <c r="F25" s="1064"/>
      <c r="G25" s="1064"/>
      <c r="H25" s="1064"/>
      <c r="I25" s="1064"/>
      <c r="J25" s="1064"/>
      <c r="K25" s="978" t="s">
        <v>144</v>
      </c>
      <c r="L25" s="979">
        <v>8577.4089999999997</v>
      </c>
      <c r="M25" s="979">
        <v>2230.6210000000001</v>
      </c>
      <c r="N25" s="980">
        <v>3.8453009274099004</v>
      </c>
      <c r="O25" s="855"/>
      <c r="P25" s="978" t="s">
        <v>159</v>
      </c>
      <c r="Q25" s="979">
        <v>3348.4520000000002</v>
      </c>
      <c r="R25" s="979">
        <v>835.75</v>
      </c>
      <c r="S25" s="980">
        <v>4.0065234819024829</v>
      </c>
    </row>
    <row r="26" spans="1:19" ht="15.75">
      <c r="A26"/>
      <c r="B26"/>
      <c r="C26"/>
      <c r="D26"/>
      <c r="E26" s="749"/>
      <c r="F26" s="1064"/>
      <c r="G26" s="1064"/>
      <c r="H26" s="1064"/>
      <c r="I26" s="1064"/>
      <c r="J26" s="1064"/>
      <c r="K26" s="978" t="s">
        <v>156</v>
      </c>
      <c r="L26" s="979">
        <v>5465.6120000000001</v>
      </c>
      <c r="M26" s="979">
        <v>1264.7670000000001</v>
      </c>
      <c r="N26" s="980">
        <v>4.321437861677289</v>
      </c>
      <c r="O26" s="855"/>
      <c r="P26" s="978" t="s">
        <v>157</v>
      </c>
      <c r="Q26" s="979">
        <v>3274.3359999999998</v>
      </c>
      <c r="R26" s="979">
        <v>661.94100000000003</v>
      </c>
      <c r="S26" s="980">
        <v>4.9465677454637191</v>
      </c>
    </row>
    <row r="27" spans="1:19" ht="15.75">
      <c r="A27"/>
      <c r="B27"/>
      <c r="C27"/>
      <c r="D27"/>
      <c r="E27" s="749"/>
      <c r="F27" s="1064"/>
      <c r="G27" s="1064"/>
      <c r="H27" s="1064"/>
      <c r="I27" s="1064"/>
      <c r="J27" s="1064"/>
      <c r="K27" s="978" t="s">
        <v>159</v>
      </c>
      <c r="L27" s="979">
        <v>4211.5249999999996</v>
      </c>
      <c r="M27" s="979">
        <v>978.35799999999995</v>
      </c>
      <c r="N27" s="980">
        <v>4.3046870368515409</v>
      </c>
      <c r="O27" s="855"/>
      <c r="P27" s="978" t="s">
        <v>155</v>
      </c>
      <c r="Q27" s="979">
        <v>2591.5320000000002</v>
      </c>
      <c r="R27" s="979">
        <v>582.78899999999999</v>
      </c>
      <c r="S27" s="980">
        <v>4.4467757627546165</v>
      </c>
    </row>
    <row r="28" spans="1:19" ht="15.75">
      <c r="A28"/>
      <c r="B28"/>
      <c r="C28"/>
      <c r="D28"/>
      <c r="E28" s="749"/>
      <c r="F28" s="1064"/>
      <c r="G28" s="1064"/>
      <c r="H28" s="1064"/>
      <c r="I28" s="1064"/>
      <c r="J28" s="1064"/>
      <c r="K28" s="978" t="s">
        <v>151</v>
      </c>
      <c r="L28" s="979">
        <v>3480.192</v>
      </c>
      <c r="M28" s="979">
        <v>525.15200000000004</v>
      </c>
      <c r="N28" s="980">
        <v>6.6270184632258848</v>
      </c>
      <c r="O28" s="855"/>
      <c r="P28" s="978" t="s">
        <v>153</v>
      </c>
      <c r="Q28" s="979">
        <v>2543.4430000000002</v>
      </c>
      <c r="R28" s="979">
        <v>480.04</v>
      </c>
      <c r="S28" s="980">
        <v>5.2983980501624863</v>
      </c>
    </row>
    <row r="29" spans="1:19" ht="15.75">
      <c r="E29" s="749"/>
      <c r="F29" s="1064"/>
      <c r="G29" s="1064"/>
      <c r="H29" s="1064"/>
      <c r="I29" s="1064"/>
      <c r="J29" s="1064"/>
      <c r="K29" s="978" t="s">
        <v>160</v>
      </c>
      <c r="L29" s="979">
        <v>2609.2199999999998</v>
      </c>
      <c r="M29" s="979">
        <v>265.541</v>
      </c>
      <c r="N29" s="980">
        <v>9.8260532271852554</v>
      </c>
      <c r="O29" s="855"/>
      <c r="P29" s="978" t="s">
        <v>413</v>
      </c>
      <c r="Q29" s="979">
        <v>2530.252</v>
      </c>
      <c r="R29" s="979">
        <v>451.959</v>
      </c>
      <c r="S29" s="980">
        <v>5.5984104752864754</v>
      </c>
    </row>
    <row r="30" spans="1:19" ht="15.75">
      <c r="A30" s="749"/>
      <c r="B30" s="749"/>
      <c r="C30" s="749"/>
      <c r="D30" s="749"/>
      <c r="E30" s="749"/>
      <c r="F30" s="855"/>
      <c r="G30" s="855"/>
      <c r="H30" s="855"/>
      <c r="I30" s="855"/>
      <c r="J30" s="855"/>
      <c r="K30" s="978" t="s">
        <v>412</v>
      </c>
      <c r="L30" s="979">
        <v>2257.1640000000002</v>
      </c>
      <c r="M30" s="979">
        <v>244.86099999999999</v>
      </c>
      <c r="N30" s="980">
        <v>9.2181441715912307</v>
      </c>
      <c r="O30" s="855"/>
      <c r="P30" s="978" t="s">
        <v>409</v>
      </c>
      <c r="Q30" s="979">
        <v>2439.7779999999998</v>
      </c>
      <c r="R30" s="979">
        <v>390.43799999999999</v>
      </c>
      <c r="S30" s="980">
        <v>6.24882311660238</v>
      </c>
    </row>
    <row r="31" spans="1:19" ht="15.75">
      <c r="A31" s="749"/>
      <c r="B31" s="749"/>
      <c r="C31" s="749"/>
      <c r="D31" s="749"/>
      <c r="E31" s="749"/>
      <c r="F31" s="855"/>
      <c r="G31" s="855"/>
      <c r="H31" s="855"/>
      <c r="I31" s="855"/>
      <c r="J31" s="855"/>
      <c r="K31" s="978" t="s">
        <v>158</v>
      </c>
      <c r="L31" s="979">
        <v>1980.6569999999999</v>
      </c>
      <c r="M31" s="979">
        <v>329.36599999999999</v>
      </c>
      <c r="N31" s="980">
        <v>6.0135442031053596</v>
      </c>
      <c r="O31" s="855"/>
      <c r="P31" s="978" t="s">
        <v>411</v>
      </c>
      <c r="Q31" s="979">
        <v>2310.8069999999998</v>
      </c>
      <c r="R31" s="979">
        <v>422.10300000000001</v>
      </c>
      <c r="S31" s="980">
        <v>5.4745097760499206</v>
      </c>
    </row>
    <row r="32" spans="1:19" ht="16.5" thickBot="1">
      <c r="A32" s="855"/>
      <c r="B32" s="855"/>
      <c r="C32" s="855"/>
      <c r="D32" s="855"/>
      <c r="E32" s="855"/>
      <c r="F32" s="855"/>
      <c r="G32" s="855"/>
      <c r="H32" s="855"/>
      <c r="I32" s="855"/>
      <c r="J32" s="855"/>
      <c r="K32" s="997" t="s">
        <v>413</v>
      </c>
      <c r="L32" s="998">
        <v>1783.2829999999999</v>
      </c>
      <c r="M32" s="998">
        <v>413.13299999999998</v>
      </c>
      <c r="N32" s="999">
        <v>4.3164864583560254</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1252843.2679999999</v>
      </c>
      <c r="M33" s="985">
        <v>220984.951</v>
      </c>
      <c r="N33" s="986">
        <v>5.6693601185539553</v>
      </c>
      <c r="O33" s="897"/>
      <c r="P33" s="978" t="s">
        <v>287</v>
      </c>
      <c r="Q33" s="979">
        <v>1535.7819999999999</v>
      </c>
      <c r="R33" s="979">
        <v>263.28800000000001</v>
      </c>
      <c r="S33" s="980">
        <v>5.8330877214305241</v>
      </c>
    </row>
    <row r="34" spans="1:19" ht="16.5" thickBot="1">
      <c r="A34" s="944"/>
      <c r="C34" s="897"/>
      <c r="D34" s="897"/>
      <c r="E34" s="897"/>
      <c r="F34" s="897"/>
      <c r="G34" s="897"/>
      <c r="H34" s="897"/>
      <c r="I34" s="897"/>
      <c r="J34" s="897"/>
      <c r="K34"/>
      <c r="L34"/>
      <c r="M34"/>
      <c r="N34"/>
      <c r="O34" s="897"/>
      <c r="P34" s="978" t="s">
        <v>149</v>
      </c>
      <c r="Q34" s="979">
        <v>1528.6010000000001</v>
      </c>
      <c r="R34" s="979">
        <v>591.35799999999995</v>
      </c>
      <c r="S34" s="980">
        <v>2.5848995025010235</v>
      </c>
    </row>
    <row r="35" spans="1:19" ht="16.5" thickBot="1">
      <c r="A35" s="897"/>
      <c r="B35" s="897"/>
      <c r="C35" s="897"/>
      <c r="D35" s="897"/>
      <c r="E35" s="897"/>
      <c r="F35" s="897"/>
      <c r="G35" s="897"/>
      <c r="H35" s="897"/>
      <c r="I35" s="897"/>
      <c r="J35" s="897"/>
      <c r="K35"/>
      <c r="L35"/>
      <c r="M35"/>
      <c r="N35"/>
      <c r="O35" s="897"/>
      <c r="P35" s="984" t="s">
        <v>259</v>
      </c>
      <c r="Q35" s="985">
        <v>407397.87800000003</v>
      </c>
      <c r="R35" s="985">
        <v>78998.607999999993</v>
      </c>
      <c r="S35" s="986">
        <v>5.1570260326612347</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c r="P43"/>
      <c r="Q43"/>
      <c r="R43"/>
      <c r="S43"/>
    </row>
    <row r="44" spans="1:19" ht="15.75">
      <c r="A44"/>
      <c r="B44"/>
      <c r="C44"/>
      <c r="D44"/>
      <c r="E44"/>
      <c r="F44"/>
      <c r="G44"/>
      <c r="H44"/>
      <c r="I44"/>
      <c r="J44"/>
      <c r="K44" s="1362"/>
      <c r="L44" s="1363"/>
      <c r="M44" s="1363"/>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362"/>
      <c r="L47" s="1363"/>
      <c r="M47" s="1363"/>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364"/>
      <c r="M54" s="1364"/>
      <c r="N54"/>
      <c r="O54"/>
      <c r="P54"/>
      <c r="Q54"/>
      <c r="R54"/>
      <c r="S54"/>
    </row>
    <row r="55" spans="1:19" ht="15.75">
      <c r="A55"/>
      <c r="B55"/>
      <c r="C55"/>
      <c r="D55"/>
      <c r="E55"/>
      <c r="F55"/>
      <c r="G55"/>
      <c r="H55"/>
      <c r="I55"/>
      <c r="J55"/>
      <c r="K55" s="1362"/>
      <c r="L55" s="1363"/>
      <c r="M55" s="1363"/>
      <c r="N55"/>
      <c r="O55"/>
      <c r="P55"/>
      <c r="Q55"/>
      <c r="R55"/>
      <c r="S55"/>
    </row>
    <row r="56" spans="1:19" ht="15.75">
      <c r="A56"/>
      <c r="B56"/>
      <c r="C56"/>
      <c r="D56"/>
      <c r="E56"/>
      <c r="F56"/>
      <c r="G56"/>
      <c r="H56"/>
      <c r="I56"/>
      <c r="J56"/>
      <c r="K56" s="1362"/>
      <c r="L56" s="1363"/>
      <c r="M56" s="1363"/>
      <c r="N56"/>
      <c r="O56"/>
      <c r="P56"/>
      <c r="Q56"/>
      <c r="R56"/>
      <c r="S56"/>
    </row>
    <row r="57" spans="1:19" ht="15.75">
      <c r="A57"/>
      <c r="B57"/>
      <c r="C57"/>
      <c r="D57"/>
      <c r="E57"/>
      <c r="F57"/>
      <c r="G57"/>
      <c r="H57"/>
      <c r="I57"/>
      <c r="J57"/>
      <c r="K57" s="1362"/>
      <c r="L57" s="1363"/>
      <c r="M57" s="1363"/>
      <c r="N57"/>
      <c r="O57"/>
      <c r="P57"/>
      <c r="Q57"/>
      <c r="R57"/>
      <c r="S57"/>
    </row>
    <row r="58" spans="1:19" ht="15.75">
      <c r="A58"/>
      <c r="B58"/>
      <c r="C58"/>
      <c r="D58"/>
      <c r="E58"/>
      <c r="F58"/>
      <c r="G58"/>
      <c r="H58"/>
      <c r="I58"/>
      <c r="J58"/>
      <c r="K58" s="1362"/>
      <c r="L58" s="1363"/>
      <c r="M58" s="1363"/>
      <c r="N58"/>
      <c r="O58"/>
      <c r="P58"/>
      <c r="Q58"/>
      <c r="R58"/>
      <c r="S58"/>
    </row>
    <row r="59" spans="1:19" ht="15.75">
      <c r="A59"/>
      <c r="B59"/>
      <c r="C59"/>
      <c r="D59"/>
      <c r="E59"/>
      <c r="F59"/>
      <c r="G59"/>
      <c r="H59"/>
      <c r="I59"/>
      <c r="J59"/>
      <c r="K59" s="1362"/>
      <c r="L59" s="1363"/>
      <c r="M59" s="1363"/>
      <c r="N59"/>
      <c r="O59"/>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362"/>
      <c r="L62" s="1363"/>
      <c r="M62" s="1363"/>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8">
    <sortCondition descending="1" ref="Q7:Q58"/>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H31" sqref="H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83" t="s">
        <v>522</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4" t="s">
        <v>519</v>
      </c>
      <c r="B3" s="1684"/>
      <c r="C3" s="1684"/>
      <c r="D3" s="1684"/>
      <c r="E3" s="1684"/>
      <c r="F3" s="1684"/>
      <c r="G3" s="1684"/>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27688.612000000001</v>
      </c>
      <c r="C8" s="979">
        <v>33065</v>
      </c>
      <c r="D8" s="980">
        <v>2.7399828764751031</v>
      </c>
      <c r="E8" s="995"/>
      <c r="F8" s="978" t="s">
        <v>371</v>
      </c>
      <c r="G8" s="979">
        <v>4565.9560000000001</v>
      </c>
      <c r="H8" s="979">
        <v>11146</v>
      </c>
      <c r="I8" s="980">
        <v>5.2416100140282724</v>
      </c>
      <c r="J8" s="988"/>
      <c r="K8" s="981" t="s">
        <v>141</v>
      </c>
      <c r="L8" s="982">
        <v>22509.165000000001</v>
      </c>
      <c r="M8" s="982">
        <v>5460.1509999999998</v>
      </c>
      <c r="N8" s="983">
        <v>4.1224436833340325</v>
      </c>
      <c r="O8" s="988"/>
      <c r="P8" s="981" t="s">
        <v>155</v>
      </c>
      <c r="Q8" s="982">
        <v>5419.9560000000001</v>
      </c>
      <c r="R8" s="982">
        <v>1104.9780000000001</v>
      </c>
      <c r="S8" s="983">
        <v>4.9050352133707635</v>
      </c>
    </row>
    <row r="9" spans="1:27" ht="15.75">
      <c r="A9" s="978" t="s">
        <v>143</v>
      </c>
      <c r="B9" s="979">
        <v>16867.938999999998</v>
      </c>
      <c r="C9" s="979">
        <v>12279</v>
      </c>
      <c r="D9" s="980">
        <v>3.0418245170355771</v>
      </c>
      <c r="E9" s="996"/>
      <c r="F9" s="978" t="s">
        <v>156</v>
      </c>
      <c r="G9" s="979">
        <v>3498.7420000000002</v>
      </c>
      <c r="H9" s="979">
        <v>17483</v>
      </c>
      <c r="I9" s="980">
        <v>2.7502114493952075</v>
      </c>
      <c r="J9" s="988"/>
      <c r="K9" s="978" t="s">
        <v>285</v>
      </c>
      <c r="L9" s="979">
        <v>5616.817</v>
      </c>
      <c r="M9" s="979">
        <v>2150.2829999999999</v>
      </c>
      <c r="N9" s="980">
        <v>2.6121291941572342</v>
      </c>
      <c r="O9" s="988"/>
      <c r="P9" s="978" t="s">
        <v>371</v>
      </c>
      <c r="Q9" s="979">
        <v>4883.165</v>
      </c>
      <c r="R9" s="979">
        <v>897.851</v>
      </c>
      <c r="S9" s="980">
        <v>5.4387253564344196</v>
      </c>
    </row>
    <row r="10" spans="1:27" ht="15.75">
      <c r="A10" s="978" t="s">
        <v>156</v>
      </c>
      <c r="B10" s="979">
        <v>16229.611999999999</v>
      </c>
      <c r="C10" s="979">
        <v>32585</v>
      </c>
      <c r="D10" s="980">
        <v>2.2962915066734824</v>
      </c>
      <c r="E10" s="995"/>
      <c r="F10" s="978" t="s">
        <v>138</v>
      </c>
      <c r="G10" s="979">
        <v>1542.819</v>
      </c>
      <c r="H10" s="979">
        <v>6874</v>
      </c>
      <c r="I10" s="980">
        <v>3.3459676684782842</v>
      </c>
      <c r="J10" s="988"/>
      <c r="K10" s="978" t="s">
        <v>158</v>
      </c>
      <c r="L10" s="979">
        <v>5408.8980000000001</v>
      </c>
      <c r="M10" s="979">
        <v>860.96</v>
      </c>
      <c r="N10" s="980">
        <v>6.2824033636870471</v>
      </c>
      <c r="O10" s="988"/>
      <c r="P10" s="978" t="s">
        <v>143</v>
      </c>
      <c r="Q10" s="979">
        <v>4329.884</v>
      </c>
      <c r="R10" s="979">
        <v>862.16200000000003</v>
      </c>
      <c r="S10" s="980">
        <v>5.0221234524370129</v>
      </c>
    </row>
    <row r="11" spans="1:27" ht="15.75">
      <c r="A11" s="978" t="s">
        <v>371</v>
      </c>
      <c r="B11" s="979">
        <v>14421.834000000001</v>
      </c>
      <c r="C11" s="979">
        <v>28696</v>
      </c>
      <c r="D11" s="980">
        <v>4.348929792713303</v>
      </c>
      <c r="E11" s="996"/>
      <c r="F11" s="978" t="s">
        <v>153</v>
      </c>
      <c r="G11" s="979">
        <v>1356.5029999999999</v>
      </c>
      <c r="H11" s="979">
        <v>5872</v>
      </c>
      <c r="I11" s="980">
        <v>3.1935977511847948</v>
      </c>
      <c r="J11" s="988"/>
      <c r="K11" s="978" t="s">
        <v>143</v>
      </c>
      <c r="L11" s="979">
        <v>4340.3549999999996</v>
      </c>
      <c r="M11" s="979">
        <v>749.34699999999998</v>
      </c>
      <c r="N11" s="980">
        <v>5.7921830607181981</v>
      </c>
      <c r="O11" s="988"/>
      <c r="P11" s="978" t="s">
        <v>140</v>
      </c>
      <c r="Q11" s="979">
        <v>2530.8270000000002</v>
      </c>
      <c r="R11" s="979">
        <v>431.35599999999999</v>
      </c>
      <c r="S11" s="980">
        <v>5.8671422212743076</v>
      </c>
    </row>
    <row r="12" spans="1:27" ht="15.75">
      <c r="A12" s="978" t="s">
        <v>157</v>
      </c>
      <c r="B12" s="979">
        <v>12186.989</v>
      </c>
      <c r="C12" s="979">
        <v>19301</v>
      </c>
      <c r="D12" s="980">
        <v>2.6848330916606851</v>
      </c>
      <c r="E12" s="996"/>
      <c r="F12" s="978" t="s">
        <v>157</v>
      </c>
      <c r="G12" s="979">
        <v>1188.0129999999999</v>
      </c>
      <c r="H12" s="979">
        <v>8387</v>
      </c>
      <c r="I12" s="980">
        <v>2.5503528164131009</v>
      </c>
      <c r="J12" s="988"/>
      <c r="K12" s="978" t="s">
        <v>155</v>
      </c>
      <c r="L12" s="979">
        <v>3683.471</v>
      </c>
      <c r="M12" s="979">
        <v>551.87</v>
      </c>
      <c r="N12" s="980">
        <v>6.6745266095276063</v>
      </c>
      <c r="O12" s="988"/>
      <c r="P12" s="978" t="s">
        <v>141</v>
      </c>
      <c r="Q12" s="979">
        <v>1933.1659999999999</v>
      </c>
      <c r="R12" s="979">
        <v>471.74599999999998</v>
      </c>
      <c r="S12" s="980">
        <v>4.0978959016080685</v>
      </c>
    </row>
    <row r="13" spans="1:27" ht="15.75">
      <c r="A13" s="978" t="s">
        <v>160</v>
      </c>
      <c r="B13" s="979">
        <v>11640.1</v>
      </c>
      <c r="C13" s="979">
        <v>21460</v>
      </c>
      <c r="D13" s="980">
        <v>2.2989139107586669</v>
      </c>
      <c r="E13" s="996"/>
      <c r="F13" s="978" t="s">
        <v>160</v>
      </c>
      <c r="G13" s="979">
        <v>806.29899999999998</v>
      </c>
      <c r="H13" s="979">
        <v>7060</v>
      </c>
      <c r="I13" s="980">
        <v>1.9597286563580063</v>
      </c>
      <c r="J13" s="988"/>
      <c r="K13" s="978" t="s">
        <v>371</v>
      </c>
      <c r="L13" s="979">
        <v>3593.9029999999998</v>
      </c>
      <c r="M13" s="979">
        <v>454.46800000000002</v>
      </c>
      <c r="N13" s="980">
        <v>7.9079341119726791</v>
      </c>
      <c r="O13" s="988"/>
      <c r="P13" s="978" t="s">
        <v>158</v>
      </c>
      <c r="Q13" s="979">
        <v>966.48400000000004</v>
      </c>
      <c r="R13" s="979">
        <v>203.203</v>
      </c>
      <c r="S13" s="980">
        <v>4.7562486774309436</v>
      </c>
    </row>
    <row r="14" spans="1:27" ht="16.5" thickBot="1">
      <c r="A14" s="978" t="s">
        <v>151</v>
      </c>
      <c r="B14" s="979">
        <v>7815.9930000000004</v>
      </c>
      <c r="C14" s="979">
        <v>6420</v>
      </c>
      <c r="D14" s="980">
        <v>2.4190721228305399</v>
      </c>
      <c r="E14" s="996"/>
      <c r="F14" s="978" t="s">
        <v>143</v>
      </c>
      <c r="G14" s="979">
        <v>227.31</v>
      </c>
      <c r="H14" s="979">
        <v>664</v>
      </c>
      <c r="I14" s="980">
        <v>5.0941239747209899</v>
      </c>
      <c r="J14" s="988"/>
      <c r="K14" s="978" t="s">
        <v>138</v>
      </c>
      <c r="L14" s="979">
        <v>2623.4989999999998</v>
      </c>
      <c r="M14" s="979">
        <v>802.92399999999998</v>
      </c>
      <c r="N14" s="980">
        <v>3.2674312886400205</v>
      </c>
      <c r="O14" s="988"/>
      <c r="P14" s="978" t="s">
        <v>138</v>
      </c>
      <c r="Q14" s="979">
        <v>932.46199999999999</v>
      </c>
      <c r="R14" s="979">
        <v>254.435</v>
      </c>
      <c r="S14" s="980">
        <v>3.6648338475445597</v>
      </c>
    </row>
    <row r="15" spans="1:27" ht="16.5" thickBot="1">
      <c r="A15" s="978" t="s">
        <v>141</v>
      </c>
      <c r="B15" s="979">
        <v>5340.0659999999998</v>
      </c>
      <c r="C15" s="979">
        <v>4276</v>
      </c>
      <c r="D15" s="980">
        <v>3.1636324212626645</v>
      </c>
      <c r="E15" s="996"/>
      <c r="F15" s="984" t="s">
        <v>259</v>
      </c>
      <c r="G15" s="985">
        <v>13392.734</v>
      </c>
      <c r="H15" s="985">
        <v>58231</v>
      </c>
      <c r="I15" s="986">
        <v>3.3512574408876543</v>
      </c>
      <c r="J15" s="988"/>
      <c r="K15" s="978" t="s">
        <v>160</v>
      </c>
      <c r="L15" s="979">
        <v>2554.5940000000001</v>
      </c>
      <c r="M15" s="979">
        <v>659.14300000000003</v>
      </c>
      <c r="N15" s="980">
        <v>3.8756294157716913</v>
      </c>
      <c r="O15" s="988"/>
      <c r="P15" s="978" t="s">
        <v>152</v>
      </c>
      <c r="Q15" s="979">
        <v>660.06600000000003</v>
      </c>
      <c r="R15" s="979">
        <v>222.815</v>
      </c>
      <c r="S15" s="980">
        <v>2.9623948118394186</v>
      </c>
      <c r="U15" s="897"/>
      <c r="V15" s="897"/>
      <c r="W15" s="897"/>
      <c r="X15" s="897"/>
    </row>
    <row r="16" spans="1:27" ht="15.75">
      <c r="A16" s="978" t="s">
        <v>138</v>
      </c>
      <c r="B16" s="979">
        <v>3625.386</v>
      </c>
      <c r="C16" s="979">
        <v>12452</v>
      </c>
      <c r="D16" s="980">
        <v>3.7318750546854491</v>
      </c>
      <c r="E16" s="996"/>
      <c r="F16"/>
      <c r="G16"/>
      <c r="H16"/>
      <c r="I16"/>
      <c r="J16" s="988"/>
      <c r="K16" s="978" t="s">
        <v>156</v>
      </c>
      <c r="L16" s="979">
        <v>2531.3719999999998</v>
      </c>
      <c r="M16" s="979">
        <v>614.60299999999995</v>
      </c>
      <c r="N16" s="980">
        <v>4.1187107775263057</v>
      </c>
      <c r="O16" s="988"/>
      <c r="P16" s="978" t="s">
        <v>147</v>
      </c>
      <c r="Q16" s="979">
        <v>599.95699999999999</v>
      </c>
      <c r="R16" s="979">
        <v>183.339</v>
      </c>
      <c r="S16" s="980">
        <v>3.2723915806238715</v>
      </c>
      <c r="U16" s="897"/>
      <c r="V16" s="897"/>
      <c r="W16" s="897"/>
      <c r="X16" s="897"/>
    </row>
    <row r="17" spans="1:24" ht="15.75">
      <c r="A17" s="978" t="s">
        <v>152</v>
      </c>
      <c r="B17" s="979">
        <v>2730.7939999999999</v>
      </c>
      <c r="C17" s="979">
        <v>1603</v>
      </c>
      <c r="D17" s="980">
        <v>3.5067861623670731</v>
      </c>
      <c r="E17" s="995"/>
      <c r="J17" s="988"/>
      <c r="K17" s="978" t="s">
        <v>140</v>
      </c>
      <c r="L17" s="979">
        <v>2521.3330000000001</v>
      </c>
      <c r="M17" s="979">
        <v>634.13599999999997</v>
      </c>
      <c r="N17" s="980">
        <v>3.9760130319048281</v>
      </c>
      <c r="O17" s="988"/>
      <c r="P17" s="978" t="s">
        <v>156</v>
      </c>
      <c r="Q17" s="979">
        <v>402.98099999999999</v>
      </c>
      <c r="R17" s="979">
        <v>85.673000000000002</v>
      </c>
      <c r="S17" s="980">
        <v>4.7037106206155963</v>
      </c>
      <c r="U17" s="897"/>
      <c r="V17" s="897"/>
      <c r="W17" s="897"/>
      <c r="X17" s="897"/>
    </row>
    <row r="18" spans="1:24" ht="15.75">
      <c r="A18" s="978" t="s">
        <v>139</v>
      </c>
      <c r="B18" s="979">
        <v>1979.6489999999999</v>
      </c>
      <c r="C18" s="979">
        <v>1906</v>
      </c>
      <c r="D18" s="980">
        <v>3.5257882335340538</v>
      </c>
      <c r="E18" s="1000"/>
      <c r="K18" s="978" t="s">
        <v>147</v>
      </c>
      <c r="L18" s="979">
        <v>1686.2819999999999</v>
      </c>
      <c r="M18" s="979">
        <v>328.22800000000001</v>
      </c>
      <c r="N18" s="980">
        <v>5.1375324469576027</v>
      </c>
      <c r="O18" s="988"/>
      <c r="P18" s="978" t="s">
        <v>159</v>
      </c>
      <c r="Q18" s="979">
        <v>232.32900000000001</v>
      </c>
      <c r="R18" s="979">
        <v>57.445999999999998</v>
      </c>
      <c r="S18" s="980">
        <v>4.0443024753681724</v>
      </c>
      <c r="U18" s="897"/>
      <c r="V18" s="897"/>
      <c r="W18" s="897"/>
      <c r="X18" s="897"/>
    </row>
    <row r="19" spans="1:24" ht="16.5" thickBot="1">
      <c r="A19" s="978" t="s">
        <v>158</v>
      </c>
      <c r="B19" s="979">
        <v>1558.7919999999999</v>
      </c>
      <c r="C19" s="998">
        <v>3961</v>
      </c>
      <c r="D19" s="980">
        <v>3.6146320537049701</v>
      </c>
      <c r="E19" s="1001"/>
      <c r="J19" s="988"/>
      <c r="K19" s="978" t="s">
        <v>146</v>
      </c>
      <c r="L19" s="979">
        <v>1253.7449999999999</v>
      </c>
      <c r="M19" s="979">
        <v>344.483</v>
      </c>
      <c r="N19" s="980">
        <v>3.6394974498015862</v>
      </c>
      <c r="O19" s="988"/>
      <c r="P19" s="978" t="s">
        <v>139</v>
      </c>
      <c r="Q19" s="979">
        <v>168.18100000000001</v>
      </c>
      <c r="R19" s="979">
        <v>47.905999999999999</v>
      </c>
      <c r="S19" s="980">
        <v>3.5106458481192337</v>
      </c>
      <c r="U19" s="897"/>
      <c r="V19" s="897"/>
      <c r="W19" s="897"/>
      <c r="X19" s="897"/>
    </row>
    <row r="20" spans="1:24" ht="15" customHeight="1" thickBot="1">
      <c r="A20" s="984" t="s">
        <v>259</v>
      </c>
      <c r="B20" s="985">
        <v>123013.174</v>
      </c>
      <c r="C20" s="985">
        <v>180088</v>
      </c>
      <c r="D20" s="986">
        <v>2.819843686900577</v>
      </c>
      <c r="E20" s="1001"/>
      <c r="F20" s="897"/>
      <c r="G20" s="897"/>
      <c r="H20" s="897"/>
      <c r="J20" s="988"/>
      <c r="K20" s="978" t="s">
        <v>498</v>
      </c>
      <c r="L20" s="979">
        <v>996.87800000000004</v>
      </c>
      <c r="M20" s="979">
        <v>32.204999999999998</v>
      </c>
      <c r="N20" s="980">
        <v>30.954137556280084</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153</v>
      </c>
      <c r="L21" s="979">
        <v>843.08</v>
      </c>
      <c r="M21" s="979">
        <v>233.05600000000001</v>
      </c>
      <c r="N21" s="980">
        <v>3.6174996567348621</v>
      </c>
      <c r="P21" s="978" t="s">
        <v>524</v>
      </c>
      <c r="Q21" s="979">
        <v>112.53100000000001</v>
      </c>
      <c r="R21" s="979">
        <v>6.6539999999999999</v>
      </c>
      <c r="S21" s="980">
        <v>16.911782386534416</v>
      </c>
    </row>
    <row r="22" spans="1:24" ht="16.5" thickBot="1">
      <c r="A22"/>
      <c r="B22"/>
      <c r="C22"/>
      <c r="D22"/>
      <c r="E22" s="897"/>
      <c r="F22" s="897"/>
      <c r="G22" s="897"/>
      <c r="H22" s="897"/>
      <c r="I22" s="897"/>
      <c r="J22" s="897"/>
      <c r="K22" s="978" t="s">
        <v>159</v>
      </c>
      <c r="L22" s="979">
        <v>821.66899999999998</v>
      </c>
      <c r="M22" s="979">
        <v>237.72499999999999</v>
      </c>
      <c r="N22" s="980">
        <v>3.456384477863077</v>
      </c>
      <c r="P22" s="984" t="s">
        <v>259</v>
      </c>
      <c r="Q22" s="985">
        <v>23576.667000000001</v>
      </c>
      <c r="R22" s="985">
        <v>4916.66</v>
      </c>
      <c r="S22" s="986">
        <v>4.7952608071332978</v>
      </c>
    </row>
    <row r="23" spans="1:24" ht="15.75">
      <c r="A23"/>
      <c r="B23"/>
      <c r="C23"/>
      <c r="D23"/>
      <c r="E23" s="897"/>
      <c r="F23" s="897"/>
      <c r="G23" s="897"/>
      <c r="H23" s="897"/>
      <c r="I23" s="897"/>
      <c r="J23" s="897"/>
      <c r="K23" s="978" t="s">
        <v>151</v>
      </c>
      <c r="L23" s="979">
        <v>759.20699999999999</v>
      </c>
      <c r="M23" s="979">
        <v>138.501</v>
      </c>
      <c r="N23" s="980">
        <v>5.4815994108345789</v>
      </c>
      <c r="P23"/>
      <c r="Q23"/>
      <c r="R23"/>
      <c r="S23"/>
    </row>
    <row r="24" spans="1:24" ht="15.75">
      <c r="E24" s="897"/>
      <c r="F24" s="897"/>
      <c r="G24" s="897"/>
      <c r="H24" s="897"/>
      <c r="I24" s="897"/>
      <c r="J24" s="897"/>
      <c r="K24" s="978" t="s">
        <v>152</v>
      </c>
      <c r="L24" s="979">
        <v>549.39300000000003</v>
      </c>
      <c r="M24" s="979">
        <v>109.71</v>
      </c>
      <c r="N24" s="980">
        <v>5.0076838939021062</v>
      </c>
      <c r="O24"/>
      <c r="P24"/>
      <c r="Q24"/>
      <c r="R24"/>
      <c r="S24"/>
      <c r="T24"/>
    </row>
    <row r="25" spans="1:24" ht="15.75">
      <c r="A25"/>
      <c r="B25"/>
      <c r="C25"/>
      <c r="D25"/>
      <c r="E25"/>
      <c r="F25"/>
      <c r="G25"/>
      <c r="H25" s="897"/>
      <c r="I25" s="897"/>
      <c r="J25" s="897"/>
      <c r="K25" s="978" t="s">
        <v>405</v>
      </c>
      <c r="L25" s="979">
        <v>532.84299999999996</v>
      </c>
      <c r="M25" s="979">
        <v>26.18</v>
      </c>
      <c r="N25" s="980">
        <v>20.353055767761649</v>
      </c>
      <c r="O25"/>
      <c r="P25"/>
      <c r="Q25"/>
      <c r="R25"/>
      <c r="S25"/>
      <c r="T25"/>
    </row>
    <row r="26" spans="1:24" ht="15.75">
      <c r="A26"/>
      <c r="B26"/>
      <c r="C26"/>
      <c r="D26"/>
      <c r="E26"/>
      <c r="F26"/>
      <c r="G26"/>
      <c r="H26"/>
      <c r="I26"/>
      <c r="J26" s="897"/>
      <c r="K26" s="978" t="s">
        <v>139</v>
      </c>
      <c r="L26" s="979">
        <v>520.78</v>
      </c>
      <c r="M26" s="979">
        <v>68.207999999999998</v>
      </c>
      <c r="N26" s="980">
        <v>7.6351747595589954</v>
      </c>
      <c r="O26"/>
      <c r="P26"/>
      <c r="Q26"/>
      <c r="R26"/>
      <c r="S26"/>
      <c r="T26"/>
    </row>
    <row r="27" spans="1:24" ht="16.5" thickBot="1">
      <c r="D27"/>
      <c r="E27"/>
      <c r="F27"/>
      <c r="G27"/>
      <c r="H27"/>
      <c r="I27"/>
      <c r="J27" s="897"/>
      <c r="K27" s="978" t="s">
        <v>287</v>
      </c>
      <c r="L27" s="979">
        <v>495.37299999999999</v>
      </c>
      <c r="M27" s="979">
        <v>136.15</v>
      </c>
      <c r="N27" s="980">
        <v>3.6384355490268083</v>
      </c>
      <c r="O27"/>
      <c r="P27"/>
      <c r="Q27"/>
      <c r="R27"/>
      <c r="S27"/>
      <c r="T27"/>
    </row>
    <row r="28" spans="1:24" ht="16.5" thickBot="1">
      <c r="A28"/>
      <c r="B28"/>
      <c r="C28"/>
      <c r="D28"/>
      <c r="E28"/>
      <c r="F28"/>
      <c r="G28"/>
      <c r="H28"/>
      <c r="I28"/>
      <c r="J28" s="897"/>
      <c r="K28" s="984" t="s">
        <v>259</v>
      </c>
      <c r="L28" s="985">
        <v>64490.089</v>
      </c>
      <c r="M28" s="985">
        <v>14612.192999999999</v>
      </c>
      <c r="N28" s="986">
        <v>4.4134435536130683</v>
      </c>
      <c r="O28"/>
      <c r="P28"/>
      <c r="Q28"/>
      <c r="R28"/>
      <c r="S28"/>
      <c r="T28"/>
    </row>
    <row r="29" spans="1:24">
      <c r="A29"/>
      <c r="B29"/>
      <c r="C29"/>
      <c r="D29"/>
      <c r="E29"/>
      <c r="F29"/>
      <c r="G29"/>
      <c r="H29"/>
      <c r="I29"/>
      <c r="J29" s="897"/>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K31"/>
      <c r="L31"/>
      <c r="M31"/>
      <c r="N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D26" sqref="D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row>
    <row r="2" spans="1:20" ht="26.25" customHeight="1">
      <c r="A2" s="916"/>
    </row>
    <row r="5" spans="1:20" ht="38.25" customHeight="1" thickBot="1">
      <c r="A5" s="1668" t="s">
        <v>530</v>
      </c>
      <c r="B5" s="1668"/>
      <c r="C5" s="1668"/>
      <c r="D5" s="1668"/>
      <c r="E5" s="1668"/>
      <c r="F5" s="1668"/>
      <c r="H5" s="917" t="s">
        <v>267</v>
      </c>
      <c r="K5"/>
      <c r="L5"/>
      <c r="M5"/>
      <c r="N5"/>
      <c r="O5"/>
      <c r="P5"/>
    </row>
    <row r="6" spans="1:20" ht="15.75" customHeight="1" thickBot="1">
      <c r="A6" s="1669" t="s">
        <v>116</v>
      </c>
      <c r="B6" s="1671" t="s">
        <v>532</v>
      </c>
      <c r="C6" s="1672"/>
      <c r="D6" s="1673"/>
      <c r="E6" s="1674" t="s">
        <v>501</v>
      </c>
      <c r="F6" s="1676" t="s">
        <v>503</v>
      </c>
      <c r="K6"/>
      <c r="L6"/>
      <c r="M6"/>
      <c r="N6"/>
      <c r="O6"/>
      <c r="P6"/>
    </row>
    <row r="7" spans="1:20" ht="21" customHeight="1" thickBot="1">
      <c r="A7" s="1670"/>
      <c r="B7" s="918" t="s">
        <v>254</v>
      </c>
      <c r="C7" s="918" t="s">
        <v>257</v>
      </c>
      <c r="D7" s="918" t="s">
        <v>258</v>
      </c>
      <c r="E7" s="1675"/>
      <c r="F7" s="1677"/>
      <c r="K7"/>
      <c r="L7"/>
      <c r="M7"/>
      <c r="N7"/>
      <c r="O7"/>
      <c r="P7"/>
    </row>
    <row r="8" spans="1:20" ht="17.25" customHeight="1" thickBot="1">
      <c r="A8" s="919" t="s">
        <v>117</v>
      </c>
      <c r="B8" s="920">
        <v>13363.523999999999</v>
      </c>
      <c r="C8" s="921">
        <v>8053.9229999999998</v>
      </c>
      <c r="D8" s="922">
        <f t="shared" ref="D8:D13" si="0">(C8/B8)*100</f>
        <v>60.267957763236701</v>
      </c>
      <c r="E8" s="921">
        <v>14246.71</v>
      </c>
      <c r="F8" s="922">
        <f t="shared" ref="F8:F13" si="1">((B8-E8)/E8)*100</f>
        <v>-6.1992277515300014</v>
      </c>
      <c r="H8" s="923" t="s">
        <v>118</v>
      </c>
      <c r="K8"/>
      <c r="L8"/>
      <c r="M8"/>
      <c r="N8"/>
      <c r="O8"/>
      <c r="P8"/>
    </row>
    <row r="9" spans="1:20" ht="18" customHeight="1" thickBot="1">
      <c r="A9" s="919" t="s">
        <v>119</v>
      </c>
      <c r="B9" s="924">
        <v>44363</v>
      </c>
      <c r="C9" s="921">
        <v>16424</v>
      </c>
      <c r="D9" s="922">
        <f t="shared" si="0"/>
        <v>37.02184252642968</v>
      </c>
      <c r="E9" s="925">
        <v>53568</v>
      </c>
      <c r="F9" s="922">
        <f t="shared" si="1"/>
        <v>-17.183766427718041</v>
      </c>
      <c r="H9" s="926">
        <f>B9-E9</f>
        <v>-9205</v>
      </c>
      <c r="K9"/>
      <c r="L9"/>
      <c r="M9"/>
      <c r="N9"/>
      <c r="O9"/>
      <c r="P9"/>
      <c r="Q9" s="897"/>
      <c r="R9" s="897"/>
      <c r="S9" s="897"/>
      <c r="T9" s="897"/>
    </row>
    <row r="10" spans="1:20" ht="15" customHeight="1" thickBot="1">
      <c r="A10" s="927" t="s">
        <v>249</v>
      </c>
      <c r="B10" s="924">
        <v>14465</v>
      </c>
      <c r="C10" s="928">
        <v>0</v>
      </c>
      <c r="D10" s="929">
        <f t="shared" si="0"/>
        <v>0</v>
      </c>
      <c r="E10" s="928">
        <v>12047</v>
      </c>
      <c r="F10" s="929">
        <f t="shared" si="1"/>
        <v>20.071387067319666</v>
      </c>
      <c r="K10"/>
      <c r="L10"/>
      <c r="M10"/>
      <c r="N10"/>
      <c r="O10"/>
      <c r="P10" s="897"/>
      <c r="Q10" s="897"/>
      <c r="R10" s="897"/>
      <c r="S10" s="897"/>
      <c r="T10" s="897"/>
    </row>
    <row r="11" spans="1:20" ht="17.25" customHeight="1" thickBot="1">
      <c r="A11" s="919" t="s">
        <v>120</v>
      </c>
      <c r="B11" s="924">
        <v>256407.24600000001</v>
      </c>
      <c r="C11" s="930">
        <v>21590.07</v>
      </c>
      <c r="D11" s="922">
        <f t="shared" si="0"/>
        <v>8.4202261585072371</v>
      </c>
      <c r="E11" s="930">
        <v>267391.217</v>
      </c>
      <c r="F11" s="922">
        <f t="shared" si="1"/>
        <v>-4.107827894735971</v>
      </c>
      <c r="J11" s="931"/>
      <c r="K11"/>
      <c r="L11"/>
      <c r="M11"/>
      <c r="N11"/>
      <c r="O11"/>
      <c r="P11" s="897"/>
      <c r="Q11" s="897"/>
      <c r="R11" s="897"/>
      <c r="S11" s="897"/>
      <c r="T11" s="897"/>
    </row>
    <row r="12" spans="1:20" ht="15" customHeight="1" thickBot="1">
      <c r="A12" s="932" t="s">
        <v>121</v>
      </c>
      <c r="B12" s="924">
        <v>107854.86599999999</v>
      </c>
      <c r="C12" s="933">
        <v>21967.544000000002</v>
      </c>
      <c r="D12" s="922">
        <f t="shared" si="0"/>
        <v>20.367689298320581</v>
      </c>
      <c r="E12" s="933">
        <v>107528.6</v>
      </c>
      <c r="F12" s="922">
        <f t="shared" si="1"/>
        <v>0.30342253130793917</v>
      </c>
      <c r="K12"/>
      <c r="L12"/>
      <c r="M12"/>
      <c r="N12"/>
      <c r="O12"/>
      <c r="P12" s="897"/>
      <c r="Q12" s="897"/>
      <c r="R12" s="897"/>
      <c r="S12" s="897"/>
      <c r="T12" s="897"/>
    </row>
    <row r="13" spans="1:20" ht="15" customHeight="1" thickBot="1">
      <c r="A13" s="932" t="s">
        <v>122</v>
      </c>
      <c r="B13" s="924">
        <f>B11+B12</f>
        <v>364262.11200000002</v>
      </c>
      <c r="C13" s="933">
        <f>C11+C12</f>
        <v>43557.614000000001</v>
      </c>
      <c r="D13" s="934">
        <f t="shared" si="0"/>
        <v>11.957766829178215</v>
      </c>
      <c r="E13" s="933">
        <f>E11+E12</f>
        <v>374919.81700000004</v>
      </c>
      <c r="F13" s="934">
        <f t="shared" si="1"/>
        <v>-2.842662488550189</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8" t="s">
        <v>531</v>
      </c>
      <c r="B18" s="1668"/>
      <c r="C18" s="1668"/>
      <c r="D18" s="1668"/>
      <c r="E18" s="1668"/>
      <c r="F18" s="1668"/>
      <c r="K18"/>
      <c r="L18"/>
      <c r="M18"/>
      <c r="N18"/>
      <c r="O18" s="897"/>
      <c r="P18" s="897"/>
      <c r="Q18" s="897"/>
      <c r="R18" s="897"/>
      <c r="S18" s="897"/>
      <c r="T18" s="897"/>
    </row>
    <row r="19" spans="1:20" ht="16.5" customHeight="1" thickBot="1">
      <c r="A19" s="1678" t="s">
        <v>497</v>
      </c>
      <c r="B19" s="1671" t="s">
        <v>532</v>
      </c>
      <c r="C19" s="1672"/>
      <c r="D19" s="1673"/>
      <c r="E19" s="1674" t="s">
        <v>501</v>
      </c>
      <c r="F19" s="1676" t="s">
        <v>502</v>
      </c>
      <c r="K19"/>
      <c r="L19"/>
      <c r="M19"/>
      <c r="N19"/>
      <c r="O19" s="897"/>
      <c r="P19" s="897"/>
      <c r="Q19" s="897"/>
      <c r="R19" s="897"/>
      <c r="S19" s="897"/>
      <c r="T19" s="897"/>
    </row>
    <row r="20" spans="1:20" ht="21" customHeight="1" thickBot="1">
      <c r="A20" s="1679"/>
      <c r="B20" s="937" t="s">
        <v>254</v>
      </c>
      <c r="C20" s="937" t="s">
        <v>366</v>
      </c>
      <c r="D20" s="937" t="s">
        <v>367</v>
      </c>
      <c r="E20" s="1680"/>
      <c r="F20" s="1681"/>
      <c r="K20"/>
      <c r="L20"/>
      <c r="M20"/>
      <c r="N20"/>
      <c r="O20" s="897"/>
      <c r="P20" s="897"/>
      <c r="Q20" s="897"/>
      <c r="R20" s="897"/>
      <c r="S20" s="897"/>
      <c r="T20" s="897"/>
    </row>
    <row r="21" spans="1:20" ht="15.75" thickBot="1">
      <c r="A21" s="938" t="s">
        <v>117</v>
      </c>
      <c r="B21" s="924">
        <v>71107.375</v>
      </c>
      <c r="C21" s="939">
        <v>0</v>
      </c>
      <c r="D21" s="940">
        <f t="shared" ref="D21:D26" si="2">(C21/B21)*100</f>
        <v>0</v>
      </c>
      <c r="E21" s="933">
        <v>51405.213000000003</v>
      </c>
      <c r="F21" s="940">
        <f t="shared" ref="F21:F26" si="3">((B21-E21)/E21)*100</f>
        <v>38.327167324450137</v>
      </c>
      <c r="H21" s="923" t="s">
        <v>124</v>
      </c>
      <c r="K21"/>
      <c r="L21"/>
      <c r="M21"/>
      <c r="N21"/>
      <c r="O21" s="897"/>
      <c r="P21" s="897"/>
      <c r="Q21" s="897"/>
      <c r="R21" s="897"/>
      <c r="S21" s="897"/>
      <c r="T21" s="897"/>
    </row>
    <row r="22" spans="1:20" ht="15.75" thickBot="1">
      <c r="A22" s="938" t="s">
        <v>119</v>
      </c>
      <c r="B22" s="924">
        <v>266857</v>
      </c>
      <c r="C22" s="939">
        <v>0</v>
      </c>
      <c r="D22" s="922">
        <f t="shared" si="2"/>
        <v>0</v>
      </c>
      <c r="E22" s="933">
        <v>186842</v>
      </c>
      <c r="F22" s="922">
        <f t="shared" si="3"/>
        <v>42.824953704199267</v>
      </c>
      <c r="H22" s="926">
        <f>B22-E22</f>
        <v>80015</v>
      </c>
      <c r="K22" s="897"/>
      <c r="L22" s="897"/>
      <c r="M22" s="897"/>
      <c r="O22" s="897"/>
      <c r="P22" s="897"/>
      <c r="Q22" s="897"/>
      <c r="R22" s="897"/>
      <c r="S22" s="897"/>
      <c r="T22" s="897"/>
    </row>
    <row r="23" spans="1:20" ht="15.75" thickBot="1">
      <c r="A23" s="941" t="s">
        <v>249</v>
      </c>
      <c r="B23" s="924">
        <v>83071</v>
      </c>
      <c r="C23" s="942">
        <v>0</v>
      </c>
      <c r="D23" s="922">
        <f t="shared" si="2"/>
        <v>0</v>
      </c>
      <c r="E23" s="928">
        <v>43472</v>
      </c>
      <c r="F23" s="922">
        <f t="shared" si="3"/>
        <v>91.090817077659182</v>
      </c>
      <c r="N23" s="897"/>
      <c r="O23" s="897"/>
      <c r="P23" s="897"/>
      <c r="Q23" s="897"/>
      <c r="R23" s="897"/>
      <c r="S23" s="897"/>
      <c r="T23" s="897"/>
    </row>
    <row r="24" spans="1:20" ht="15.75" thickBot="1">
      <c r="A24" s="938" t="s">
        <v>120</v>
      </c>
      <c r="B24" s="924">
        <v>14964.701999999999</v>
      </c>
      <c r="C24" s="943">
        <v>198.893</v>
      </c>
      <c r="D24" s="929">
        <f t="shared" si="2"/>
        <v>1.3290809265697372</v>
      </c>
      <c r="E24" s="933">
        <v>15035.19</v>
      </c>
      <c r="F24" s="929">
        <f t="shared" si="3"/>
        <v>-0.46882014793295723</v>
      </c>
      <c r="N24" s="897"/>
      <c r="O24" s="897"/>
      <c r="P24" s="897"/>
      <c r="Q24" s="897"/>
      <c r="R24" s="897"/>
      <c r="S24" s="897"/>
      <c r="T24" s="897"/>
    </row>
    <row r="25" spans="1:20" ht="15.75" thickBot="1">
      <c r="A25" s="938" t="s">
        <v>121</v>
      </c>
      <c r="B25" s="924">
        <v>10667.078</v>
      </c>
      <c r="C25" s="943">
        <v>801.13499999999999</v>
      </c>
      <c r="D25" s="922">
        <f t="shared" si="2"/>
        <v>7.5103510070892892</v>
      </c>
      <c r="E25" s="933">
        <v>7391.2460000000001</v>
      </c>
      <c r="F25" s="922">
        <f t="shared" si="3"/>
        <v>44.320429870687562</v>
      </c>
      <c r="N25" s="897"/>
      <c r="O25" s="897"/>
      <c r="P25" s="897"/>
      <c r="Q25" s="897"/>
      <c r="R25" s="897"/>
      <c r="S25" s="897"/>
      <c r="T25" s="897"/>
    </row>
    <row r="26" spans="1:20" ht="15.75" thickBot="1">
      <c r="A26" s="938" t="s">
        <v>122</v>
      </c>
      <c r="B26" s="924">
        <f>B24+B25</f>
        <v>25631.78</v>
      </c>
      <c r="C26" s="933">
        <f>C24+C25</f>
        <v>1000.028</v>
      </c>
      <c r="D26" s="934">
        <f t="shared" si="2"/>
        <v>3.9015160086423966</v>
      </c>
      <c r="E26" s="933">
        <f>E24+E25</f>
        <v>22426.436000000002</v>
      </c>
      <c r="F26" s="934">
        <f t="shared" si="3"/>
        <v>14.292703486189232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7"/>
      <c r="D30" s="1667"/>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7"/>
      <c r="C41" s="1667"/>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83" t="s">
        <v>529</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5" t="s">
        <v>528</v>
      </c>
      <c r="B3" s="1685"/>
      <c r="C3" s="1685"/>
      <c r="D3" s="1685"/>
      <c r="E3" s="1685"/>
      <c r="F3" s="1685"/>
      <c r="P3" s="947"/>
    </row>
    <row r="4" spans="1:24" ht="4.5" customHeight="1">
      <c r="A4" s="961"/>
      <c r="B4" s="961"/>
      <c r="C4" s="962"/>
      <c r="D4" s="962"/>
    </row>
    <row r="5" spans="1:24" ht="15.75" thickBot="1">
      <c r="A5" s="963" t="s">
        <v>125</v>
      </c>
      <c r="B5" s="1686" t="s">
        <v>126</v>
      </c>
      <c r="C5" s="1686"/>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1644.181</v>
      </c>
      <c r="H7" s="982">
        <v>7614</v>
      </c>
      <c r="I7" s="1585">
        <v>3.2995607090465038</v>
      </c>
      <c r="K7" s="978" t="s">
        <v>138</v>
      </c>
      <c r="L7" s="979">
        <v>370227.61599999998</v>
      </c>
      <c r="M7" s="979">
        <v>63577.828999999998</v>
      </c>
      <c r="N7" s="980">
        <v>5.8232189085915467</v>
      </c>
      <c r="O7" s="897"/>
      <c r="P7" s="978" t="s">
        <v>139</v>
      </c>
      <c r="Q7" s="979">
        <v>124196.47</v>
      </c>
      <c r="R7" s="979">
        <v>21363.884999999998</v>
      </c>
      <c r="S7" s="980">
        <v>5.8133841293378996</v>
      </c>
    </row>
    <row r="8" spans="1:24" ht="15.75">
      <c r="A8" s="978" t="s">
        <v>138</v>
      </c>
      <c r="B8" s="979">
        <v>6357.5519999999997</v>
      </c>
      <c r="C8" s="979">
        <v>13998</v>
      </c>
      <c r="D8" s="980">
        <v>3.5191772139636708</v>
      </c>
      <c r="F8" s="978" t="s">
        <v>140</v>
      </c>
      <c r="G8" s="979">
        <v>636.04200000000003</v>
      </c>
      <c r="H8" s="979">
        <v>3153</v>
      </c>
      <c r="I8" s="1018">
        <v>2.863390192185622</v>
      </c>
      <c r="K8" s="978" t="s">
        <v>141</v>
      </c>
      <c r="L8" s="979">
        <v>319669.734</v>
      </c>
      <c r="M8" s="979">
        <v>57459.909</v>
      </c>
      <c r="N8" s="980">
        <v>5.5633525977216562</v>
      </c>
      <c r="O8" s="897"/>
      <c r="P8" s="978" t="s">
        <v>141</v>
      </c>
      <c r="Q8" s="979">
        <v>66930.823000000004</v>
      </c>
      <c r="R8" s="979">
        <v>12916.82</v>
      </c>
      <c r="S8" s="980">
        <v>5.1816796239322063</v>
      </c>
    </row>
    <row r="9" spans="1:24" ht="15.75">
      <c r="A9" s="978" t="s">
        <v>402</v>
      </c>
      <c r="B9" s="979">
        <v>4886.4480000000003</v>
      </c>
      <c r="C9" s="979">
        <v>2131</v>
      </c>
      <c r="D9" s="980">
        <v>4.7065994228539072</v>
      </c>
      <c r="F9" s="978" t="s">
        <v>159</v>
      </c>
      <c r="G9" s="979">
        <v>422.66899999999998</v>
      </c>
      <c r="H9" s="979">
        <v>2563</v>
      </c>
      <c r="I9" s="980">
        <v>2.4578065941734022</v>
      </c>
      <c r="K9" s="978" t="s">
        <v>371</v>
      </c>
      <c r="L9" s="979">
        <v>134727.45699999999</v>
      </c>
      <c r="M9" s="979">
        <v>27056.868999999999</v>
      </c>
      <c r="N9" s="980">
        <v>4.979417869820784</v>
      </c>
      <c r="O9" s="897"/>
      <c r="P9" s="978" t="s">
        <v>140</v>
      </c>
      <c r="Q9" s="979">
        <v>54289.232000000004</v>
      </c>
      <c r="R9" s="979">
        <v>10273.647000000001</v>
      </c>
      <c r="S9" s="980">
        <v>5.2843193853166257</v>
      </c>
    </row>
    <row r="10" spans="1:24" ht="16.5" thickBot="1">
      <c r="A10" s="978" t="s">
        <v>148</v>
      </c>
      <c r="B10" s="979">
        <v>4716.08</v>
      </c>
      <c r="C10" s="979">
        <v>2755</v>
      </c>
      <c r="D10" s="980">
        <v>3.1727839495915346</v>
      </c>
      <c r="F10" s="978" t="s">
        <v>371</v>
      </c>
      <c r="G10" s="979">
        <v>112.994</v>
      </c>
      <c r="H10" s="979">
        <v>688</v>
      </c>
      <c r="I10" s="980">
        <v>2.9089177221707341</v>
      </c>
      <c r="K10" s="978" t="s">
        <v>140</v>
      </c>
      <c r="L10" s="979">
        <v>105220.253</v>
      </c>
      <c r="M10" s="979">
        <v>15809.342000000001</v>
      </c>
      <c r="N10" s="980">
        <v>6.6555744698292942</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2904.607</v>
      </c>
      <c r="H11" s="985">
        <v>14465</v>
      </c>
      <c r="I11" s="986">
        <v>3.0182783821501569</v>
      </c>
      <c r="K11" s="978" t="s">
        <v>147</v>
      </c>
      <c r="L11" s="979">
        <v>78183.933999999994</v>
      </c>
      <c r="M11" s="979">
        <v>10956.008</v>
      </c>
      <c r="N11" s="980">
        <v>7.1361698531070799</v>
      </c>
      <c r="O11" s="897"/>
      <c r="P11" s="978" t="s">
        <v>142</v>
      </c>
      <c r="Q11" s="979">
        <v>44754.864999999998</v>
      </c>
      <c r="R11" s="979">
        <v>7123.335</v>
      </c>
      <c r="S11" s="980">
        <v>6.2828527648917252</v>
      </c>
    </row>
    <row r="12" spans="1:24" ht="15.75">
      <c r="A12" s="978" t="s">
        <v>146</v>
      </c>
      <c r="B12" s="979">
        <v>1917.316</v>
      </c>
      <c r="C12" s="979">
        <v>2275</v>
      </c>
      <c r="D12" s="980">
        <v>3.2534489019510691</v>
      </c>
      <c r="F12"/>
      <c r="G12"/>
      <c r="H12"/>
      <c r="I12"/>
      <c r="K12" s="978" t="s">
        <v>145</v>
      </c>
      <c r="L12" s="979">
        <v>62732.385000000002</v>
      </c>
      <c r="M12" s="979">
        <v>7370.3760000000002</v>
      </c>
      <c r="N12" s="980">
        <v>8.5114226194158888</v>
      </c>
      <c r="O12" s="897"/>
      <c r="P12" s="978" t="s">
        <v>275</v>
      </c>
      <c r="Q12" s="979">
        <v>39182.400000000001</v>
      </c>
      <c r="R12" s="979">
        <v>7205.17</v>
      </c>
      <c r="S12" s="980">
        <v>5.4380951455690845</v>
      </c>
    </row>
    <row r="13" spans="1:24" ht="15.75">
      <c r="A13" s="978" t="s">
        <v>151</v>
      </c>
      <c r="B13" s="979">
        <v>1064.06</v>
      </c>
      <c r="C13" s="979">
        <v>633</v>
      </c>
      <c r="D13" s="980">
        <v>2.9913357360126391</v>
      </c>
      <c r="F13"/>
      <c r="G13"/>
      <c r="H13"/>
      <c r="I13"/>
      <c r="K13" s="978" t="s">
        <v>139</v>
      </c>
      <c r="L13" s="979">
        <v>57452.887999999999</v>
      </c>
      <c r="M13" s="979">
        <v>8523.3209999999999</v>
      </c>
      <c r="N13" s="980">
        <v>6.7406692766821754</v>
      </c>
      <c r="O13" s="897"/>
      <c r="P13" s="978" t="s">
        <v>138</v>
      </c>
      <c r="Q13" s="979">
        <v>34347.535000000003</v>
      </c>
      <c r="R13" s="979">
        <v>6396.357</v>
      </c>
      <c r="S13" s="980">
        <v>5.3698589681595328</v>
      </c>
    </row>
    <row r="14" spans="1:24" ht="15.75">
      <c r="A14" s="978" t="s">
        <v>375</v>
      </c>
      <c r="B14" s="979">
        <v>912.45500000000004</v>
      </c>
      <c r="C14" s="979">
        <v>419</v>
      </c>
      <c r="D14" s="980">
        <v>4.3149220911261912</v>
      </c>
      <c r="K14" s="978" t="s">
        <v>143</v>
      </c>
      <c r="L14" s="979">
        <v>56349.718000000001</v>
      </c>
      <c r="M14" s="979">
        <v>9916.7919999999995</v>
      </c>
      <c r="N14" s="980">
        <v>5.682252688167706</v>
      </c>
      <c r="O14" s="897"/>
      <c r="P14" s="978" t="s">
        <v>371</v>
      </c>
      <c r="Q14" s="979">
        <v>32754.63</v>
      </c>
      <c r="R14" s="979">
        <v>6315.3429999999998</v>
      </c>
      <c r="S14" s="980">
        <v>5.1865163934880503</v>
      </c>
    </row>
    <row r="15" spans="1:24" ht="15.75">
      <c r="A15" s="978" t="s">
        <v>490</v>
      </c>
      <c r="B15" s="979">
        <v>874.6</v>
      </c>
      <c r="C15" s="979">
        <v>412</v>
      </c>
      <c r="D15" s="980">
        <v>4.1747016706443913</v>
      </c>
      <c r="E15" s="987"/>
      <c r="F15" s="897"/>
      <c r="K15" s="978" t="s">
        <v>148</v>
      </c>
      <c r="L15" s="979">
        <v>48360.302000000003</v>
      </c>
      <c r="M15" s="979">
        <v>8107.6819999999998</v>
      </c>
      <c r="N15" s="980">
        <v>5.9647507141992007</v>
      </c>
      <c r="O15" s="897"/>
      <c r="P15" s="978" t="s">
        <v>147</v>
      </c>
      <c r="Q15" s="979">
        <v>23512.32</v>
      </c>
      <c r="R15" s="979">
        <v>4556.0320000000002</v>
      </c>
      <c r="S15" s="980">
        <v>5.1607012417823226</v>
      </c>
    </row>
    <row r="16" spans="1:24" ht="15.75">
      <c r="A16" s="978" t="s">
        <v>140</v>
      </c>
      <c r="B16" s="979">
        <v>762.99699999999996</v>
      </c>
      <c r="C16" s="979">
        <v>3220</v>
      </c>
      <c r="D16" s="980">
        <v>2.9275214960729614</v>
      </c>
      <c r="E16" s="988"/>
      <c r="F16" s="897"/>
      <c r="K16" s="978" t="s">
        <v>155</v>
      </c>
      <c r="L16" s="979">
        <v>45476.239000000001</v>
      </c>
      <c r="M16" s="979">
        <v>8755.0949999999993</v>
      </c>
      <c r="N16" s="980">
        <v>5.1942599137987653</v>
      </c>
      <c r="O16" s="897"/>
      <c r="P16" s="978" t="s">
        <v>148</v>
      </c>
      <c r="Q16" s="979">
        <v>13921.575999999999</v>
      </c>
      <c r="R16" s="979">
        <v>2390.3090000000002</v>
      </c>
      <c r="S16" s="980">
        <v>5.8241741967251928</v>
      </c>
    </row>
    <row r="17" spans="1:19" ht="15.75">
      <c r="A17" s="978" t="s">
        <v>150</v>
      </c>
      <c r="B17" s="979">
        <v>534.08600000000001</v>
      </c>
      <c r="C17" s="979">
        <v>247</v>
      </c>
      <c r="D17" s="980">
        <v>3.3501188661610937</v>
      </c>
      <c r="K17" s="978" t="s">
        <v>286</v>
      </c>
      <c r="L17" s="979">
        <v>38574.637000000002</v>
      </c>
      <c r="M17" s="979">
        <v>4629.491</v>
      </c>
      <c r="N17" s="980">
        <v>8.3323710965201148</v>
      </c>
      <c r="O17" s="897"/>
      <c r="P17" s="978" t="s">
        <v>154</v>
      </c>
      <c r="Q17" s="979">
        <v>11438.147999999999</v>
      </c>
      <c r="R17" s="979">
        <v>2386.5230000000001</v>
      </c>
      <c r="S17" s="980">
        <v>4.7928086173902358</v>
      </c>
    </row>
    <row r="18" spans="1:19" ht="15.75">
      <c r="A18" s="978" t="s">
        <v>141</v>
      </c>
      <c r="B18" s="979">
        <v>523.952</v>
      </c>
      <c r="C18" s="979">
        <v>361</v>
      </c>
      <c r="D18" s="980">
        <v>4.4591280074212136</v>
      </c>
      <c r="K18" s="978" t="s">
        <v>152</v>
      </c>
      <c r="L18" s="979">
        <v>31834.467000000001</v>
      </c>
      <c r="M18" s="979">
        <v>5088.1719999999996</v>
      </c>
      <c r="N18" s="980">
        <v>6.2565626712304541</v>
      </c>
      <c r="O18" s="897"/>
      <c r="P18" s="978" t="s">
        <v>152</v>
      </c>
      <c r="Q18" s="979">
        <v>8593.6910000000007</v>
      </c>
      <c r="R18" s="979">
        <v>1899.57</v>
      </c>
      <c r="S18" s="980">
        <v>4.5240191201166589</v>
      </c>
    </row>
    <row r="19" spans="1:19" ht="15.75">
      <c r="A19" s="978" t="s">
        <v>144</v>
      </c>
      <c r="B19" s="979">
        <v>510.858</v>
      </c>
      <c r="C19" s="979">
        <v>1066</v>
      </c>
      <c r="D19" s="980">
        <v>2.9447829420275653</v>
      </c>
      <c r="K19" s="978" t="s">
        <v>146</v>
      </c>
      <c r="L19" s="979">
        <v>22901.766</v>
      </c>
      <c r="M19" s="979">
        <v>4858.3779999999997</v>
      </c>
      <c r="N19" s="980">
        <v>4.7138707609823696</v>
      </c>
      <c r="O19" s="897"/>
      <c r="P19" s="978" t="s">
        <v>156</v>
      </c>
      <c r="Q19" s="979">
        <v>8357.8080000000009</v>
      </c>
      <c r="R19" s="979">
        <v>1734.34</v>
      </c>
      <c r="S19" s="980">
        <v>4.8190135728865169</v>
      </c>
    </row>
    <row r="20" spans="1:19" ht="15.75">
      <c r="A20" s="978" t="s">
        <v>156</v>
      </c>
      <c r="B20" s="979">
        <v>499.04300000000001</v>
      </c>
      <c r="C20" s="979">
        <v>558</v>
      </c>
      <c r="D20" s="980">
        <v>2.5982350184828449</v>
      </c>
      <c r="K20" s="978" t="s">
        <v>153</v>
      </c>
      <c r="L20" s="979">
        <v>20548.574000000001</v>
      </c>
      <c r="M20" s="979">
        <v>3741.3009999999999</v>
      </c>
      <c r="N20" s="980">
        <v>5.4923605451686459</v>
      </c>
      <c r="O20" s="897"/>
      <c r="P20" s="978" t="s">
        <v>286</v>
      </c>
      <c r="Q20" s="979">
        <v>7971.1859999999997</v>
      </c>
      <c r="R20" s="979">
        <v>1288.4780000000001</v>
      </c>
      <c r="S20" s="980">
        <v>6.1865130797731895</v>
      </c>
    </row>
    <row r="21" spans="1:19" ht="15.75">
      <c r="A21" s="978" t="s">
        <v>159</v>
      </c>
      <c r="B21" s="979">
        <v>422.66899999999998</v>
      </c>
      <c r="C21" s="979">
        <v>2563</v>
      </c>
      <c r="D21" s="980">
        <v>2.4578065941734022</v>
      </c>
      <c r="K21" s="978" t="s">
        <v>156</v>
      </c>
      <c r="L21" s="979">
        <v>20503.981</v>
      </c>
      <c r="M21" s="979">
        <v>5088.26</v>
      </c>
      <c r="N21" s="980">
        <v>4.0296645611662925</v>
      </c>
      <c r="O21" s="897"/>
      <c r="P21" s="978" t="s">
        <v>157</v>
      </c>
      <c r="Q21" s="979">
        <v>7568.4750000000004</v>
      </c>
      <c r="R21" s="979">
        <v>1405.7449999999999</v>
      </c>
      <c r="S21" s="980">
        <v>5.3839601065627134</v>
      </c>
    </row>
    <row r="22" spans="1:19" ht="15.75">
      <c r="A22" s="978" t="s">
        <v>287</v>
      </c>
      <c r="B22" s="979">
        <v>382.28399999999999</v>
      </c>
      <c r="C22" s="979">
        <v>397</v>
      </c>
      <c r="D22" s="980">
        <v>3.4139205915447679</v>
      </c>
      <c r="H22" s="915"/>
      <c r="K22" s="978" t="s">
        <v>285</v>
      </c>
      <c r="L22" s="979">
        <v>17472.686000000002</v>
      </c>
      <c r="M22" s="979">
        <v>2908.5639999999999</v>
      </c>
      <c r="N22" s="980">
        <v>6.0073238890394034</v>
      </c>
      <c r="O22" s="897"/>
      <c r="P22" s="978" t="s">
        <v>155</v>
      </c>
      <c r="Q22" s="979">
        <v>7380.558</v>
      </c>
      <c r="R22" s="979">
        <v>1514.96</v>
      </c>
      <c r="S22" s="980">
        <v>4.8717840735068911</v>
      </c>
    </row>
    <row r="23" spans="1:19" ht="15.75">
      <c r="A23" s="978" t="s">
        <v>153</v>
      </c>
      <c r="B23" s="979">
        <v>304.25700000000001</v>
      </c>
      <c r="C23" s="979">
        <v>254</v>
      </c>
      <c r="D23" s="980">
        <v>3.4788131717356507</v>
      </c>
      <c r="H23" s="915"/>
      <c r="K23" s="978" t="s">
        <v>142</v>
      </c>
      <c r="L23" s="979">
        <v>15077.405000000001</v>
      </c>
      <c r="M23" s="979">
        <v>2226.4969999999998</v>
      </c>
      <c r="N23" s="980">
        <v>6.7718056660305415</v>
      </c>
      <c r="O23" s="897"/>
      <c r="P23" s="978" t="s">
        <v>285</v>
      </c>
      <c r="Q23" s="979">
        <v>6542.0020000000004</v>
      </c>
      <c r="R23" s="979">
        <v>1174.711</v>
      </c>
      <c r="S23" s="980">
        <v>5.5690310212469285</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413</v>
      </c>
      <c r="Q24" s="979">
        <v>5097.95</v>
      </c>
      <c r="R24" s="979">
        <v>942.62300000000005</v>
      </c>
      <c r="S24" s="980">
        <v>5.4082597178299272</v>
      </c>
    </row>
    <row r="25" spans="1:19" ht="15.75">
      <c r="A25" s="978" t="s">
        <v>499</v>
      </c>
      <c r="B25" s="979">
        <v>167.43</v>
      </c>
      <c r="C25" s="979">
        <v>64</v>
      </c>
      <c r="D25" s="980">
        <v>4.8001720183486238</v>
      </c>
      <c r="H25" s="915"/>
      <c r="K25" s="978" t="s">
        <v>151</v>
      </c>
      <c r="L25" s="979">
        <v>10157.24</v>
      </c>
      <c r="M25" s="979">
        <v>1874.9010000000001</v>
      </c>
      <c r="N25" s="980">
        <v>5.4174807096481361</v>
      </c>
      <c r="O25" s="897"/>
      <c r="P25" s="978" t="s">
        <v>143</v>
      </c>
      <c r="Q25" s="979">
        <v>5019.3429999999998</v>
      </c>
      <c r="R25" s="979">
        <v>1222.4939999999999</v>
      </c>
      <c r="S25" s="980">
        <v>4.1058221962643584</v>
      </c>
    </row>
    <row r="26" spans="1:19" ht="15.75">
      <c r="A26" s="978" t="s">
        <v>285</v>
      </c>
      <c r="B26" s="979">
        <v>166.417</v>
      </c>
      <c r="C26" s="979">
        <v>117</v>
      </c>
      <c r="D26" s="980">
        <v>3.0493266147503433</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5.75">
      <c r="A27" s="978" t="s">
        <v>500</v>
      </c>
      <c r="B27" s="979">
        <v>149.80000000000001</v>
      </c>
      <c r="C27" s="979">
        <v>68</v>
      </c>
      <c r="D27" s="980">
        <v>4.4058823529411768</v>
      </c>
      <c r="H27" s="915"/>
      <c r="K27" s="978" t="s">
        <v>159</v>
      </c>
      <c r="L27" s="979">
        <v>3834.4850000000001</v>
      </c>
      <c r="M27" s="979">
        <v>879.09400000000005</v>
      </c>
      <c r="N27" s="980">
        <v>4.3618600513710701</v>
      </c>
      <c r="O27" s="897"/>
      <c r="P27" s="978" t="s">
        <v>151</v>
      </c>
      <c r="Q27" s="979">
        <v>4273.4859999999999</v>
      </c>
      <c r="R27" s="979">
        <v>843.27</v>
      </c>
      <c r="S27" s="980">
        <v>5.0677552859700929</v>
      </c>
    </row>
    <row r="28" spans="1:19" ht="15.75">
      <c r="A28" s="978" t="s">
        <v>154</v>
      </c>
      <c r="B28" s="979">
        <v>140.54599999999999</v>
      </c>
      <c r="C28" s="979">
        <v>120</v>
      </c>
      <c r="D28" s="980">
        <v>3.84215418261345</v>
      </c>
      <c r="H28" s="915"/>
      <c r="K28" s="978" t="s">
        <v>412</v>
      </c>
      <c r="L28" s="979">
        <v>3725.44</v>
      </c>
      <c r="M28" s="979">
        <v>439.50799999999998</v>
      </c>
      <c r="N28" s="980">
        <v>8.4763872329968972</v>
      </c>
      <c r="O28" s="897"/>
      <c r="P28" s="978" t="s">
        <v>159</v>
      </c>
      <c r="Q28" s="979">
        <v>3874.0650000000001</v>
      </c>
      <c r="R28" s="979">
        <v>1048.374</v>
      </c>
      <c r="S28" s="980">
        <v>3.6953081629265889</v>
      </c>
    </row>
    <row r="29" spans="1:19" ht="16.5" thickBot="1">
      <c r="A29" s="997" t="s">
        <v>371</v>
      </c>
      <c r="B29" s="998">
        <v>112.994</v>
      </c>
      <c r="C29" s="998">
        <v>688</v>
      </c>
      <c r="D29" s="999">
        <v>2.9089177221707341</v>
      </c>
      <c r="H29" s="915"/>
      <c r="K29" s="978" t="s">
        <v>160</v>
      </c>
      <c r="L29" s="979">
        <v>3463.8389999999999</v>
      </c>
      <c r="M29" s="979">
        <v>472.24700000000001</v>
      </c>
      <c r="N29" s="980">
        <v>7.334803609128274</v>
      </c>
      <c r="O29" s="897"/>
      <c r="P29" s="978" t="s">
        <v>153</v>
      </c>
      <c r="Q29" s="979">
        <v>3454.0320000000002</v>
      </c>
      <c r="R29" s="979">
        <v>694.11300000000006</v>
      </c>
      <c r="S29" s="980">
        <v>4.9761811117210017</v>
      </c>
    </row>
    <row r="30" spans="1:19" ht="16.5" thickBot="1">
      <c r="A30" s="984" t="s">
        <v>259</v>
      </c>
      <c r="B30" s="985">
        <v>52002.462</v>
      </c>
      <c r="C30" s="985">
        <v>44363</v>
      </c>
      <c r="D30" s="986">
        <v>3.8913734131805353</v>
      </c>
      <c r="E30" s="897"/>
      <c r="F30" s="897"/>
      <c r="G30" s="897"/>
      <c r="H30" s="897"/>
      <c r="I30" s="897"/>
      <c r="J30" s="897"/>
      <c r="K30" s="984" t="s">
        <v>259</v>
      </c>
      <c r="L30" s="985">
        <v>1498942.6259999999</v>
      </c>
      <c r="M30" s="985">
        <v>256407.24600000001</v>
      </c>
      <c r="N30" s="986">
        <v>5.8459448763004138</v>
      </c>
      <c r="O30" s="897"/>
      <c r="P30" s="978" t="s">
        <v>411</v>
      </c>
      <c r="Q30" s="979">
        <v>2745.3009999999999</v>
      </c>
      <c r="R30" s="979">
        <v>492.98700000000002</v>
      </c>
      <c r="S30" s="980">
        <v>5.5687087083432214</v>
      </c>
    </row>
    <row r="31" spans="1:19" ht="15.75">
      <c r="A31" s="897"/>
      <c r="B31" s="897"/>
      <c r="C31" s="897"/>
      <c r="D31" s="897"/>
      <c r="E31" s="897"/>
      <c r="F31" s="897"/>
      <c r="G31" s="897"/>
      <c r="H31" s="897"/>
      <c r="I31" s="897"/>
      <c r="J31" s="897"/>
      <c r="K31"/>
      <c r="L31"/>
      <c r="M31"/>
      <c r="N31"/>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6.5" thickBot="1">
      <c r="A34" s="944"/>
      <c r="C34" s="897"/>
      <c r="D34" s="897"/>
      <c r="E34" s="897"/>
      <c r="F34" s="897"/>
      <c r="G34" s="897"/>
      <c r="H34" s="897"/>
      <c r="I34" s="897"/>
      <c r="J34" s="897"/>
      <c r="O34" s="897"/>
      <c r="P34" s="978" t="s">
        <v>287</v>
      </c>
      <c r="Q34" s="979">
        <v>1895.682</v>
      </c>
      <c r="R34" s="979">
        <v>278.92200000000003</v>
      </c>
      <c r="S34" s="980">
        <v>6.7964592251597216</v>
      </c>
    </row>
    <row r="35" spans="1:19" ht="16.5" thickBot="1">
      <c r="A35" s="897"/>
      <c r="B35" s="897"/>
      <c r="C35" s="897"/>
      <c r="D35" s="897"/>
      <c r="E35" s="897"/>
      <c r="F35" s="897"/>
      <c r="G35" s="897"/>
      <c r="H35" s="897"/>
      <c r="I35" s="897"/>
      <c r="J35" s="897"/>
      <c r="K35"/>
      <c r="L35"/>
      <c r="M35"/>
      <c r="N35"/>
      <c r="O35" s="897"/>
      <c r="P35" s="984" t="s">
        <v>259</v>
      </c>
      <c r="Q35" s="985">
        <v>590361.348</v>
      </c>
      <c r="R35" s="985">
        <v>107854.86599999999</v>
      </c>
      <c r="S35" s="986">
        <v>5.4736644705487842</v>
      </c>
    </row>
    <row r="36" spans="1:19">
      <c r="A36"/>
      <c r="B36"/>
      <c r="C36"/>
      <c r="D36"/>
      <c r="E36"/>
      <c r="F36"/>
      <c r="G36"/>
      <c r="H36"/>
      <c r="I36"/>
      <c r="J36"/>
      <c r="K36"/>
      <c r="L36"/>
      <c r="M36"/>
      <c r="N36"/>
      <c r="O36" s="897"/>
      <c r="P36"/>
      <c r="Q36"/>
      <c r="R36"/>
      <c r="S36"/>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s="3"/>
      <c r="G44" s="3"/>
      <c r="H44" s="3"/>
      <c r="I44"/>
      <c r="J44"/>
      <c r="K44"/>
      <c r="L44"/>
      <c r="M44"/>
      <c r="N44"/>
      <c r="O44"/>
      <c r="P44"/>
      <c r="Q44"/>
      <c r="R44"/>
      <c r="S44"/>
    </row>
    <row r="45" spans="1:19">
      <c r="A45"/>
      <c r="B45"/>
      <c r="C45"/>
      <c r="D45"/>
      <c r="E45"/>
      <c r="F45" s="3"/>
      <c r="G45" s="3"/>
      <c r="H45" s="3"/>
      <c r="I45"/>
      <c r="J45"/>
      <c r="K45"/>
      <c r="L45"/>
      <c r="M45"/>
      <c r="N45"/>
      <c r="O45"/>
      <c r="P45"/>
      <c r="Q45"/>
      <c r="R45"/>
      <c r="S45"/>
    </row>
    <row r="46" spans="1:19">
      <c r="A46"/>
      <c r="B46"/>
      <c r="C46"/>
      <c r="D46"/>
      <c r="E46"/>
      <c r="F46" s="3"/>
      <c r="G46" s="3"/>
      <c r="H46" s="3"/>
      <c r="I46"/>
      <c r="J46"/>
      <c r="K46"/>
      <c r="L46"/>
      <c r="M46"/>
      <c r="N46"/>
      <c r="O46"/>
      <c r="P46"/>
      <c r="Q46"/>
      <c r="R46"/>
      <c r="S46"/>
    </row>
    <row r="47" spans="1:19">
      <c r="A47"/>
      <c r="B47"/>
      <c r="C47"/>
      <c r="D47"/>
      <c r="E47"/>
      <c r="F47" s="3"/>
      <c r="G47" s="3"/>
      <c r="H47" s="3"/>
      <c r="I47"/>
      <c r="J47"/>
      <c r="K47"/>
      <c r="L47"/>
      <c r="M47"/>
      <c r="N47"/>
      <c r="O47"/>
      <c r="P47"/>
      <c r="Q47"/>
      <c r="R47"/>
      <c r="S47"/>
    </row>
    <row r="48" spans="1:19" ht="14.25" customHeight="1">
      <c r="A48"/>
      <c r="B48"/>
      <c r="C48"/>
      <c r="D48"/>
      <c r="E48"/>
      <c r="F48" s="3"/>
      <c r="G48" s="3"/>
      <c r="H48" s="3"/>
      <c r="I48"/>
      <c r="J48"/>
      <c r="K48"/>
      <c r="L48"/>
      <c r="M48"/>
      <c r="N48"/>
      <c r="O48"/>
      <c r="P48"/>
      <c r="Q48"/>
      <c r="R48"/>
      <c r="S48"/>
    </row>
    <row r="49" spans="1:19">
      <c r="A49"/>
      <c r="B49"/>
      <c r="C49"/>
      <c r="D49"/>
      <c r="E49"/>
      <c r="F49" s="3"/>
      <c r="G49" s="3"/>
      <c r="H49" s="3"/>
      <c r="I49"/>
      <c r="J49"/>
      <c r="K49"/>
      <c r="L49"/>
      <c r="M49"/>
      <c r="N49"/>
      <c r="O49"/>
      <c r="P49"/>
      <c r="Q49"/>
      <c r="R49"/>
      <c r="S49"/>
    </row>
    <row r="50" spans="1:19">
      <c r="A50"/>
      <c r="B50"/>
      <c r="C50"/>
      <c r="D50"/>
      <c r="E50"/>
      <c r="F50" s="3"/>
      <c r="G50" s="3"/>
      <c r="H50" s="3"/>
      <c r="I50"/>
      <c r="J50"/>
      <c r="K50"/>
      <c r="L50"/>
      <c r="M50"/>
      <c r="N50"/>
      <c r="O50"/>
      <c r="P50"/>
      <c r="Q50"/>
      <c r="R50"/>
      <c r="S50"/>
    </row>
    <row r="51" spans="1:19">
      <c r="A51"/>
      <c r="B51"/>
      <c r="C51"/>
      <c r="D51"/>
      <c r="E51"/>
      <c r="F51" s="3"/>
      <c r="G51" s="3"/>
      <c r="H51" s="3"/>
      <c r="I51"/>
      <c r="J51"/>
      <c r="K51"/>
      <c r="L51"/>
      <c r="M51"/>
      <c r="N51"/>
      <c r="O51"/>
      <c r="P51"/>
      <c r="Q51"/>
      <c r="R51"/>
      <c r="S51"/>
    </row>
    <row r="52" spans="1:19">
      <c r="A52"/>
      <c r="B52"/>
      <c r="C52"/>
      <c r="D52"/>
      <c r="E52"/>
      <c r="F52" s="3"/>
      <c r="G52" s="3"/>
      <c r="H52" s="3"/>
      <c r="I52"/>
      <c r="J52"/>
      <c r="K52"/>
      <c r="L52"/>
      <c r="M52"/>
      <c r="N52"/>
      <c r="O52"/>
      <c r="P52"/>
      <c r="Q52"/>
      <c r="R52"/>
      <c r="S52"/>
    </row>
    <row r="53" spans="1:19">
      <c r="A53"/>
      <c r="B53"/>
      <c r="C53"/>
      <c r="D53"/>
      <c r="E53"/>
      <c r="F53" s="3"/>
      <c r="G53" s="3"/>
      <c r="H53" s="3"/>
      <c r="I53"/>
      <c r="J53"/>
      <c r="K53"/>
      <c r="L53"/>
      <c r="M53"/>
      <c r="N53"/>
      <c r="O53"/>
      <c r="P53"/>
      <c r="Q53"/>
      <c r="R53"/>
      <c r="S53"/>
    </row>
    <row r="54" spans="1:19">
      <c r="A54"/>
      <c r="B54"/>
      <c r="C54"/>
      <c r="D54"/>
      <c r="E54"/>
      <c r="F54" s="3"/>
      <c r="G54" s="3"/>
      <c r="H54" s="3"/>
      <c r="I54"/>
      <c r="J54"/>
      <c r="K54"/>
      <c r="L54"/>
      <c r="M54"/>
      <c r="N54"/>
      <c r="O54"/>
      <c r="P54"/>
      <c r="Q54"/>
      <c r="R54"/>
      <c r="S54"/>
    </row>
    <row r="55" spans="1:19">
      <c r="A55"/>
      <c r="B55"/>
      <c r="C55"/>
      <c r="D55"/>
      <c r="E55"/>
      <c r="F55" s="3"/>
      <c r="G55" s="3"/>
      <c r="H55" s="3"/>
      <c r="I55"/>
      <c r="J55"/>
      <c r="K55"/>
      <c r="L55"/>
      <c r="M55"/>
      <c r="N55"/>
      <c r="O55"/>
      <c r="P55"/>
      <c r="Q55"/>
      <c r="R55"/>
      <c r="S55"/>
    </row>
    <row r="56" spans="1:19">
      <c r="A56"/>
      <c r="B56"/>
      <c r="C56"/>
      <c r="D56"/>
      <c r="E56"/>
      <c r="F56" s="3"/>
      <c r="G56" s="3"/>
      <c r="H56" s="3"/>
      <c r="I56"/>
      <c r="J56"/>
      <c r="K56"/>
      <c r="L56"/>
      <c r="M56"/>
      <c r="N56"/>
      <c r="O56"/>
      <c r="P56"/>
      <c r="Q56"/>
      <c r="R56"/>
      <c r="S56"/>
    </row>
    <row r="57" spans="1:19">
      <c r="A57"/>
      <c r="B57"/>
      <c r="C57"/>
      <c r="D57"/>
      <c r="E57"/>
      <c r="F57" s="3"/>
      <c r="G57" s="3"/>
      <c r="H57" s="3"/>
      <c r="I57"/>
      <c r="J57"/>
      <c r="K57"/>
      <c r="L57"/>
      <c r="M57"/>
      <c r="N57"/>
      <c r="O57"/>
      <c r="P57"/>
      <c r="Q57"/>
      <c r="R57"/>
      <c r="S57"/>
    </row>
    <row r="58" spans="1:19">
      <c r="A58"/>
      <c r="B58"/>
      <c r="C58"/>
      <c r="D58"/>
      <c r="E58"/>
      <c r="F58" s="3"/>
      <c r="G58" s="3"/>
      <c r="H58" s="3"/>
      <c r="I58"/>
      <c r="J58"/>
      <c r="K58"/>
      <c r="L58"/>
      <c r="M58"/>
      <c r="N58"/>
      <c r="O58"/>
      <c r="P58"/>
      <c r="Q58"/>
      <c r="R58"/>
      <c r="S58"/>
    </row>
    <row r="59" spans="1:19">
      <c r="A59"/>
      <c r="B59"/>
      <c r="C59"/>
      <c r="D59"/>
      <c r="E59"/>
      <c r="F59" s="3"/>
      <c r="G59" s="3"/>
      <c r="H59" s="3"/>
      <c r="I59"/>
      <c r="J59"/>
      <c r="K59"/>
      <c r="L59"/>
      <c r="M59"/>
      <c r="N59"/>
      <c r="O59"/>
      <c r="P59"/>
      <c r="Q59"/>
      <c r="R59"/>
      <c r="S59"/>
    </row>
    <row r="60" spans="1:19">
      <c r="A60"/>
      <c r="B60"/>
      <c r="C60"/>
      <c r="D60"/>
      <c r="E60"/>
      <c r="F60" s="3"/>
      <c r="G60" s="3"/>
      <c r="H60" s="3"/>
      <c r="I60"/>
      <c r="J60"/>
      <c r="K60"/>
      <c r="L60"/>
      <c r="M60"/>
      <c r="N60"/>
      <c r="O60"/>
      <c r="P60"/>
      <c r="Q60"/>
      <c r="R60"/>
      <c r="S60"/>
    </row>
    <row r="61" spans="1:19">
      <c r="A61"/>
      <c r="B61"/>
      <c r="C61"/>
      <c r="D61"/>
      <c r="E61"/>
      <c r="F61" s="3"/>
      <c r="G61" s="3"/>
      <c r="H61" s="3"/>
      <c r="I61"/>
      <c r="J61"/>
      <c r="K61"/>
      <c r="L61"/>
      <c r="M61"/>
      <c r="N61"/>
      <c r="O61"/>
      <c r="P61"/>
      <c r="Q61"/>
      <c r="R61"/>
      <c r="S61"/>
    </row>
    <row r="62" spans="1:19">
      <c r="A62"/>
      <c r="B62"/>
      <c r="C62"/>
      <c r="D62"/>
      <c r="E62"/>
      <c r="F62" s="3"/>
      <c r="G62" s="3"/>
      <c r="H62" s="3"/>
      <c r="I62"/>
      <c r="J62"/>
      <c r="K62"/>
      <c r="L62"/>
      <c r="M62"/>
      <c r="N62"/>
      <c r="O62"/>
      <c r="P62"/>
      <c r="Q62"/>
      <c r="R62"/>
      <c r="S62"/>
    </row>
    <row r="63" spans="1:19">
      <c r="A63"/>
      <c r="B63"/>
      <c r="C63"/>
      <c r="D63"/>
      <c r="E63"/>
      <c r="F63" s="3"/>
      <c r="G63" s="3"/>
      <c r="H63" s="3"/>
      <c r="I63"/>
      <c r="J63"/>
      <c r="K63"/>
      <c r="L63"/>
      <c r="M63"/>
      <c r="N63"/>
      <c r="O63"/>
      <c r="P63"/>
      <c r="Q63"/>
      <c r="R63"/>
      <c r="S63"/>
    </row>
    <row r="64" spans="1:19">
      <c r="A64"/>
      <c r="B64"/>
      <c r="C64"/>
      <c r="D64"/>
      <c r="E64"/>
      <c r="F64" s="3"/>
      <c r="G64" s="3"/>
      <c r="H64" s="3"/>
      <c r="I64"/>
      <c r="J64"/>
      <c r="K64"/>
      <c r="L64"/>
      <c r="M64"/>
      <c r="N64"/>
      <c r="O64"/>
      <c r="P64"/>
      <c r="Q64"/>
      <c r="R64"/>
      <c r="S64"/>
    </row>
    <row r="65" spans="1:19">
      <c r="A65"/>
      <c r="B65"/>
      <c r="C65"/>
      <c r="D65"/>
      <c r="E65"/>
      <c r="F65" s="3"/>
      <c r="G65" s="3"/>
      <c r="H65" s="3"/>
      <c r="I65"/>
      <c r="J65"/>
      <c r="K65"/>
      <c r="L65"/>
      <c r="M65"/>
      <c r="N65"/>
      <c r="O65"/>
      <c r="P65"/>
      <c r="Q65"/>
      <c r="R65"/>
      <c r="S65"/>
    </row>
    <row r="66" spans="1:19">
      <c r="A66"/>
      <c r="B66"/>
      <c r="C66"/>
      <c r="D66"/>
      <c r="E66"/>
      <c r="F66" s="3"/>
      <c r="G66" s="3"/>
      <c r="H66" s="3"/>
      <c r="I66"/>
      <c r="J66"/>
      <c r="K66"/>
      <c r="L66"/>
      <c r="M66"/>
      <c r="N66"/>
      <c r="O66"/>
      <c r="P66"/>
      <c r="Q66"/>
      <c r="R66"/>
      <c r="S66"/>
    </row>
    <row r="67" spans="1:19">
      <c r="A67"/>
      <c r="B67"/>
      <c r="C67"/>
      <c r="D67"/>
      <c r="E67"/>
      <c r="F67" s="3"/>
      <c r="G67" s="3"/>
      <c r="H67" s="3"/>
      <c r="I67"/>
      <c r="J67"/>
      <c r="K67"/>
      <c r="L67"/>
      <c r="M67"/>
      <c r="N67"/>
      <c r="O67"/>
      <c r="P67"/>
      <c r="Q67"/>
      <c r="R67"/>
      <c r="S67"/>
    </row>
    <row r="68" spans="1:19">
      <c r="A68"/>
      <c r="B68"/>
      <c r="C68"/>
      <c r="D68"/>
      <c r="E68"/>
      <c r="F68" s="3"/>
      <c r="G68" s="3"/>
      <c r="H68" s="3"/>
      <c r="I68"/>
      <c r="J68"/>
      <c r="K68"/>
      <c r="L68"/>
      <c r="M68"/>
      <c r="N68"/>
      <c r="O68"/>
      <c r="P68"/>
      <c r="Q68"/>
      <c r="R68"/>
      <c r="S68"/>
    </row>
    <row r="69" spans="1:19">
      <c r="A69"/>
      <c r="B69"/>
      <c r="C69"/>
      <c r="D69"/>
      <c r="E69"/>
      <c r="F69" s="3"/>
      <c r="G69" s="3"/>
      <c r="H69" s="3"/>
      <c r="I69"/>
      <c r="J69"/>
      <c r="K69"/>
      <c r="L69"/>
      <c r="M69"/>
      <c r="N69"/>
      <c r="O69"/>
    </row>
    <row r="70" spans="1:19">
      <c r="A70"/>
      <c r="B70"/>
      <c r="C70"/>
      <c r="D70"/>
      <c r="E70"/>
      <c r="F70" s="3"/>
      <c r="G70" s="3"/>
      <c r="H70" s="3"/>
      <c r="I70"/>
      <c r="J70"/>
      <c r="K70"/>
      <c r="L70"/>
      <c r="M70"/>
      <c r="N70"/>
      <c r="O70"/>
      <c r="P70"/>
      <c r="Q70"/>
      <c r="R70"/>
      <c r="S70"/>
    </row>
    <row r="71" spans="1:19">
      <c r="A71"/>
      <c r="B71"/>
      <c r="C71"/>
      <c r="D71"/>
      <c r="E71"/>
      <c r="F71" s="3"/>
      <c r="G71" s="3"/>
      <c r="H71" s="3"/>
      <c r="I71"/>
      <c r="J71"/>
      <c r="K71"/>
      <c r="L71"/>
      <c r="M71"/>
      <c r="N71"/>
      <c r="O71"/>
      <c r="P71"/>
      <c r="Q71"/>
      <c r="R71"/>
      <c r="S71"/>
    </row>
    <row r="72" spans="1:19">
      <c r="A72"/>
      <c r="B72"/>
      <c r="C72"/>
      <c r="D72"/>
      <c r="E72"/>
      <c r="F72" s="3"/>
      <c r="G72" s="3"/>
      <c r="H72" s="3"/>
      <c r="I72"/>
      <c r="J72"/>
      <c r="K72"/>
      <c r="L72"/>
      <c r="M72"/>
      <c r="N72"/>
      <c r="O72"/>
      <c r="P72"/>
      <c r="Q72"/>
      <c r="R72"/>
      <c r="S72"/>
    </row>
    <row r="73" spans="1:19">
      <c r="A73"/>
      <c r="B73"/>
      <c r="C73"/>
      <c r="D73"/>
      <c r="E73"/>
      <c r="F73" s="3"/>
      <c r="G73" s="3"/>
      <c r="H73" s="3"/>
      <c r="I73"/>
      <c r="J73"/>
      <c r="K73"/>
      <c r="L73"/>
      <c r="M73"/>
      <c r="N73"/>
      <c r="O73"/>
      <c r="P73"/>
      <c r="Q73"/>
      <c r="R73"/>
      <c r="S73"/>
    </row>
    <row r="74" spans="1:19">
      <c r="A74"/>
      <c r="B74"/>
      <c r="C74"/>
      <c r="D74"/>
      <c r="E74"/>
      <c r="F74" s="3"/>
      <c r="G74" s="3"/>
      <c r="H74" s="3"/>
      <c r="I74"/>
      <c r="J74"/>
      <c r="K74"/>
      <c r="L74"/>
      <c r="M74"/>
      <c r="N74"/>
      <c r="O74"/>
    </row>
    <row r="75" spans="1:19">
      <c r="A75"/>
      <c r="B75"/>
      <c r="C75"/>
      <c r="D75"/>
      <c r="E75"/>
      <c r="F75" s="3"/>
      <c r="G75" s="3"/>
      <c r="H75" s="3"/>
      <c r="I75"/>
      <c r="J75"/>
      <c r="K75"/>
      <c r="L75"/>
      <c r="M75"/>
      <c r="N75"/>
      <c r="O75"/>
      <c r="P75"/>
      <c r="Q75" s="897"/>
      <c r="R75" s="897"/>
    </row>
    <row r="76" spans="1:19">
      <c r="A76"/>
      <c r="B76"/>
      <c r="C76"/>
      <c r="D76"/>
      <c r="E76"/>
      <c r="F76" s="3"/>
      <c r="G76" s="3"/>
      <c r="H76" s="3"/>
      <c r="I76"/>
      <c r="J76"/>
      <c r="K76"/>
      <c r="L76"/>
      <c r="M76"/>
      <c r="N76"/>
      <c r="O76"/>
      <c r="P76"/>
      <c r="Q76" s="897"/>
      <c r="R76" s="897"/>
    </row>
    <row r="77" spans="1:19">
      <c r="A77"/>
      <c r="B77"/>
      <c r="C77"/>
      <c r="D77"/>
      <c r="E77"/>
      <c r="F77" s="3"/>
      <c r="G77" s="3"/>
      <c r="H77" s="3"/>
      <c r="I77"/>
      <c r="J77"/>
      <c r="K77"/>
      <c r="L77"/>
      <c r="M77"/>
      <c r="N77"/>
      <c r="O77"/>
      <c r="P77"/>
      <c r="Q77" s="897"/>
      <c r="R77" s="897"/>
    </row>
    <row r="78" spans="1:19">
      <c r="A78"/>
      <c r="B78"/>
      <c r="C78"/>
      <c r="D78"/>
      <c r="E78"/>
      <c r="F78" s="3"/>
      <c r="G78" s="3"/>
      <c r="H78" s="3"/>
      <c r="I78"/>
      <c r="J78"/>
      <c r="K78"/>
      <c r="L78"/>
      <c r="M78"/>
      <c r="N78"/>
      <c r="O78"/>
      <c r="P78"/>
      <c r="Q78" s="897"/>
      <c r="R78" s="897"/>
    </row>
    <row r="79" spans="1:19">
      <c r="A79"/>
      <c r="B79"/>
      <c r="C79"/>
      <c r="D79"/>
      <c r="E79"/>
      <c r="F79" s="3"/>
      <c r="G79" s="3"/>
      <c r="H79" s="3"/>
      <c r="I79"/>
      <c r="J79"/>
      <c r="K79"/>
      <c r="L79"/>
      <c r="M79"/>
      <c r="N79"/>
      <c r="O79"/>
      <c r="P79"/>
      <c r="Q79" s="897"/>
      <c r="R79" s="897"/>
    </row>
    <row r="80" spans="1:19">
      <c r="A80"/>
      <c r="B80"/>
      <c r="C80"/>
      <c r="D80"/>
      <c r="E80"/>
      <c r="F80" s="3"/>
      <c r="G80" s="3"/>
      <c r="H80" s="3"/>
      <c r="I80"/>
      <c r="J80"/>
      <c r="K80"/>
      <c r="L80"/>
      <c r="M80"/>
      <c r="N80"/>
      <c r="O80"/>
      <c r="P80"/>
      <c r="Q80" s="897"/>
      <c r="R80" s="897"/>
    </row>
    <row r="81" spans="1:18">
      <c r="A81"/>
      <c r="B81"/>
      <c r="C81"/>
      <c r="D81"/>
      <c r="E81"/>
      <c r="F81" s="3"/>
      <c r="G81" s="3"/>
      <c r="H81" s="3"/>
      <c r="I81"/>
      <c r="J81"/>
      <c r="K81"/>
      <c r="L81"/>
      <c r="M81"/>
      <c r="N81"/>
      <c r="O81"/>
      <c r="P81"/>
      <c r="Q81" s="897"/>
      <c r="R81" s="897"/>
    </row>
    <row r="82" spans="1:18">
      <c r="A82"/>
      <c r="B82"/>
      <c r="C82"/>
      <c r="D82"/>
      <c r="E82"/>
      <c r="F82" s="3"/>
      <c r="G82" s="3"/>
      <c r="H82" s="3"/>
      <c r="I82"/>
      <c r="J82"/>
      <c r="K82"/>
      <c r="L82"/>
      <c r="M82"/>
      <c r="N82"/>
      <c r="O82"/>
      <c r="P82"/>
      <c r="Q82" s="897"/>
      <c r="R82" s="897"/>
    </row>
    <row r="83" spans="1:18">
      <c r="A83"/>
      <c r="B83"/>
      <c r="C83"/>
      <c r="D83"/>
      <c r="E83"/>
      <c r="F83" s="3"/>
      <c r="G83" s="3"/>
      <c r="H83" s="3"/>
      <c r="I83"/>
      <c r="J83"/>
      <c r="K83"/>
      <c r="L83"/>
      <c r="M83"/>
      <c r="N83"/>
      <c r="O83"/>
      <c r="P83"/>
      <c r="Q83" s="897"/>
      <c r="R83" s="897"/>
    </row>
    <row r="84" spans="1:18">
      <c r="A84"/>
      <c r="B84"/>
      <c r="C84"/>
      <c r="D84"/>
      <c r="E84"/>
      <c r="F84" s="3"/>
      <c r="G84" s="3"/>
      <c r="H84" s="3"/>
      <c r="I84"/>
      <c r="J84"/>
      <c r="K84"/>
      <c r="L84"/>
      <c r="M84"/>
      <c r="N84"/>
      <c r="O84"/>
      <c r="P84"/>
      <c r="Q84" s="897"/>
      <c r="R84" s="897"/>
    </row>
    <row r="85" spans="1:18">
      <c r="A85"/>
      <c r="B85"/>
      <c r="C85"/>
      <c r="D85"/>
      <c r="E85"/>
      <c r="F85" s="3"/>
      <c r="G85" s="3"/>
      <c r="H85" s="3"/>
      <c r="I85"/>
      <c r="J85"/>
      <c r="K85"/>
      <c r="L85"/>
      <c r="M85"/>
      <c r="N85"/>
      <c r="O85"/>
      <c r="P85"/>
      <c r="Q85" s="897"/>
      <c r="R85" s="897"/>
    </row>
    <row r="86" spans="1:18">
      <c r="A86"/>
      <c r="B86"/>
      <c r="C86"/>
      <c r="D86"/>
      <c r="E86"/>
      <c r="F86" s="3"/>
      <c r="G86" s="3"/>
      <c r="H86" s="3"/>
      <c r="I86"/>
      <c r="J86"/>
      <c r="K86"/>
      <c r="L86"/>
      <c r="M86"/>
      <c r="N86"/>
      <c r="O86"/>
      <c r="P86"/>
      <c r="Q86" s="897"/>
      <c r="R86" s="897"/>
    </row>
    <row r="87" spans="1:18">
      <c r="A87"/>
      <c r="B87"/>
      <c r="C87"/>
      <c r="D87"/>
      <c r="E87"/>
      <c r="F87" s="3"/>
      <c r="G87" s="3"/>
      <c r="H87" s="3"/>
      <c r="I87"/>
      <c r="J87"/>
      <c r="K87"/>
      <c r="L87"/>
      <c r="M87"/>
      <c r="N87"/>
      <c r="O87"/>
      <c r="P87"/>
      <c r="Q87" s="897"/>
      <c r="R87" s="897"/>
    </row>
    <row r="88" spans="1:18">
      <c r="A88"/>
      <c r="B88"/>
      <c r="C88"/>
      <c r="D88"/>
      <c r="E88"/>
      <c r="F88" s="3"/>
      <c r="G88" s="3"/>
      <c r="H88" s="3"/>
      <c r="I88"/>
      <c r="J88"/>
      <c r="K88"/>
      <c r="L88"/>
      <c r="M88"/>
      <c r="N88"/>
      <c r="O88"/>
      <c r="P88"/>
      <c r="Q88" s="897"/>
      <c r="R88" s="897"/>
    </row>
    <row r="89" spans="1:18">
      <c r="A89"/>
      <c r="B89"/>
      <c r="C89"/>
      <c r="D89"/>
      <c r="E89"/>
      <c r="F89" s="3"/>
      <c r="G89" s="3"/>
      <c r="H89" s="3"/>
      <c r="I89"/>
      <c r="J89"/>
      <c r="K89"/>
      <c r="L89"/>
      <c r="M89"/>
      <c r="N89"/>
      <c r="O89"/>
      <c r="P89"/>
      <c r="Q89" s="897"/>
      <c r="R89" s="897"/>
    </row>
    <row r="90" spans="1:18">
      <c r="A90"/>
      <c r="B90"/>
      <c r="C90"/>
      <c r="D90"/>
      <c r="E90"/>
      <c r="F90" s="3"/>
      <c r="G90" s="3"/>
      <c r="H90" s="3"/>
      <c r="I90"/>
      <c r="J90"/>
      <c r="K90"/>
      <c r="L90"/>
      <c r="M90"/>
      <c r="N90"/>
      <c r="O90"/>
      <c r="P90"/>
      <c r="Q90" s="897"/>
      <c r="R90" s="897"/>
    </row>
    <row r="91" spans="1:18">
      <c r="A91"/>
      <c r="B91"/>
      <c r="C91"/>
      <c r="D91"/>
      <c r="E91"/>
      <c r="F91" s="3"/>
      <c r="G91" s="3"/>
      <c r="H91" s="3"/>
      <c r="I91"/>
      <c r="J91"/>
      <c r="K91"/>
      <c r="L91"/>
      <c r="M91"/>
      <c r="N91"/>
      <c r="O91"/>
      <c r="P91"/>
      <c r="Q91" s="897"/>
      <c r="R91" s="897"/>
    </row>
    <row r="92" spans="1:18">
      <c r="A92"/>
      <c r="B92"/>
      <c r="C92"/>
      <c r="D92"/>
      <c r="E92"/>
      <c r="F92" s="3"/>
      <c r="G92" s="3"/>
      <c r="H92" s="3"/>
      <c r="I92"/>
      <c r="J92"/>
      <c r="K92"/>
      <c r="L92"/>
      <c r="M92"/>
      <c r="N92"/>
      <c r="O92"/>
      <c r="P92"/>
      <c r="Q92" s="897"/>
      <c r="R92" s="897"/>
    </row>
    <row r="93" spans="1:18">
      <c r="A93"/>
      <c r="B93"/>
      <c r="C93"/>
      <c r="D93"/>
      <c r="E93"/>
      <c r="F93" s="3"/>
      <c r="G93" s="3"/>
      <c r="H93" s="3"/>
      <c r="I93"/>
      <c r="J93"/>
      <c r="K93"/>
      <c r="L93"/>
      <c r="M93"/>
      <c r="N93"/>
      <c r="O93"/>
      <c r="P93"/>
      <c r="Q93" s="897"/>
      <c r="R93" s="897"/>
    </row>
    <row r="94" spans="1:18">
      <c r="A94"/>
      <c r="B94"/>
      <c r="C94"/>
      <c r="D94"/>
      <c r="E94"/>
      <c r="F94" s="3"/>
      <c r="G94" s="3"/>
      <c r="H94" s="3"/>
      <c r="I94"/>
      <c r="J94"/>
      <c r="K94"/>
      <c r="L94"/>
      <c r="M94"/>
      <c r="N94"/>
      <c r="O94"/>
      <c r="P94"/>
      <c r="Q94" s="897"/>
      <c r="R94" s="897"/>
    </row>
    <row r="95" spans="1:18">
      <c r="A95"/>
      <c r="B95"/>
      <c r="C95"/>
      <c r="D95"/>
      <c r="E95"/>
      <c r="F95" s="3"/>
      <c r="G95" s="3"/>
      <c r="H95" s="3"/>
      <c r="I95"/>
      <c r="J95"/>
      <c r="K95"/>
      <c r="L95"/>
      <c r="M95"/>
      <c r="N95"/>
      <c r="O95"/>
      <c r="P95"/>
      <c r="Q95" s="897"/>
      <c r="R95" s="897"/>
    </row>
    <row r="96" spans="1:18">
      <c r="A96"/>
      <c r="B96"/>
      <c r="C96"/>
      <c r="D96"/>
      <c r="E96"/>
      <c r="F96" s="3"/>
      <c r="G96" s="3"/>
      <c r="H96" s="3"/>
      <c r="I96"/>
      <c r="J96"/>
      <c r="K96"/>
      <c r="L96"/>
      <c r="M96"/>
      <c r="N96"/>
      <c r="O96"/>
      <c r="P96"/>
      <c r="Q96" s="897"/>
      <c r="R96" s="897"/>
    </row>
    <row r="97" spans="1:16">
      <c r="A97"/>
      <c r="B97"/>
      <c r="C97"/>
      <c r="D97"/>
      <c r="E97"/>
      <c r="F97" s="3"/>
      <c r="G97" s="3"/>
      <c r="H97" s="3"/>
      <c r="I97"/>
      <c r="J97"/>
      <c r="K97"/>
      <c r="L97"/>
      <c r="M97"/>
      <c r="N97"/>
      <c r="O97"/>
      <c r="P97"/>
    </row>
    <row r="98" spans="1:16">
      <c r="A98"/>
      <c r="B98"/>
      <c r="C98"/>
      <c r="D98"/>
      <c r="E98"/>
      <c r="F98" s="3"/>
      <c r="G98" s="3"/>
      <c r="H98" s="3"/>
      <c r="I98"/>
      <c r="J98"/>
      <c r="K98"/>
      <c r="L98"/>
      <c r="M98"/>
      <c r="N98"/>
      <c r="O98"/>
      <c r="P98"/>
    </row>
    <row r="99" spans="1:16">
      <c r="A99"/>
      <c r="B99"/>
      <c r="C99"/>
      <c r="D99"/>
      <c r="E99"/>
      <c r="F99" s="3"/>
      <c r="G99" s="3"/>
      <c r="H99" s="3"/>
      <c r="I99"/>
      <c r="J99"/>
      <c r="K99"/>
      <c r="L99"/>
      <c r="M99"/>
      <c r="N99"/>
      <c r="O99"/>
      <c r="P99"/>
    </row>
    <row r="100" spans="1:16">
      <c r="A100"/>
      <c r="B100"/>
      <c r="C100"/>
      <c r="D100"/>
      <c r="E100"/>
      <c r="F100" s="3"/>
      <c r="G100" s="3"/>
      <c r="H100" s="3"/>
      <c r="I100"/>
      <c r="J100"/>
      <c r="K100"/>
      <c r="L100"/>
      <c r="M100"/>
      <c r="N100"/>
      <c r="O100"/>
      <c r="P100"/>
    </row>
    <row r="101" spans="1:16">
      <c r="A101"/>
      <c r="B101"/>
      <c r="C101"/>
      <c r="D101"/>
      <c r="E101"/>
      <c r="F101" s="3"/>
      <c r="G101" s="3"/>
      <c r="H101" s="3"/>
      <c r="I101"/>
      <c r="J101"/>
      <c r="K101"/>
      <c r="L101"/>
      <c r="M101"/>
      <c r="N101"/>
      <c r="O101"/>
      <c r="P101"/>
    </row>
    <row r="102" spans="1:16">
      <c r="A102"/>
      <c r="B102"/>
      <c r="C102"/>
      <c r="D102"/>
      <c r="E102"/>
      <c r="F102" s="3"/>
      <c r="G102" s="3"/>
      <c r="H102" s="3"/>
      <c r="I102"/>
      <c r="J102"/>
      <c r="K102"/>
      <c r="L102"/>
      <c r="M102"/>
      <c r="N102"/>
      <c r="O102"/>
      <c r="P102"/>
    </row>
    <row r="103" spans="1:16">
      <c r="A103"/>
      <c r="B103"/>
      <c r="C103"/>
      <c r="D103"/>
      <c r="E103"/>
      <c r="F103" s="3"/>
      <c r="G103" s="3"/>
      <c r="H103" s="3"/>
      <c r="I103"/>
      <c r="J103"/>
      <c r="K103"/>
      <c r="L103"/>
      <c r="M103"/>
      <c r="N103"/>
      <c r="O103"/>
      <c r="P103"/>
    </row>
    <row r="104" spans="1:16">
      <c r="A104"/>
      <c r="B104"/>
      <c r="C104"/>
      <c r="D104"/>
      <c r="E104"/>
      <c r="F104" s="3"/>
      <c r="G104" s="3"/>
      <c r="H104" s="3"/>
      <c r="I104"/>
      <c r="J104"/>
      <c r="K104"/>
      <c r="L104"/>
      <c r="M104"/>
      <c r="N104"/>
      <c r="O104"/>
      <c r="P104"/>
    </row>
    <row r="105" spans="1:16">
      <c r="A105"/>
      <c r="B105"/>
      <c r="C105"/>
      <c r="D105"/>
      <c r="E105"/>
      <c r="F105" s="3"/>
      <c r="G105" s="3"/>
      <c r="H105" s="3"/>
      <c r="I105"/>
      <c r="J105"/>
      <c r="K105"/>
      <c r="L105"/>
      <c r="M105"/>
      <c r="N105"/>
      <c r="O105"/>
      <c r="P105"/>
    </row>
    <row r="106" spans="1:16">
      <c r="A106"/>
      <c r="B106"/>
      <c r="C106"/>
      <c r="D106"/>
      <c r="E106"/>
      <c r="F106" s="3"/>
      <c r="G106" s="3"/>
      <c r="H106" s="3"/>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row>
    <row r="2" spans="1:27" ht="18" customHeight="1">
      <c r="A2" s="1683" t="s">
        <v>527</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4" t="s">
        <v>528</v>
      </c>
      <c r="B3" s="1684"/>
      <c r="C3" s="1684"/>
      <c r="D3" s="1684"/>
      <c r="E3" s="1684"/>
      <c r="F3" s="1684"/>
      <c r="G3" s="1684"/>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44575.875999999997</v>
      </c>
      <c r="C8" s="979">
        <v>46685</v>
      </c>
      <c r="D8" s="980">
        <v>2.7203782566620798</v>
      </c>
      <c r="E8" s="995"/>
      <c r="F8" s="978" t="s">
        <v>371</v>
      </c>
      <c r="G8" s="979">
        <v>6298.6170000000002</v>
      </c>
      <c r="H8" s="979">
        <v>18718</v>
      </c>
      <c r="I8" s="980">
        <v>4.4831769215165007</v>
      </c>
      <c r="J8" s="988"/>
      <c r="K8" s="981" t="s">
        <v>141</v>
      </c>
      <c r="L8" s="982">
        <v>24459.469000000001</v>
      </c>
      <c r="M8" s="982">
        <v>5321.1329999999998</v>
      </c>
      <c r="N8" s="983">
        <v>4.5966655973455284</v>
      </c>
      <c r="O8" s="988"/>
      <c r="P8" s="981" t="s">
        <v>143</v>
      </c>
      <c r="Q8" s="982">
        <v>7816.665</v>
      </c>
      <c r="R8" s="982">
        <v>1504.66</v>
      </c>
      <c r="S8" s="983">
        <v>5.1949709568939157</v>
      </c>
    </row>
    <row r="9" spans="1:27" ht="15.75">
      <c r="A9" s="978" t="s">
        <v>151</v>
      </c>
      <c r="B9" s="979">
        <v>36067.987999999998</v>
      </c>
      <c r="C9" s="979">
        <v>26608</v>
      </c>
      <c r="D9" s="980">
        <v>2.4378951281622334</v>
      </c>
      <c r="E9" s="996"/>
      <c r="F9" s="978" t="s">
        <v>156</v>
      </c>
      <c r="G9" s="979">
        <v>6058.2910000000002</v>
      </c>
      <c r="H9" s="979">
        <v>34356</v>
      </c>
      <c r="I9" s="980">
        <v>2.9354588626685034</v>
      </c>
      <c r="J9" s="988"/>
      <c r="K9" s="978" t="s">
        <v>143</v>
      </c>
      <c r="L9" s="979">
        <v>10919.285</v>
      </c>
      <c r="M9" s="979">
        <v>1928.511</v>
      </c>
      <c r="N9" s="980">
        <v>5.6620288917200892</v>
      </c>
      <c r="O9" s="988"/>
      <c r="P9" s="978" t="s">
        <v>371</v>
      </c>
      <c r="Q9" s="979">
        <v>7749.6229999999996</v>
      </c>
      <c r="R9" s="979">
        <v>1481.8109999999999</v>
      </c>
      <c r="S9" s="980">
        <v>5.2298322795552199</v>
      </c>
    </row>
    <row r="10" spans="1:27" ht="15.75">
      <c r="A10" s="978" t="s">
        <v>371</v>
      </c>
      <c r="B10" s="979">
        <v>21176.702000000001</v>
      </c>
      <c r="C10" s="979">
        <v>47776</v>
      </c>
      <c r="D10" s="980">
        <v>3.9521594786069585</v>
      </c>
      <c r="E10" s="995"/>
      <c r="F10" s="978" t="s">
        <v>138</v>
      </c>
      <c r="G10" s="979">
        <v>2089.8710000000001</v>
      </c>
      <c r="H10" s="979">
        <v>9056</v>
      </c>
      <c r="I10" s="980">
        <v>3.3114631232352303</v>
      </c>
      <c r="J10" s="988"/>
      <c r="K10" s="978" t="s">
        <v>158</v>
      </c>
      <c r="L10" s="979">
        <v>6954.6040000000003</v>
      </c>
      <c r="M10" s="979">
        <v>1187.444</v>
      </c>
      <c r="N10" s="980">
        <v>5.856784825221232</v>
      </c>
      <c r="O10" s="988"/>
      <c r="P10" s="978" t="s">
        <v>155</v>
      </c>
      <c r="Q10" s="979">
        <v>6833.8459999999995</v>
      </c>
      <c r="R10" s="979">
        <v>1361.454</v>
      </c>
      <c r="S10" s="980">
        <v>5.0195203069659344</v>
      </c>
    </row>
    <row r="11" spans="1:27" ht="15.75">
      <c r="A11" s="978" t="s">
        <v>156</v>
      </c>
      <c r="B11" s="979">
        <v>18890.097000000002</v>
      </c>
      <c r="C11" s="979">
        <v>49327</v>
      </c>
      <c r="D11" s="980">
        <v>2.5737247082434385</v>
      </c>
      <c r="E11" s="996"/>
      <c r="F11" s="978" t="s">
        <v>153</v>
      </c>
      <c r="G11" s="979">
        <v>1629.607</v>
      </c>
      <c r="H11" s="979">
        <v>7729</v>
      </c>
      <c r="I11" s="980">
        <v>2.9367315126012561</v>
      </c>
      <c r="J11" s="988"/>
      <c r="K11" s="978" t="s">
        <v>371</v>
      </c>
      <c r="L11" s="979">
        <v>6021.0780000000004</v>
      </c>
      <c r="M11" s="979">
        <v>859.83699999999999</v>
      </c>
      <c r="N11" s="980">
        <v>7.0025807216949261</v>
      </c>
      <c r="O11" s="988"/>
      <c r="P11" s="978" t="s">
        <v>141</v>
      </c>
      <c r="Q11" s="979">
        <v>6502.9269999999997</v>
      </c>
      <c r="R11" s="979">
        <v>1901.5340000000001</v>
      </c>
      <c r="S11" s="980">
        <v>3.4198320934571766</v>
      </c>
    </row>
    <row r="12" spans="1:27" ht="15.75">
      <c r="A12" s="978" t="s">
        <v>160</v>
      </c>
      <c r="B12" s="979">
        <v>17539.192999999999</v>
      </c>
      <c r="C12" s="979">
        <v>29721</v>
      </c>
      <c r="D12" s="980">
        <v>2.2461437290775019</v>
      </c>
      <c r="E12" s="996"/>
      <c r="F12" s="978" t="s">
        <v>160</v>
      </c>
      <c r="G12" s="979">
        <v>1086.9860000000001</v>
      </c>
      <c r="H12" s="979">
        <v>8665</v>
      </c>
      <c r="I12" s="980">
        <v>2.1314119658655959</v>
      </c>
      <c r="J12" s="988"/>
      <c r="K12" s="978" t="s">
        <v>159</v>
      </c>
      <c r="L12" s="979">
        <v>4438.915</v>
      </c>
      <c r="M12" s="979">
        <v>1180.932</v>
      </c>
      <c r="N12" s="980">
        <v>3.7588235393739859</v>
      </c>
      <c r="O12" s="988"/>
      <c r="P12" s="978" t="s">
        <v>140</v>
      </c>
      <c r="Q12" s="979">
        <v>3419.1469999999999</v>
      </c>
      <c r="R12" s="979">
        <v>577.86800000000005</v>
      </c>
      <c r="S12" s="980">
        <v>5.9168304872392996</v>
      </c>
    </row>
    <row r="13" spans="1:27" ht="15.75">
      <c r="A13" s="978" t="s">
        <v>157</v>
      </c>
      <c r="B13" s="979">
        <v>16951.991000000002</v>
      </c>
      <c r="C13" s="979">
        <v>20653</v>
      </c>
      <c r="D13" s="980">
        <v>2.5788830260208404</v>
      </c>
      <c r="E13" s="996"/>
      <c r="F13" s="978" t="s">
        <v>155</v>
      </c>
      <c r="G13" s="979">
        <v>514.98599999999999</v>
      </c>
      <c r="H13" s="979">
        <v>2381</v>
      </c>
      <c r="I13" s="980">
        <v>3.3893590975503809</v>
      </c>
      <c r="J13" s="988"/>
      <c r="K13" s="978" t="s">
        <v>156</v>
      </c>
      <c r="L13" s="979">
        <v>3407.7040000000002</v>
      </c>
      <c r="M13" s="979">
        <v>779.77499999999998</v>
      </c>
      <c r="N13" s="980">
        <v>4.3701118912506818</v>
      </c>
      <c r="O13" s="988"/>
      <c r="P13" s="978" t="s">
        <v>138</v>
      </c>
      <c r="Q13" s="979">
        <v>1976.0039999999999</v>
      </c>
      <c r="R13" s="979">
        <v>511.94900000000001</v>
      </c>
      <c r="S13" s="980">
        <v>3.859767281506556</v>
      </c>
    </row>
    <row r="14" spans="1:27" ht="16.5" thickBot="1">
      <c r="A14" s="978" t="s">
        <v>143</v>
      </c>
      <c r="B14" s="979">
        <v>15190.829</v>
      </c>
      <c r="C14" s="979">
        <v>14626</v>
      </c>
      <c r="D14" s="980">
        <v>2.561359938773518</v>
      </c>
      <c r="E14" s="996"/>
      <c r="F14" s="978" t="s">
        <v>143</v>
      </c>
      <c r="G14" s="979">
        <v>260.40499999999997</v>
      </c>
      <c r="H14" s="979">
        <v>877</v>
      </c>
      <c r="I14" s="980">
        <v>4.0935815006366623</v>
      </c>
      <c r="J14" s="988"/>
      <c r="K14" s="978" t="s">
        <v>140</v>
      </c>
      <c r="L14" s="979">
        <v>3289.4360000000001</v>
      </c>
      <c r="M14" s="979">
        <v>712.45</v>
      </c>
      <c r="N14" s="980">
        <v>4.6170762860551617</v>
      </c>
      <c r="O14" s="988"/>
      <c r="P14" s="978" t="s">
        <v>159</v>
      </c>
      <c r="Q14" s="979">
        <v>1663.5329999999999</v>
      </c>
      <c r="R14" s="979">
        <v>493.47800000000001</v>
      </c>
      <c r="S14" s="980">
        <v>3.3710378172887139</v>
      </c>
    </row>
    <row r="15" spans="1:27" ht="16.5" thickBot="1">
      <c r="A15" s="978" t="s">
        <v>141</v>
      </c>
      <c r="B15" s="979">
        <v>6293.4369999999999</v>
      </c>
      <c r="C15" s="979">
        <v>5231</v>
      </c>
      <c r="D15" s="980">
        <v>2.9118770702248971</v>
      </c>
      <c r="E15" s="996"/>
      <c r="F15" s="984" t="s">
        <v>259</v>
      </c>
      <c r="G15" s="985">
        <v>18232.07</v>
      </c>
      <c r="H15" s="985">
        <v>83071</v>
      </c>
      <c r="I15" s="986">
        <v>3.3363203704340787</v>
      </c>
      <c r="J15" s="988"/>
      <c r="K15" s="978" t="s">
        <v>155</v>
      </c>
      <c r="L15" s="979">
        <v>2542.1010000000001</v>
      </c>
      <c r="M15" s="979">
        <v>523.23800000000006</v>
      </c>
      <c r="N15" s="980">
        <v>4.8584028682932043</v>
      </c>
      <c r="O15" s="988"/>
      <c r="P15" s="997" t="s">
        <v>156</v>
      </c>
      <c r="Q15" s="998">
        <v>1534.3620000000001</v>
      </c>
      <c r="R15" s="998">
        <v>601.18299999999999</v>
      </c>
      <c r="S15" s="999">
        <v>2.5522378377299426</v>
      </c>
      <c r="U15" s="897"/>
      <c r="V15" s="897"/>
      <c r="W15" s="897"/>
      <c r="X15" s="897"/>
    </row>
    <row r="16" spans="1:27" ht="15.75">
      <c r="A16" s="978" t="s">
        <v>152</v>
      </c>
      <c r="B16" s="979">
        <v>4758.3019999999997</v>
      </c>
      <c r="C16" s="979">
        <v>2795</v>
      </c>
      <c r="D16" s="980">
        <v>3.6061210740071856</v>
      </c>
      <c r="E16" s="996"/>
      <c r="F16"/>
      <c r="G16"/>
      <c r="H16"/>
      <c r="I16"/>
      <c r="J16" s="988"/>
      <c r="K16" s="978" t="s">
        <v>152</v>
      </c>
      <c r="L16" s="979">
        <v>2257.9360000000001</v>
      </c>
      <c r="M16" s="979">
        <v>318.887</v>
      </c>
      <c r="N16" s="980">
        <v>7.080677481364873</v>
      </c>
      <c r="O16" s="988"/>
      <c r="P16" s="997" t="s">
        <v>152</v>
      </c>
      <c r="Q16" s="998">
        <v>1344.8610000000001</v>
      </c>
      <c r="R16" s="998">
        <v>360.41</v>
      </c>
      <c r="S16" s="999">
        <v>3.731475264282345</v>
      </c>
      <c r="U16" s="897"/>
      <c r="V16" s="897"/>
      <c r="W16" s="897"/>
      <c r="X16" s="897"/>
    </row>
    <row r="17" spans="1:24" ht="15.75">
      <c r="A17" s="978" t="s">
        <v>138</v>
      </c>
      <c r="B17" s="979">
        <v>4041.5610000000001</v>
      </c>
      <c r="C17" s="979">
        <v>14583</v>
      </c>
      <c r="D17" s="980">
        <v>3.587552627444297</v>
      </c>
      <c r="E17" s="995"/>
      <c r="F17"/>
      <c r="G17"/>
      <c r="H17"/>
      <c r="I17"/>
      <c r="J17" s="988"/>
      <c r="K17" s="978" t="s">
        <v>151</v>
      </c>
      <c r="L17" s="979">
        <v>2003.8779999999999</v>
      </c>
      <c r="M17" s="979">
        <v>432.23200000000003</v>
      </c>
      <c r="N17" s="980">
        <v>4.6361167150974474</v>
      </c>
      <c r="O17" s="988"/>
      <c r="P17" s="978" t="s">
        <v>139</v>
      </c>
      <c r="Q17" s="979">
        <v>1263.674</v>
      </c>
      <c r="R17" s="979">
        <v>423.83199999999999</v>
      </c>
      <c r="S17" s="980">
        <v>2.9815445742652749</v>
      </c>
      <c r="U17" s="897"/>
      <c r="V17" s="897"/>
      <c r="W17" s="897"/>
      <c r="X17" s="897"/>
    </row>
    <row r="18" spans="1:24" ht="15.75">
      <c r="A18" s="978" t="s">
        <v>146</v>
      </c>
      <c r="B18" s="979">
        <v>1592.07</v>
      </c>
      <c r="C18" s="979">
        <v>678</v>
      </c>
      <c r="D18" s="980">
        <v>3.6880107855673541</v>
      </c>
      <c r="E18" s="1000"/>
      <c r="F18"/>
      <c r="G18"/>
      <c r="H18"/>
      <c r="I18"/>
      <c r="K18" s="997" t="s">
        <v>138</v>
      </c>
      <c r="L18" s="998">
        <v>1665.114</v>
      </c>
      <c r="M18" s="998">
        <v>479.32799999999997</v>
      </c>
      <c r="N18" s="999">
        <v>3.4738508912477473</v>
      </c>
      <c r="O18" s="988"/>
      <c r="P18" s="978" t="s">
        <v>158</v>
      </c>
      <c r="Q18" s="979">
        <v>928.995</v>
      </c>
      <c r="R18" s="979">
        <v>170.809</v>
      </c>
      <c r="S18" s="980">
        <v>5.4387942087360734</v>
      </c>
      <c r="U18" s="897"/>
      <c r="V18" s="897"/>
      <c r="W18" s="897"/>
      <c r="X18" s="897"/>
    </row>
    <row r="19" spans="1:24" ht="15.75">
      <c r="A19" s="978" t="s">
        <v>140</v>
      </c>
      <c r="B19" s="979">
        <v>1317.6010000000001</v>
      </c>
      <c r="C19" s="979">
        <v>1813</v>
      </c>
      <c r="D19" s="980">
        <v>1.6588683796710719</v>
      </c>
      <c r="E19" s="1001"/>
      <c r="J19" s="988"/>
      <c r="K19" s="978" t="s">
        <v>498</v>
      </c>
      <c r="L19" s="979">
        <v>1305.816</v>
      </c>
      <c r="M19" s="979">
        <v>64.218999999999994</v>
      </c>
      <c r="N19" s="980">
        <v>20.333795294227567</v>
      </c>
      <c r="O19" s="988"/>
      <c r="P19" s="978" t="s">
        <v>151</v>
      </c>
      <c r="Q19" s="979">
        <v>563.28099999999995</v>
      </c>
      <c r="R19" s="979">
        <v>109.608</v>
      </c>
      <c r="S19" s="980">
        <v>5.1390500693380039</v>
      </c>
      <c r="U19" s="897"/>
      <c r="V19" s="897"/>
      <c r="W19" s="897"/>
      <c r="X19" s="897"/>
    </row>
    <row r="20" spans="1:24" ht="15" customHeight="1">
      <c r="A20" s="978" t="s">
        <v>158</v>
      </c>
      <c r="B20" s="979">
        <v>1243.5809999999999</v>
      </c>
      <c r="C20" s="979">
        <v>2099</v>
      </c>
      <c r="D20" s="980">
        <v>3.4941080279173264</v>
      </c>
      <c r="E20" s="1001"/>
      <c r="F20" s="897"/>
      <c r="G20" s="897"/>
      <c r="H20" s="897"/>
      <c r="J20" s="988"/>
      <c r="K20" s="978" t="s">
        <v>146</v>
      </c>
      <c r="L20" s="979">
        <v>1197.2360000000001</v>
      </c>
      <c r="M20" s="979">
        <v>297.89</v>
      </c>
      <c r="N20" s="980">
        <v>4.0190540132263592</v>
      </c>
      <c r="O20" s="988"/>
      <c r="P20" s="978" t="s">
        <v>361</v>
      </c>
      <c r="Q20" s="979">
        <v>508.57799999999997</v>
      </c>
      <c r="R20" s="979">
        <v>111.68300000000001</v>
      </c>
      <c r="S20" s="980">
        <v>4.5537637778354805</v>
      </c>
      <c r="U20" s="897"/>
      <c r="V20" s="897"/>
      <c r="W20" s="897"/>
      <c r="X20" s="897"/>
    </row>
    <row r="21" spans="1:24" ht="15.75">
      <c r="A21" s="978" t="s">
        <v>139</v>
      </c>
      <c r="B21" s="979">
        <v>608.24699999999996</v>
      </c>
      <c r="C21" s="979">
        <v>487</v>
      </c>
      <c r="D21" s="980">
        <v>2.672051064652313</v>
      </c>
      <c r="E21" s="1002"/>
      <c r="F21" s="897"/>
      <c r="G21" s="897"/>
      <c r="H21" s="897"/>
      <c r="J21" s="988"/>
      <c r="K21" s="978" t="s">
        <v>285</v>
      </c>
      <c r="L21" s="979">
        <v>775.66700000000003</v>
      </c>
      <c r="M21" s="979">
        <v>296.72500000000002</v>
      </c>
      <c r="N21" s="980">
        <v>2.6140938579492796</v>
      </c>
      <c r="P21" s="978" t="s">
        <v>147</v>
      </c>
      <c r="Q21" s="979">
        <v>498.40499999999997</v>
      </c>
      <c r="R21" s="979">
        <v>239.38800000000001</v>
      </c>
      <c r="S21" s="980">
        <v>2.0819965913078349</v>
      </c>
    </row>
    <row r="22" spans="1:24" ht="16.5" thickBot="1">
      <c r="A22" s="978" t="s">
        <v>155</v>
      </c>
      <c r="B22" s="979">
        <v>567.29100000000005</v>
      </c>
      <c r="C22" s="979">
        <v>2412</v>
      </c>
      <c r="D22" s="980">
        <v>3.391124235595115</v>
      </c>
      <c r="E22" s="897"/>
      <c r="F22" s="897"/>
      <c r="G22" s="897"/>
      <c r="H22" s="897"/>
      <c r="I22" s="897"/>
      <c r="J22" s="897"/>
      <c r="K22" s="978" t="s">
        <v>139</v>
      </c>
      <c r="L22" s="979">
        <v>696.37599999999998</v>
      </c>
      <c r="M22" s="979">
        <v>124.70399999999999</v>
      </c>
      <c r="N22" s="980">
        <v>5.5842314600975111</v>
      </c>
      <c r="P22" s="978" t="s">
        <v>285</v>
      </c>
      <c r="Q22" s="979">
        <v>487.72800000000001</v>
      </c>
      <c r="R22" s="979">
        <v>74.037000000000006</v>
      </c>
      <c r="S22" s="980">
        <v>6.5876251063657358</v>
      </c>
    </row>
    <row r="23" spans="1:24" ht="16.5" thickBot="1">
      <c r="A23" s="984" t="s">
        <v>259</v>
      </c>
      <c r="B23" s="985">
        <v>191915.215</v>
      </c>
      <c r="C23" s="985">
        <v>266857</v>
      </c>
      <c r="D23" s="986">
        <v>2.6989495112145541</v>
      </c>
      <c r="E23" s="897"/>
      <c r="F23" s="897"/>
      <c r="G23" s="897"/>
      <c r="H23" s="897"/>
      <c r="I23" s="897"/>
      <c r="J23" s="897"/>
      <c r="K23" s="978" t="s">
        <v>153</v>
      </c>
      <c r="L23" s="979">
        <v>633.41</v>
      </c>
      <c r="M23" s="979">
        <v>187.226</v>
      </c>
      <c r="N23" s="980">
        <v>3.3831305481076344</v>
      </c>
      <c r="P23" s="997" t="s">
        <v>450</v>
      </c>
      <c r="Q23" s="998">
        <v>450.73500000000001</v>
      </c>
      <c r="R23" s="998">
        <v>81.7</v>
      </c>
      <c r="S23" s="999">
        <v>5.5169522643818851</v>
      </c>
    </row>
    <row r="24" spans="1:24" ht="15.75">
      <c r="A24"/>
      <c r="B24"/>
      <c r="C24"/>
      <c r="D24"/>
      <c r="E24" s="897"/>
      <c r="F24" s="897"/>
      <c r="G24" s="897"/>
      <c r="H24" s="897"/>
      <c r="I24" s="897"/>
      <c r="J24" s="897"/>
      <c r="K24" s="978" t="s">
        <v>405</v>
      </c>
      <c r="L24" s="979">
        <v>599.28099999999995</v>
      </c>
      <c r="M24" s="979">
        <v>26.681999999999999</v>
      </c>
      <c r="N24" s="980">
        <v>22.460122929315641</v>
      </c>
      <c r="P24" s="978" t="s">
        <v>375</v>
      </c>
      <c r="Q24" s="979">
        <v>411.298</v>
      </c>
      <c r="R24" s="979">
        <v>347.279</v>
      </c>
      <c r="S24" s="980">
        <v>1.1843445759749367</v>
      </c>
    </row>
    <row r="25" spans="1:24" ht="15.75">
      <c r="A25"/>
      <c r="B25"/>
      <c r="C25"/>
      <c r="D25"/>
      <c r="E25" s="897"/>
      <c r="F25" s="897"/>
      <c r="G25" s="897"/>
      <c r="H25" s="897"/>
      <c r="I25" s="897"/>
      <c r="J25" s="897"/>
      <c r="K25" s="978" t="s">
        <v>275</v>
      </c>
      <c r="L25" s="979">
        <v>312.78899999999999</v>
      </c>
      <c r="M25" s="979">
        <v>3.8159999999999998</v>
      </c>
      <c r="N25" s="980">
        <v>81.967767295597483</v>
      </c>
      <c r="P25" s="997" t="s">
        <v>148</v>
      </c>
      <c r="Q25" s="998">
        <v>409.66399999999999</v>
      </c>
      <c r="R25" s="998">
        <v>45.607999999999997</v>
      </c>
      <c r="S25" s="999">
        <v>8.9822838098579201</v>
      </c>
    </row>
    <row r="26" spans="1:24" ht="15.75">
      <c r="A26"/>
      <c r="B26"/>
      <c r="C26"/>
      <c r="D26"/>
      <c r="E26" s="897"/>
      <c r="F26" s="897"/>
      <c r="G26" s="897"/>
      <c r="H26" s="897"/>
      <c r="I26" s="897"/>
      <c r="J26" s="897"/>
      <c r="K26" s="997" t="s">
        <v>287</v>
      </c>
      <c r="L26" s="998">
        <v>305.16300000000001</v>
      </c>
      <c r="M26" s="998">
        <v>81.399000000000001</v>
      </c>
      <c r="N26" s="999">
        <v>3.7489772601629014</v>
      </c>
      <c r="P26" s="997" t="s">
        <v>160</v>
      </c>
      <c r="Q26" s="998">
        <v>285.44299999999998</v>
      </c>
      <c r="R26" s="998">
        <v>55.469000000000001</v>
      </c>
      <c r="S26" s="999">
        <v>5.145991454686401</v>
      </c>
    </row>
    <row r="27" spans="1:24" ht="16.5" thickBot="1">
      <c r="E27" s="897"/>
      <c r="F27" s="897"/>
      <c r="G27" s="897"/>
      <c r="H27" s="897"/>
      <c r="I27" s="897"/>
      <c r="J27" s="897"/>
      <c r="K27" s="978" t="s">
        <v>147</v>
      </c>
      <c r="L27" s="979">
        <v>227.53399999999999</v>
      </c>
      <c r="M27" s="979">
        <v>67.307000000000002</v>
      </c>
      <c r="N27" s="980">
        <v>3.3805399141248307</v>
      </c>
      <c r="O27" s="897"/>
      <c r="P27" s="978" t="s">
        <v>524</v>
      </c>
      <c r="Q27" s="979">
        <v>184.249</v>
      </c>
      <c r="R27" s="979">
        <v>10.736000000000001</v>
      </c>
      <c r="S27" s="980">
        <v>17.16179210134128</v>
      </c>
    </row>
    <row r="28" spans="1:24" ht="16.5" thickBot="1">
      <c r="A28" s="897"/>
      <c r="B28" s="897"/>
      <c r="C28" s="897"/>
      <c r="D28" s="897"/>
      <c r="E28" s="897"/>
      <c r="F28" s="897"/>
      <c r="G28" s="897"/>
      <c r="H28" s="897"/>
      <c r="I28" s="897"/>
      <c r="J28" s="897"/>
      <c r="K28" s="984" t="s">
        <v>259</v>
      </c>
      <c r="L28" s="985">
        <v>74696.667000000001</v>
      </c>
      <c r="M28" s="985">
        <v>14964.701999999999</v>
      </c>
      <c r="N28" s="986">
        <v>4.9915238539330753</v>
      </c>
      <c r="O28" s="897"/>
      <c r="P28" s="984" t="s">
        <v>259</v>
      </c>
      <c r="Q28" s="985">
        <v>45208.245999999999</v>
      </c>
      <c r="R28" s="985">
        <v>10667.078</v>
      </c>
      <c r="S28" s="986">
        <v>4.2381096303973775</v>
      </c>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L31"/>
      <c r="M31"/>
      <c r="N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N22" sqref="N22"/>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7" t="s">
        <v>64</v>
      </c>
      <c r="B1" s="1587"/>
      <c r="C1" s="1587"/>
      <c r="D1" s="1587"/>
      <c r="E1" s="1587"/>
      <c r="F1" s="1587"/>
      <c r="G1" s="1587"/>
      <c r="H1" s="1587"/>
      <c r="I1" s="1587"/>
      <c r="J1" s="1587"/>
      <c r="K1" s="1587"/>
      <c r="L1" s="1587"/>
      <c r="M1" s="792"/>
    </row>
    <row r="2" spans="1:18" ht="31.5" customHeight="1" thickBot="1">
      <c r="A2" s="1586" t="s">
        <v>542</v>
      </c>
      <c r="B2" s="1586"/>
      <c r="C2" s="1586"/>
      <c r="D2" s="1586"/>
      <c r="E2" s="1586"/>
      <c r="F2" s="1586"/>
      <c r="G2" s="1586"/>
      <c r="H2" s="1586"/>
      <c r="I2" s="1586"/>
      <c r="J2" s="1586"/>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93" t="s">
        <v>72</v>
      </c>
      <c r="C4" s="1594"/>
      <c r="D4" s="1594"/>
      <c r="E4" s="1594"/>
      <c r="F4" s="1594"/>
      <c r="G4" s="1595"/>
      <c r="H4" s="1589" t="s">
        <v>51</v>
      </c>
      <c r="I4" s="1590"/>
      <c r="J4" s="1596" t="s">
        <v>478</v>
      </c>
      <c r="K4" s="1591" t="s">
        <v>52</v>
      </c>
      <c r="L4" s="1592"/>
      <c r="M4" s="861"/>
    </row>
    <row r="5" spans="1:18" ht="31.5">
      <c r="A5" s="794" t="s">
        <v>53</v>
      </c>
      <c r="B5" s="795" t="s">
        <v>54</v>
      </c>
      <c r="C5" s="796" t="s">
        <v>61</v>
      </c>
      <c r="D5" s="796" t="s">
        <v>62</v>
      </c>
      <c r="E5" s="797"/>
      <c r="F5" s="798" t="s">
        <v>374</v>
      </c>
      <c r="G5" s="799"/>
      <c r="H5" s="800" t="s">
        <v>55</v>
      </c>
      <c r="I5" s="801" t="s">
        <v>66</v>
      </c>
      <c r="J5" s="1597"/>
      <c r="K5" s="802" t="s">
        <v>50</v>
      </c>
      <c r="L5" s="803" t="s">
        <v>58</v>
      </c>
      <c r="M5" s="861"/>
      <c r="O5" s="861"/>
    </row>
    <row r="6" spans="1:18" ht="21" customHeight="1" thickBot="1">
      <c r="A6" s="804"/>
      <c r="B6" s="1030" t="s">
        <v>533</v>
      </c>
      <c r="C6" s="1030" t="s">
        <v>533</v>
      </c>
      <c r="D6" s="1030" t="s">
        <v>533</v>
      </c>
      <c r="E6" s="805" t="s">
        <v>98</v>
      </c>
      <c r="F6" s="806" t="s">
        <v>373</v>
      </c>
      <c r="G6" s="807" t="s">
        <v>56</v>
      </c>
      <c r="H6" s="1030" t="s">
        <v>533</v>
      </c>
      <c r="I6" s="808" t="s">
        <v>65</v>
      </c>
      <c r="J6" s="809"/>
      <c r="K6" s="1030" t="s">
        <v>533</v>
      </c>
      <c r="L6" s="810" t="s">
        <v>57</v>
      </c>
      <c r="M6" s="861"/>
    </row>
    <row r="7" spans="1:18" ht="28.5" customHeight="1" thickBot="1">
      <c r="A7" s="862" t="s">
        <v>18</v>
      </c>
      <c r="B7" s="811">
        <v>9.6771919020349166</v>
      </c>
      <c r="C7" s="812">
        <v>18681.837648716053</v>
      </c>
      <c r="D7" s="812">
        <v>19055.474401690375</v>
      </c>
      <c r="E7" s="813">
        <v>-0.62720777015091178</v>
      </c>
      <c r="F7" s="814">
        <v>-1.8488714063945149</v>
      </c>
      <c r="G7" s="815">
        <v>-12.534827831829395</v>
      </c>
      <c r="H7" s="816">
        <v>310.81367982348615</v>
      </c>
      <c r="I7" s="813">
        <v>0.52154081232835092</v>
      </c>
      <c r="J7" s="816">
        <v>1.5055368918750778</v>
      </c>
      <c r="K7" s="817">
        <v>100</v>
      </c>
      <c r="L7" s="818" t="s">
        <v>19</v>
      </c>
    </row>
    <row r="8" spans="1:18" ht="25.5" customHeight="1">
      <c r="A8" s="863" t="s">
        <v>75</v>
      </c>
      <c r="B8" s="819">
        <v>8.7247974744514813</v>
      </c>
      <c r="C8" s="820">
        <v>16187.008301394213</v>
      </c>
      <c r="D8" s="820">
        <v>16510.748467422098</v>
      </c>
      <c r="E8" s="821">
        <v>-8.4874877871266765</v>
      </c>
      <c r="F8" s="822">
        <v>-15.223512812754311</v>
      </c>
      <c r="G8" s="823">
        <v>-23.197072957142677</v>
      </c>
      <c r="H8" s="824">
        <v>220.66249999999999</v>
      </c>
      <c r="I8" s="822">
        <v>22.260368845971197</v>
      </c>
      <c r="J8" s="825">
        <v>-23.809523809523807</v>
      </c>
      <c r="K8" s="825">
        <v>9.8063250796763909E-2</v>
      </c>
      <c r="L8" s="826">
        <v>-3.2582512547767631E-2</v>
      </c>
    </row>
    <row r="9" spans="1:18" ht="24" customHeight="1">
      <c r="A9" s="864" t="s">
        <v>76</v>
      </c>
      <c r="B9" s="827">
        <v>10.743094818971082</v>
      </c>
      <c r="C9" s="828">
        <v>20155.900223210283</v>
      </c>
      <c r="D9" s="828">
        <v>20559.018227674489</v>
      </c>
      <c r="E9" s="829">
        <v>-0.68720835016858328</v>
      </c>
      <c r="F9" s="830">
        <v>-1.3661775525551694</v>
      </c>
      <c r="G9" s="831">
        <v>-8.7142748010338558</v>
      </c>
      <c r="H9" s="832">
        <v>349.95800296798814</v>
      </c>
      <c r="I9" s="833">
        <v>0.64124068476812568</v>
      </c>
      <c r="J9" s="834">
        <v>3.0587721214769501</v>
      </c>
      <c r="K9" s="834">
        <v>28.910272125520958</v>
      </c>
      <c r="L9" s="835">
        <v>0.43571694323901156</v>
      </c>
      <c r="R9" s="861"/>
    </row>
    <row r="10" spans="1:18" ht="24" customHeight="1">
      <c r="A10" s="864" t="s">
        <v>77</v>
      </c>
      <c r="B10" s="827">
        <v>10.654399040134551</v>
      </c>
      <c r="C10" s="828">
        <v>19989.491632522608</v>
      </c>
      <c r="D10" s="828">
        <v>20389.281465173059</v>
      </c>
      <c r="E10" s="829">
        <v>-0.37151585947356119</v>
      </c>
      <c r="F10" s="830">
        <v>-0.2519231571500351</v>
      </c>
      <c r="G10" s="831">
        <v>-8.5311241768488042</v>
      </c>
      <c r="H10" s="836">
        <v>396.02540284360191</v>
      </c>
      <c r="I10" s="830">
        <v>1.6046570554203121</v>
      </c>
      <c r="J10" s="837">
        <v>5.0796812749003983</v>
      </c>
      <c r="K10" s="837">
        <v>6.466045599411621</v>
      </c>
      <c r="L10" s="838">
        <v>0.2199338661778274</v>
      </c>
    </row>
    <row r="11" spans="1:18" ht="24" customHeight="1">
      <c r="A11" s="864" t="s">
        <v>78</v>
      </c>
      <c r="B11" s="839" t="s">
        <v>73</v>
      </c>
      <c r="C11" s="840" t="s">
        <v>511</v>
      </c>
      <c r="D11" s="840" t="s">
        <v>511</v>
      </c>
      <c r="E11" s="841" t="s">
        <v>73</v>
      </c>
      <c r="F11" s="842" t="s">
        <v>73</v>
      </c>
      <c r="G11" s="843" t="s">
        <v>73</v>
      </c>
      <c r="H11" s="844" t="s">
        <v>511</v>
      </c>
      <c r="I11" s="841" t="s">
        <v>73</v>
      </c>
      <c r="J11" s="845" t="s">
        <v>73</v>
      </c>
      <c r="K11" s="845">
        <v>0.29418975239029171</v>
      </c>
      <c r="L11" s="846" t="s">
        <v>73</v>
      </c>
    </row>
    <row r="12" spans="1:18" ht="24" customHeight="1">
      <c r="A12" s="864" t="s">
        <v>71</v>
      </c>
      <c r="B12" s="827">
        <v>7.7516642382611503</v>
      </c>
      <c r="C12" s="828">
        <v>15917.175027230287</v>
      </c>
      <c r="D12" s="828">
        <v>16235.518527774893</v>
      </c>
      <c r="E12" s="829">
        <v>-1.0093897213470173</v>
      </c>
      <c r="F12" s="830">
        <v>-3.9748031053929713</v>
      </c>
      <c r="G12" s="831">
        <v>-16.92025221752289</v>
      </c>
      <c r="H12" s="836">
        <v>281.89514862159245</v>
      </c>
      <c r="I12" s="830">
        <v>0.38508485210319993</v>
      </c>
      <c r="J12" s="837">
        <v>-0.82480525431495344</v>
      </c>
      <c r="K12" s="837">
        <v>39.795292963961757</v>
      </c>
      <c r="L12" s="838">
        <v>-0.93507906540243368</v>
      </c>
    </row>
    <row r="13" spans="1:18" ht="24" customHeight="1" thickBot="1">
      <c r="A13" s="865" t="s">
        <v>79</v>
      </c>
      <c r="B13" s="847">
        <v>10.603646089794863</v>
      </c>
      <c r="C13" s="848">
        <v>20470.359246708227</v>
      </c>
      <c r="D13" s="848">
        <v>20879.766431642391</v>
      </c>
      <c r="E13" s="849">
        <v>-0.91561855540986858</v>
      </c>
      <c r="F13" s="850">
        <v>-0.801620060558352</v>
      </c>
      <c r="G13" s="851">
        <v>-7.1673241515451913</v>
      </c>
      <c r="H13" s="852">
        <v>289.23531477301231</v>
      </c>
      <c r="I13" s="850">
        <v>-0.74877442324861976</v>
      </c>
      <c r="J13" s="853">
        <v>1.8650996423096575</v>
      </c>
      <c r="K13" s="853">
        <v>24.436136307918606</v>
      </c>
      <c r="L13" s="854">
        <v>8.6254511228300856E-2</v>
      </c>
    </row>
    <row r="14" spans="1:18">
      <c r="A14" s="866"/>
      <c r="B14" s="867"/>
    </row>
    <row r="15" spans="1:18" ht="46.5" customHeight="1">
      <c r="A15" s="1588" t="s">
        <v>487</v>
      </c>
      <c r="B15" s="1588"/>
      <c r="C15" s="1588"/>
      <c r="D15" s="1588"/>
      <c r="E15" s="1588"/>
      <c r="F15" s="1588"/>
      <c r="G15" s="1588"/>
      <c r="H15" s="1588"/>
      <c r="I15" s="1588"/>
      <c r="J15" s="1588"/>
      <c r="K15" s="1588"/>
      <c r="L15" s="1588"/>
    </row>
    <row r="16" spans="1:18" ht="33.75" customHeight="1">
      <c r="A16" s="1588" t="s">
        <v>488</v>
      </c>
      <c r="B16" s="1588"/>
      <c r="C16" s="1588"/>
      <c r="D16" s="1588"/>
      <c r="E16" s="1588"/>
      <c r="F16" s="1588"/>
      <c r="G16" s="1588"/>
      <c r="H16" s="1588"/>
      <c r="I16" s="1588"/>
      <c r="J16" s="1588"/>
      <c r="K16" s="1588"/>
      <c r="L16" s="1588"/>
    </row>
    <row r="17" spans="1:12">
      <c r="A17" s="1588" t="s">
        <v>115</v>
      </c>
      <c r="B17" s="1588"/>
      <c r="C17" s="1588"/>
      <c r="D17" s="1588"/>
      <c r="E17" s="1588"/>
      <c r="F17" s="1588"/>
      <c r="G17" s="1588"/>
      <c r="H17" s="1588"/>
      <c r="I17" s="1588"/>
      <c r="J17" s="1588"/>
      <c r="K17" s="1588"/>
      <c r="L17" s="1588"/>
    </row>
    <row r="18" spans="1:12">
      <c r="A18" s="868" t="s">
        <v>489</v>
      </c>
      <c r="B18" s="868"/>
      <c r="C18" s="868"/>
      <c r="D18" s="868"/>
      <c r="E18" s="868"/>
      <c r="F18" s="868"/>
      <c r="G18" s="868"/>
    </row>
    <row r="19" spans="1:12">
      <c r="A19" s="868"/>
    </row>
    <row r="23" spans="1:12">
      <c r="A23" s="1586"/>
      <c r="B23" s="1586"/>
      <c r="C23" s="1586"/>
      <c r="D23" s="1586"/>
      <c r="E23" s="1586"/>
      <c r="F23" s="1586"/>
      <c r="G23" s="1586"/>
      <c r="H23" s="1586"/>
      <c r="I23" s="1586"/>
      <c r="J23" s="1586"/>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97" t="s">
        <v>452</v>
      </c>
      <c r="B5" s="1697"/>
      <c r="C5" s="1697"/>
      <c r="D5" s="1697"/>
      <c r="E5" s="1697"/>
      <c r="F5" s="1697"/>
      <c r="H5" s="474" t="s">
        <v>267</v>
      </c>
    </row>
    <row r="6" spans="1:20" ht="15.75" customHeight="1" thickBot="1">
      <c r="A6" s="1698" t="s">
        <v>116</v>
      </c>
      <c r="B6" s="1690" t="s">
        <v>453</v>
      </c>
      <c r="C6" s="1691"/>
      <c r="D6" s="1692"/>
      <c r="E6" s="1693" t="s">
        <v>454</v>
      </c>
      <c r="F6" s="1695" t="s">
        <v>455</v>
      </c>
    </row>
    <row r="7" spans="1:20" ht="21" customHeight="1" thickBot="1">
      <c r="A7" s="1699"/>
      <c r="B7" s="755" t="s">
        <v>254</v>
      </c>
      <c r="C7" s="755" t="s">
        <v>257</v>
      </c>
      <c r="D7" s="755" t="s">
        <v>258</v>
      </c>
      <c r="E7" s="1700"/>
      <c r="F7" s="1701"/>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7" t="s">
        <v>458</v>
      </c>
      <c r="B18" s="1697"/>
      <c r="C18" s="1697"/>
      <c r="D18" s="1697"/>
      <c r="E18" s="1697"/>
      <c r="F18" s="1697"/>
      <c r="K18"/>
      <c r="L18"/>
      <c r="M18"/>
      <c r="O18" s="3"/>
      <c r="P18" s="3"/>
      <c r="Q18" s="3"/>
      <c r="R18" s="3"/>
      <c r="S18" s="3"/>
      <c r="T18" s="3"/>
    </row>
    <row r="19" spans="1:20" ht="16.5" customHeight="1" thickBot="1">
      <c r="A19" s="1688" t="s">
        <v>123</v>
      </c>
      <c r="B19" s="1690" t="s">
        <v>453</v>
      </c>
      <c r="C19" s="1691"/>
      <c r="D19" s="1692"/>
      <c r="E19" s="1693" t="s">
        <v>454</v>
      </c>
      <c r="F19" s="1695" t="s">
        <v>455</v>
      </c>
      <c r="K19"/>
      <c r="L19"/>
      <c r="M19"/>
      <c r="O19" s="3"/>
      <c r="P19" s="3"/>
      <c r="Q19" s="3"/>
      <c r="R19" s="3"/>
      <c r="S19" s="3"/>
      <c r="T19" s="3"/>
    </row>
    <row r="20" spans="1:20" ht="21" customHeight="1" thickBot="1">
      <c r="A20" s="1689"/>
      <c r="B20" s="570" t="s">
        <v>254</v>
      </c>
      <c r="C20" s="570" t="s">
        <v>366</v>
      </c>
      <c r="D20" s="570" t="s">
        <v>367</v>
      </c>
      <c r="E20" s="1694"/>
      <c r="F20" s="1696"/>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7"/>
      <c r="D30" s="1687"/>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7"/>
      <c r="C41" s="1687"/>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02" t="s">
        <v>456</v>
      </c>
      <c r="B2" s="1702"/>
      <c r="C2" s="1702"/>
      <c r="D2" s="1702"/>
      <c r="E2" s="1702"/>
      <c r="F2" s="1702"/>
      <c r="G2" s="1702"/>
      <c r="H2" s="1702"/>
      <c r="I2" s="1702"/>
      <c r="J2" s="1702"/>
      <c r="K2" s="1702"/>
      <c r="L2" s="1702"/>
      <c r="M2" s="1702"/>
      <c r="N2" s="1702"/>
      <c r="O2" s="1702"/>
      <c r="P2" s="1702"/>
      <c r="Q2" s="1702"/>
      <c r="R2" s="1702"/>
      <c r="S2" s="1702"/>
      <c r="T2" s="1702"/>
      <c r="U2" s="1702"/>
      <c r="V2" s="1702"/>
      <c r="W2" s="1702"/>
      <c r="X2" s="1702"/>
    </row>
    <row r="3" spans="1:24" ht="15.75" customHeight="1">
      <c r="A3" s="1703" t="s">
        <v>457</v>
      </c>
      <c r="B3" s="1703"/>
      <c r="C3" s="1703"/>
      <c r="D3" s="1703"/>
      <c r="E3" s="1703"/>
      <c r="F3" s="1703"/>
      <c r="P3" s="448"/>
    </row>
    <row r="4" spans="1:24" ht="4.5" customHeight="1">
      <c r="A4" s="449"/>
      <c r="B4" s="449"/>
      <c r="C4" s="447"/>
      <c r="D4" s="447"/>
    </row>
    <row r="5" spans="1:24" ht="15.75" thickBot="1">
      <c r="A5" s="450" t="s">
        <v>125</v>
      </c>
      <c r="B5" s="1704" t="s">
        <v>126</v>
      </c>
      <c r="C5" s="1704"/>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702" t="s">
        <v>459</v>
      </c>
      <c r="B2" s="1702"/>
      <c r="C2" s="1702"/>
      <c r="D2" s="1702"/>
      <c r="E2" s="1702"/>
      <c r="F2" s="1702"/>
      <c r="G2" s="1702"/>
      <c r="H2" s="1702"/>
      <c r="I2" s="1702"/>
      <c r="J2" s="1702"/>
      <c r="K2" s="1702"/>
      <c r="L2" s="1702"/>
      <c r="M2" s="1702"/>
      <c r="N2" s="1702"/>
      <c r="O2" s="1702"/>
      <c r="P2" s="1702"/>
      <c r="Q2" s="1702"/>
      <c r="R2" s="1702"/>
      <c r="S2" s="1702"/>
      <c r="T2" s="1702"/>
      <c r="U2" s="1702"/>
      <c r="V2" s="1702"/>
      <c r="W2" s="1702"/>
      <c r="X2" s="1702"/>
      <c r="Y2" s="1702"/>
      <c r="Z2" s="1702"/>
      <c r="AA2" s="1702"/>
    </row>
    <row r="3" spans="1:27" ht="18" customHeight="1">
      <c r="A3" s="1705" t="s">
        <v>457</v>
      </c>
      <c r="B3" s="1705"/>
      <c r="C3" s="1705"/>
      <c r="D3" s="1705"/>
      <c r="E3" s="1705"/>
      <c r="F3" s="1705"/>
      <c r="G3" s="170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7" t="s">
        <v>462</v>
      </c>
      <c r="B5" s="1697"/>
      <c r="C5" s="1697"/>
      <c r="D5" s="1697"/>
      <c r="E5" s="1697"/>
      <c r="F5" s="1697"/>
      <c r="H5" s="474" t="s">
        <v>267</v>
      </c>
    </row>
    <row r="6" spans="1:20" ht="15.75" customHeight="1" thickBot="1">
      <c r="A6" s="1698" t="s">
        <v>116</v>
      </c>
      <c r="B6" s="1690" t="s">
        <v>464</v>
      </c>
      <c r="C6" s="1691"/>
      <c r="D6" s="1692"/>
      <c r="E6" s="1693" t="s">
        <v>407</v>
      </c>
      <c r="F6" s="1695" t="s">
        <v>408</v>
      </c>
    </row>
    <row r="7" spans="1:20" ht="21" customHeight="1" thickBot="1">
      <c r="A7" s="1706"/>
      <c r="B7" s="650" t="s">
        <v>254</v>
      </c>
      <c r="C7" s="650" t="s">
        <v>257</v>
      </c>
      <c r="D7" s="650" t="s">
        <v>258</v>
      </c>
      <c r="E7" s="1694"/>
      <c r="F7" s="169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7" t="s">
        <v>463</v>
      </c>
      <c r="B18" s="1697"/>
      <c r="C18" s="1697"/>
      <c r="D18" s="1697"/>
      <c r="E18" s="1697"/>
      <c r="F18" s="1697"/>
      <c r="K18" s="3"/>
      <c r="L18" s="3"/>
      <c r="M18" s="3"/>
      <c r="N18" s="3"/>
      <c r="O18" s="3"/>
      <c r="P18" s="3"/>
      <c r="Q18"/>
      <c r="R18"/>
      <c r="S18"/>
      <c r="T18"/>
    </row>
    <row r="19" spans="1:20" ht="16.5" customHeight="1" thickBot="1">
      <c r="A19" s="1688" t="s">
        <v>123</v>
      </c>
      <c r="B19" s="1690" t="s">
        <v>464</v>
      </c>
      <c r="C19" s="1691"/>
      <c r="D19" s="1692"/>
      <c r="E19" s="1693" t="s">
        <v>407</v>
      </c>
      <c r="F19" s="1695" t="s">
        <v>408</v>
      </c>
      <c r="I19"/>
      <c r="J19"/>
      <c r="K19"/>
      <c r="L19" s="3"/>
      <c r="M19" s="3"/>
      <c r="N19" s="3"/>
      <c r="O19" s="3"/>
      <c r="P19" s="3"/>
      <c r="Q19"/>
      <c r="R19"/>
      <c r="S19"/>
      <c r="T19"/>
    </row>
    <row r="20" spans="1:20" ht="21" customHeight="1" thickBot="1">
      <c r="A20" s="1689"/>
      <c r="B20" s="570" t="s">
        <v>254</v>
      </c>
      <c r="C20" s="570" t="s">
        <v>366</v>
      </c>
      <c r="D20" s="570" t="s">
        <v>367</v>
      </c>
      <c r="E20" s="1694"/>
      <c r="F20" s="169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7"/>
      <c r="B27" s="1707"/>
      <c r="C27" s="1707"/>
      <c r="D27" s="1707"/>
      <c r="E27" s="1707"/>
      <c r="F27" s="1707"/>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7"/>
      <c r="D32" s="1687"/>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7"/>
      <c r="C43" s="168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02" t="s">
        <v>460</v>
      </c>
      <c r="B2" s="1702"/>
      <c r="C2" s="1702"/>
      <c r="D2" s="1702"/>
      <c r="E2" s="1702"/>
      <c r="F2" s="1702"/>
      <c r="G2" s="1702"/>
      <c r="H2" s="1702"/>
      <c r="I2" s="1702"/>
      <c r="J2" s="1702"/>
      <c r="K2" s="1702"/>
      <c r="L2" s="1702"/>
      <c r="M2" s="1702"/>
      <c r="N2" s="1702"/>
      <c r="O2" s="1702"/>
      <c r="P2" s="1702"/>
      <c r="Q2" s="1702"/>
      <c r="R2" s="1702"/>
      <c r="S2" s="1702"/>
      <c r="T2" s="1702"/>
      <c r="U2" s="1702"/>
      <c r="V2" s="1702"/>
      <c r="W2" s="1702"/>
      <c r="X2" s="1702"/>
    </row>
    <row r="3" spans="1:24" ht="15.75" customHeight="1">
      <c r="A3" s="1703" t="s">
        <v>461</v>
      </c>
      <c r="B3" s="1703"/>
      <c r="C3" s="1703"/>
      <c r="D3" s="1703"/>
      <c r="E3" s="1703"/>
      <c r="F3" s="1703"/>
      <c r="P3" s="448"/>
    </row>
    <row r="4" spans="1:24" ht="4.5" customHeight="1">
      <c r="A4" s="449"/>
      <c r="B4" s="449"/>
      <c r="C4" s="447"/>
      <c r="D4" s="447"/>
    </row>
    <row r="5" spans="1:24" ht="15.75" thickBot="1">
      <c r="A5" s="450" t="s">
        <v>125</v>
      </c>
      <c r="B5" s="1704" t="s">
        <v>126</v>
      </c>
      <c r="C5" s="1704"/>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702" t="s">
        <v>465</v>
      </c>
      <c r="B2" s="1702"/>
      <c r="C2" s="1702"/>
      <c r="D2" s="1702"/>
      <c r="E2" s="1702"/>
      <c r="F2" s="1702"/>
      <c r="G2" s="1702"/>
      <c r="H2" s="1702"/>
      <c r="I2" s="1702"/>
      <c r="J2" s="1702"/>
      <c r="K2" s="1702"/>
      <c r="L2" s="1702"/>
      <c r="M2" s="1702"/>
      <c r="N2" s="1702"/>
      <c r="O2" s="1702"/>
      <c r="P2" s="1702"/>
      <c r="Q2" s="1702"/>
      <c r="R2" s="1702"/>
      <c r="S2" s="1702"/>
      <c r="T2" s="1702"/>
      <c r="U2" s="1702"/>
      <c r="V2" s="1702"/>
      <c r="W2" s="1702"/>
      <c r="X2" s="1702"/>
      <c r="Y2" s="1702"/>
      <c r="Z2" s="1702"/>
      <c r="AA2" s="1702"/>
    </row>
    <row r="3" spans="1:27" ht="18" customHeight="1">
      <c r="A3" s="1708" t="s">
        <v>466</v>
      </c>
      <c r="B3" s="1708"/>
      <c r="C3" s="1708"/>
      <c r="D3" s="1708"/>
      <c r="E3" s="1708"/>
      <c r="F3" s="1708"/>
      <c r="G3" s="170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A5" sqref="A5:F5"/>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7" t="s">
        <v>444</v>
      </c>
      <c r="B5" s="1697"/>
      <c r="C5" s="1697"/>
      <c r="D5" s="1697"/>
      <c r="E5" s="1697"/>
      <c r="F5" s="1697"/>
      <c r="H5" s="474" t="s">
        <v>267</v>
      </c>
    </row>
    <row r="6" spans="1:20" ht="15.75" customHeight="1" thickBot="1">
      <c r="A6" s="1698" t="s">
        <v>116</v>
      </c>
      <c r="B6" s="1690" t="s">
        <v>443</v>
      </c>
      <c r="C6" s="1691"/>
      <c r="D6" s="1692"/>
      <c r="E6" s="1693" t="s">
        <v>437</v>
      </c>
      <c r="F6" s="1695" t="s">
        <v>438</v>
      </c>
    </row>
    <row r="7" spans="1:20" ht="21" customHeight="1" thickBot="1">
      <c r="A7" s="1706"/>
      <c r="B7" s="650" t="s">
        <v>254</v>
      </c>
      <c r="C7" s="650" t="s">
        <v>257</v>
      </c>
      <c r="D7" s="650" t="s">
        <v>258</v>
      </c>
      <c r="E7" s="1694"/>
      <c r="F7" s="169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7" t="s">
        <v>445</v>
      </c>
      <c r="B18" s="1697"/>
      <c r="C18" s="1697"/>
      <c r="D18" s="1697"/>
      <c r="E18" s="1697"/>
      <c r="F18" s="1697"/>
      <c r="O18" s="3"/>
      <c r="P18" s="3"/>
      <c r="Q18" s="3"/>
      <c r="R18" s="3"/>
      <c r="S18" s="3"/>
      <c r="T18" s="3"/>
    </row>
    <row r="19" spans="1:20" ht="16.5" customHeight="1" thickBot="1">
      <c r="A19" s="1688" t="s">
        <v>123</v>
      </c>
      <c r="B19" s="1690" t="s">
        <v>443</v>
      </c>
      <c r="C19" s="1691"/>
      <c r="D19" s="1692"/>
      <c r="E19" s="1693" t="s">
        <v>437</v>
      </c>
      <c r="F19" s="1695" t="s">
        <v>438</v>
      </c>
      <c r="K19" s="3"/>
      <c r="L19" s="3"/>
      <c r="M19" s="3"/>
      <c r="O19" s="3"/>
      <c r="P19" s="3"/>
      <c r="Q19" s="3"/>
      <c r="R19" s="3"/>
      <c r="S19" s="3"/>
      <c r="T19" s="3"/>
    </row>
    <row r="20" spans="1:20" ht="21" customHeight="1" thickBot="1">
      <c r="A20" s="1689"/>
      <c r="B20" s="570" t="s">
        <v>254</v>
      </c>
      <c r="C20" s="570" t="s">
        <v>366</v>
      </c>
      <c r="D20" s="570" t="s">
        <v>367</v>
      </c>
      <c r="E20" s="1694"/>
      <c r="F20" s="169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7"/>
      <c r="B27" s="1707"/>
      <c r="C27" s="1707"/>
      <c r="D27" s="1707"/>
      <c r="E27" s="1707"/>
      <c r="F27" s="1707"/>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7"/>
      <c r="D32" s="1687"/>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7"/>
      <c r="C43" s="168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02" t="s">
        <v>436</v>
      </c>
      <c r="B2" s="1702"/>
      <c r="C2" s="1702"/>
      <c r="D2" s="1702"/>
      <c r="E2" s="1702"/>
      <c r="F2" s="1702"/>
      <c r="G2" s="1702"/>
      <c r="H2" s="1702"/>
      <c r="I2" s="1702"/>
      <c r="J2" s="1702"/>
      <c r="K2" s="1702"/>
      <c r="L2" s="1702"/>
      <c r="M2" s="1702"/>
      <c r="N2" s="1702"/>
      <c r="O2" s="1702"/>
      <c r="P2" s="1702"/>
      <c r="Q2" s="1702"/>
      <c r="R2" s="1702"/>
      <c r="S2" s="1702"/>
      <c r="T2" s="1702"/>
      <c r="U2" s="1702"/>
      <c r="V2" s="1702"/>
      <c r="W2" s="1702"/>
      <c r="X2" s="1702"/>
    </row>
    <row r="3" spans="1:24" ht="15.75" customHeight="1">
      <c r="A3" s="1703" t="s">
        <v>435</v>
      </c>
      <c r="B3" s="1703"/>
      <c r="C3" s="1703"/>
      <c r="D3" s="1703"/>
      <c r="E3" s="1703"/>
      <c r="F3" s="1703"/>
      <c r="P3" s="448"/>
    </row>
    <row r="4" spans="1:24" ht="4.5" customHeight="1">
      <c r="A4" s="449"/>
      <c r="B4" s="449"/>
      <c r="C4" s="447"/>
      <c r="D4" s="447"/>
    </row>
    <row r="5" spans="1:24" ht="15.75" thickBot="1">
      <c r="A5" s="450" t="s">
        <v>125</v>
      </c>
      <c r="B5" s="1704" t="s">
        <v>126</v>
      </c>
      <c r="C5" s="1704"/>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702" t="s">
        <v>440</v>
      </c>
      <c r="B2" s="1702"/>
      <c r="C2" s="1702"/>
      <c r="D2" s="1702"/>
      <c r="E2" s="1702"/>
      <c r="F2" s="1702"/>
      <c r="G2" s="1702"/>
      <c r="H2" s="1702"/>
      <c r="I2" s="1702"/>
      <c r="J2" s="1702"/>
      <c r="K2" s="1702"/>
      <c r="L2" s="1702"/>
      <c r="M2" s="1702"/>
      <c r="N2" s="1702"/>
      <c r="O2" s="1702"/>
      <c r="P2" s="1702"/>
      <c r="Q2" s="1702"/>
      <c r="R2" s="1702"/>
      <c r="S2" s="1702"/>
      <c r="T2" s="1702"/>
      <c r="U2" s="1702"/>
      <c r="V2" s="1702"/>
      <c r="W2" s="1702"/>
      <c r="X2" s="1702"/>
      <c r="Y2" s="1702"/>
      <c r="Z2" s="1702"/>
      <c r="AA2" s="1702"/>
    </row>
    <row r="3" spans="1:27" ht="18" customHeight="1">
      <c r="A3" s="1708" t="s">
        <v>441</v>
      </c>
      <c r="B3" s="1708"/>
      <c r="C3" s="1708"/>
      <c r="D3" s="1708"/>
      <c r="E3" s="1708"/>
      <c r="F3" s="1708"/>
      <c r="G3" s="170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47" zoomScale="80" zoomScaleNormal="80" workbookViewId="0">
      <selection activeCell="T890" sqref="T890"/>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800" t="s">
        <v>201</v>
      </c>
      <c r="C5" s="1800"/>
      <c r="D5" s="1800"/>
      <c r="E5" s="1800"/>
      <c r="F5" s="1800"/>
      <c r="G5" s="1800"/>
      <c r="H5" s="1800"/>
      <c r="I5" s="1800"/>
      <c r="J5" s="1800"/>
      <c r="K5" s="1800"/>
      <c r="L5" s="1800"/>
    </row>
    <row r="6" spans="2:13" ht="18">
      <c r="B6" s="484"/>
      <c r="C6" s="484"/>
      <c r="D6" s="484"/>
      <c r="E6" s="484"/>
      <c r="F6" s="300" t="s">
        <v>202</v>
      </c>
      <c r="G6" s="484"/>
      <c r="H6" s="484"/>
      <c r="I6" s="484"/>
      <c r="J6" s="484"/>
      <c r="K6" s="484"/>
      <c r="L6" s="484"/>
    </row>
    <row r="7" spans="2:13" s="301" customFormat="1" ht="15">
      <c r="B7" s="1801" t="s">
        <v>203</v>
      </c>
      <c r="C7" s="1793" t="s">
        <v>18</v>
      </c>
      <c r="D7" s="1793" t="s">
        <v>204</v>
      </c>
      <c r="E7" s="1804" t="s">
        <v>205</v>
      </c>
      <c r="F7" s="1805"/>
      <c r="G7" s="1806"/>
      <c r="H7" s="1807" t="s">
        <v>206</v>
      </c>
      <c r="I7" s="1809" t="s">
        <v>207</v>
      </c>
      <c r="J7" s="1810"/>
      <c r="K7" s="1810"/>
      <c r="L7" s="1801"/>
    </row>
    <row r="8" spans="2:13">
      <c r="B8" s="1802"/>
      <c r="C8" s="1803"/>
      <c r="D8" s="1803"/>
      <c r="E8" s="1795" t="s">
        <v>208</v>
      </c>
      <c r="F8" s="1793" t="s">
        <v>209</v>
      </c>
      <c r="G8" s="1793" t="s">
        <v>210</v>
      </c>
      <c r="H8" s="1808"/>
      <c r="I8" s="1795" t="s">
        <v>211</v>
      </c>
      <c r="J8" s="1795" t="s">
        <v>20</v>
      </c>
      <c r="K8" s="1793" t="s">
        <v>212</v>
      </c>
      <c r="L8" s="1795" t="s">
        <v>213</v>
      </c>
    </row>
    <row r="9" spans="2:13">
      <c r="B9" s="1802"/>
      <c r="C9" s="1803"/>
      <c r="D9" s="1803"/>
      <c r="E9" s="1796"/>
      <c r="F9" s="1803"/>
      <c r="G9" s="1803"/>
      <c r="H9" s="1808"/>
      <c r="I9" s="1796"/>
      <c r="J9" s="1796"/>
      <c r="K9" s="1794"/>
      <c r="L9" s="1796"/>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9"/>
      <c r="O105" s="1799"/>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9"/>
      <c r="O121" s="1799"/>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9"/>
      <c r="O145" s="1799"/>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9"/>
      <c r="O171" s="1799"/>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2" t="s">
        <v>239</v>
      </c>
      <c r="D177" s="1762"/>
      <c r="E177" s="1762"/>
      <c r="F177" s="1762"/>
      <c r="G177" s="1762"/>
      <c r="H177" s="1762"/>
      <c r="I177" s="1762"/>
      <c r="J177" s="1762"/>
      <c r="K177" s="1762"/>
      <c r="L177" s="1791"/>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11" t="s">
        <v>203</v>
      </c>
      <c r="C194" s="1766" t="s">
        <v>18</v>
      </c>
      <c r="D194" s="1766" t="s">
        <v>204</v>
      </c>
      <c r="E194" s="1768" t="s">
        <v>205</v>
      </c>
      <c r="F194" s="1769"/>
      <c r="G194" s="1770"/>
      <c r="H194" s="1771" t="s">
        <v>206</v>
      </c>
      <c r="I194" s="1773" t="s">
        <v>207</v>
      </c>
      <c r="J194" s="1774"/>
      <c r="K194" s="1774"/>
      <c r="L194" s="1813"/>
    </row>
    <row r="195" spans="2:12" ht="12.75" customHeight="1">
      <c r="B195" s="1812"/>
      <c r="C195" s="1767"/>
      <c r="D195" s="1767"/>
      <c r="E195" s="1781" t="s">
        <v>208</v>
      </c>
      <c r="F195" s="1766" t="s">
        <v>209</v>
      </c>
      <c r="G195" s="1766" t="s">
        <v>210</v>
      </c>
      <c r="H195" s="1772"/>
      <c r="I195" s="1781" t="s">
        <v>211</v>
      </c>
      <c r="J195" s="1781" t="s">
        <v>20</v>
      </c>
      <c r="K195" s="1766" t="s">
        <v>212</v>
      </c>
      <c r="L195" s="1797" t="s">
        <v>213</v>
      </c>
    </row>
    <row r="196" spans="2:12" ht="12.75" customHeight="1">
      <c r="B196" s="1812"/>
      <c r="C196" s="1767"/>
      <c r="D196" s="1767"/>
      <c r="E196" s="1788"/>
      <c r="F196" s="1767"/>
      <c r="G196" s="1767"/>
      <c r="H196" s="1772"/>
      <c r="I196" s="1782"/>
      <c r="J196" s="1782"/>
      <c r="K196" s="1783"/>
      <c r="L196" s="1798"/>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2" t="s">
        <v>240</v>
      </c>
      <c r="D199" s="1762"/>
      <c r="E199" s="1762"/>
      <c r="F199" s="1762"/>
      <c r="G199" s="1762"/>
      <c r="H199" s="1762"/>
      <c r="I199" s="1762"/>
      <c r="J199" s="1762"/>
      <c r="K199" s="1762"/>
      <c r="L199" s="1791"/>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5" t="s">
        <v>203</v>
      </c>
      <c r="C234" s="1766" t="s">
        <v>18</v>
      </c>
      <c r="D234" s="1766" t="s">
        <v>204</v>
      </c>
      <c r="E234" s="1768" t="s">
        <v>205</v>
      </c>
      <c r="F234" s="1769"/>
      <c r="G234" s="1770"/>
      <c r="H234" s="1771" t="s">
        <v>206</v>
      </c>
      <c r="I234" s="1768" t="s">
        <v>207</v>
      </c>
      <c r="J234" s="1769"/>
      <c r="K234" s="1769"/>
      <c r="L234" s="1769"/>
    </row>
    <row r="235" spans="2:12">
      <c r="B235" s="1792"/>
      <c r="C235" s="1767"/>
      <c r="D235" s="1767"/>
      <c r="E235" s="1781" t="s">
        <v>208</v>
      </c>
      <c r="F235" s="1766" t="s">
        <v>209</v>
      </c>
      <c r="G235" s="1766" t="s">
        <v>210</v>
      </c>
      <c r="H235" s="1772"/>
      <c r="I235" s="1781" t="s">
        <v>211</v>
      </c>
      <c r="J235" s="1781" t="s">
        <v>20</v>
      </c>
      <c r="K235" s="1766" t="s">
        <v>212</v>
      </c>
      <c r="L235" s="1773" t="s">
        <v>213</v>
      </c>
    </row>
    <row r="236" spans="2:12">
      <c r="B236" s="1792"/>
      <c r="C236" s="1767"/>
      <c r="D236" s="1767"/>
      <c r="E236" s="1788"/>
      <c r="F236" s="1767"/>
      <c r="G236" s="1767"/>
      <c r="H236" s="1772"/>
      <c r="I236" s="1788"/>
      <c r="J236" s="1788"/>
      <c r="K236" s="1767"/>
      <c r="L236" s="1787"/>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5" t="s">
        <v>214</v>
      </c>
      <c r="D239" s="1785"/>
      <c r="E239" s="1785"/>
      <c r="F239" s="1785"/>
      <c r="G239" s="1785"/>
      <c r="H239" s="1785"/>
      <c r="I239" s="1785"/>
      <c r="J239" s="1785"/>
      <c r="K239" s="1785"/>
      <c r="L239" s="1785"/>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2" t="s">
        <v>239</v>
      </c>
      <c r="D256" s="1762"/>
      <c r="E256" s="1762"/>
      <c r="F256" s="1762"/>
      <c r="G256" s="1762"/>
      <c r="H256" s="1762"/>
      <c r="I256" s="1762"/>
      <c r="J256" s="1762"/>
      <c r="K256" s="1762"/>
      <c r="L256" s="1762"/>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9" t="s">
        <v>203</v>
      </c>
      <c r="C273" s="1766" t="s">
        <v>18</v>
      </c>
      <c r="D273" s="1766" t="s">
        <v>204</v>
      </c>
      <c r="E273" s="1768" t="s">
        <v>205</v>
      </c>
      <c r="F273" s="1769"/>
      <c r="G273" s="1770"/>
      <c r="H273" s="1771" t="s">
        <v>206</v>
      </c>
      <c r="I273" s="1773" t="s">
        <v>207</v>
      </c>
      <c r="J273" s="1774"/>
      <c r="K273" s="1774"/>
      <c r="L273" s="1774"/>
    </row>
    <row r="274" spans="2:12" ht="11.25" customHeight="1">
      <c r="B274" s="1790"/>
      <c r="C274" s="1767"/>
      <c r="D274" s="1767"/>
      <c r="E274" s="1781" t="s">
        <v>208</v>
      </c>
      <c r="F274" s="1766" t="s">
        <v>209</v>
      </c>
      <c r="G274" s="1766" t="s">
        <v>210</v>
      </c>
      <c r="H274" s="1772"/>
      <c r="I274" s="1781" t="s">
        <v>211</v>
      </c>
      <c r="J274" s="1781" t="s">
        <v>20</v>
      </c>
      <c r="K274" s="1766" t="s">
        <v>212</v>
      </c>
      <c r="L274" s="1773" t="s">
        <v>213</v>
      </c>
    </row>
    <row r="275" spans="2:12" ht="11.25" customHeight="1">
      <c r="B275" s="1790"/>
      <c r="C275" s="1767"/>
      <c r="D275" s="1767"/>
      <c r="E275" s="1788"/>
      <c r="F275" s="1767"/>
      <c r="G275" s="1767"/>
      <c r="H275" s="1772"/>
      <c r="I275" s="1782"/>
      <c r="J275" s="1782"/>
      <c r="K275" s="1783"/>
      <c r="L275" s="1787"/>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2" t="s">
        <v>240</v>
      </c>
      <c r="D278" s="1762"/>
      <c r="E278" s="1762"/>
      <c r="F278" s="1762"/>
      <c r="G278" s="1762"/>
      <c r="H278" s="1762"/>
      <c r="I278" s="1762"/>
      <c r="J278" s="1762"/>
      <c r="K278" s="1762"/>
      <c r="L278" s="1762"/>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81" t="s">
        <v>203</v>
      </c>
      <c r="C313" s="1766" t="s">
        <v>18</v>
      </c>
      <c r="D313" s="1766" t="s">
        <v>204</v>
      </c>
      <c r="E313" s="1768" t="s">
        <v>205</v>
      </c>
      <c r="F313" s="1769"/>
      <c r="G313" s="1770"/>
      <c r="H313" s="1766" t="s">
        <v>206</v>
      </c>
      <c r="I313" s="1768" t="s">
        <v>207</v>
      </c>
      <c r="J313" s="1769"/>
      <c r="K313" s="1769"/>
      <c r="L313" s="1770"/>
    </row>
    <row r="314" spans="2:12" ht="11.25" customHeight="1">
      <c r="B314" s="1788"/>
      <c r="C314" s="1767"/>
      <c r="D314" s="1767"/>
      <c r="E314" s="1776" t="s">
        <v>244</v>
      </c>
      <c r="F314" s="1779" t="s">
        <v>245</v>
      </c>
      <c r="G314" s="1779" t="s">
        <v>246</v>
      </c>
      <c r="H314" s="1767"/>
      <c r="I314" s="1781" t="s">
        <v>211</v>
      </c>
      <c r="J314" s="1781" t="s">
        <v>20</v>
      </c>
      <c r="K314" s="1766" t="s">
        <v>212</v>
      </c>
      <c r="L314" s="1781" t="s">
        <v>213</v>
      </c>
    </row>
    <row r="315" spans="2:12" ht="11.25" customHeight="1">
      <c r="B315" s="1782"/>
      <c r="C315" s="1783"/>
      <c r="D315" s="1783"/>
      <c r="E315" s="1778"/>
      <c r="F315" s="1780"/>
      <c r="G315" s="1780"/>
      <c r="H315" s="1783"/>
      <c r="I315" s="1782"/>
      <c r="J315" s="1782"/>
      <c r="K315" s="1783"/>
      <c r="L315" s="1782"/>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5" t="s">
        <v>214</v>
      </c>
      <c r="D318" s="1785"/>
      <c r="E318" s="1785"/>
      <c r="F318" s="1785"/>
      <c r="G318" s="1785"/>
      <c r="H318" s="1785"/>
      <c r="I318" s="1785"/>
      <c r="J318" s="1785"/>
      <c r="K318" s="1785"/>
      <c r="L318" s="1786"/>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2" t="s">
        <v>239</v>
      </c>
      <c r="D335" s="1762"/>
      <c r="E335" s="1762"/>
      <c r="F335" s="1762"/>
      <c r="G335" s="1762"/>
      <c r="H335" s="1762"/>
      <c r="I335" s="1762"/>
      <c r="J335" s="1762"/>
      <c r="K335" s="1762"/>
      <c r="L335" s="1763"/>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4" t="s">
        <v>203</v>
      </c>
      <c r="C352" s="1766" t="s">
        <v>18</v>
      </c>
      <c r="D352" s="1766" t="s">
        <v>204</v>
      </c>
      <c r="E352" s="1768" t="s">
        <v>205</v>
      </c>
      <c r="F352" s="1769"/>
      <c r="G352" s="1770"/>
      <c r="H352" s="1771" t="s">
        <v>206</v>
      </c>
      <c r="I352" s="1773" t="s">
        <v>207</v>
      </c>
      <c r="J352" s="1774"/>
      <c r="K352" s="1774"/>
      <c r="L352" s="1775"/>
    </row>
    <row r="353" spans="2:12" ht="11.25" customHeight="1">
      <c r="B353" s="1765"/>
      <c r="C353" s="1767"/>
      <c r="D353" s="1767"/>
      <c r="E353" s="1776" t="s">
        <v>244</v>
      </c>
      <c r="F353" s="1779" t="s">
        <v>245</v>
      </c>
      <c r="G353" s="1779" t="s">
        <v>246</v>
      </c>
      <c r="H353" s="1772"/>
      <c r="I353" s="1781" t="s">
        <v>211</v>
      </c>
      <c r="J353" s="1781" t="s">
        <v>20</v>
      </c>
      <c r="K353" s="1766" t="s">
        <v>212</v>
      </c>
      <c r="L353" s="1781" t="s">
        <v>213</v>
      </c>
    </row>
    <row r="354" spans="2:12" ht="11.25" customHeight="1">
      <c r="B354" s="1765"/>
      <c r="C354" s="1767"/>
      <c r="D354" s="1767"/>
      <c r="E354" s="1777"/>
      <c r="F354" s="1784"/>
      <c r="G354" s="1784"/>
      <c r="H354" s="1772"/>
      <c r="I354" s="1782"/>
      <c r="J354" s="1782"/>
      <c r="K354" s="1783"/>
      <c r="L354" s="1782"/>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2" t="s">
        <v>240</v>
      </c>
      <c r="D357" s="1762"/>
      <c r="E357" s="1762"/>
      <c r="F357" s="1762"/>
      <c r="G357" s="1762"/>
      <c r="H357" s="1762"/>
      <c r="I357" s="1762"/>
      <c r="J357" s="1762"/>
      <c r="K357" s="1762"/>
      <c r="L357" s="1763"/>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5" t="s">
        <v>203</v>
      </c>
      <c r="C393" s="1715" t="s">
        <v>18</v>
      </c>
      <c r="D393" s="1715" t="s">
        <v>204</v>
      </c>
      <c r="E393" s="1717" t="s">
        <v>205</v>
      </c>
      <c r="F393" s="1718"/>
      <c r="G393" s="1719"/>
      <c r="H393" s="1720" t="s">
        <v>206</v>
      </c>
      <c r="I393" s="1717" t="s">
        <v>207</v>
      </c>
      <c r="J393" s="1718"/>
      <c r="K393" s="1718"/>
      <c r="L393" s="1719"/>
    </row>
    <row r="394" spans="2:12" ht="11.25" customHeight="1">
      <c r="B394" s="1726"/>
      <c r="C394" s="1716"/>
      <c r="D394" s="1716"/>
      <c r="E394" s="1758" t="s">
        <v>244</v>
      </c>
      <c r="F394" s="1760" t="s">
        <v>245</v>
      </c>
      <c r="G394" s="1760" t="s">
        <v>246</v>
      </c>
      <c r="H394" s="1721"/>
      <c r="I394" s="1725" t="s">
        <v>211</v>
      </c>
      <c r="J394" s="1725" t="s">
        <v>20</v>
      </c>
      <c r="K394" s="1715" t="s">
        <v>212</v>
      </c>
      <c r="L394" s="1725" t="s">
        <v>213</v>
      </c>
    </row>
    <row r="395" spans="2:12" ht="11.25" customHeight="1">
      <c r="B395" s="1726"/>
      <c r="C395" s="1716"/>
      <c r="D395" s="1716"/>
      <c r="E395" s="1759"/>
      <c r="F395" s="1761"/>
      <c r="G395" s="1761"/>
      <c r="H395" s="1721"/>
      <c r="I395" s="1726"/>
      <c r="J395" s="1726"/>
      <c r="K395" s="1716"/>
      <c r="L395" s="1727"/>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11" t="s">
        <v>214</v>
      </c>
      <c r="D398" s="1711"/>
      <c r="E398" s="1711"/>
      <c r="F398" s="1711"/>
      <c r="G398" s="1711"/>
      <c r="H398" s="1711"/>
      <c r="I398" s="1711"/>
      <c r="J398" s="1711"/>
      <c r="K398" s="1711"/>
      <c r="L398" s="1755"/>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9" t="s">
        <v>239</v>
      </c>
      <c r="D415" s="1709"/>
      <c r="E415" s="1709"/>
      <c r="F415" s="1709"/>
      <c r="G415" s="1709"/>
      <c r="H415" s="1709"/>
      <c r="I415" s="1709"/>
      <c r="J415" s="1709"/>
      <c r="K415" s="1709"/>
      <c r="L415" s="1754"/>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56" t="s">
        <v>203</v>
      </c>
      <c r="C432" s="1715" t="s">
        <v>18</v>
      </c>
      <c r="D432" s="1715" t="s">
        <v>204</v>
      </c>
      <c r="E432" s="1717" t="s">
        <v>205</v>
      </c>
      <c r="F432" s="1718"/>
      <c r="G432" s="1719"/>
      <c r="H432" s="1720" t="s">
        <v>206</v>
      </c>
      <c r="I432" s="1722" t="s">
        <v>207</v>
      </c>
      <c r="J432" s="1723"/>
      <c r="K432" s="1723"/>
      <c r="L432" s="1752"/>
    </row>
    <row r="433" spans="2:12" ht="11.25" customHeight="1">
      <c r="B433" s="1757"/>
      <c r="C433" s="1716"/>
      <c r="D433" s="1716"/>
      <c r="E433" s="1758" t="s">
        <v>244</v>
      </c>
      <c r="F433" s="1760" t="s">
        <v>245</v>
      </c>
      <c r="G433" s="1760" t="s">
        <v>246</v>
      </c>
      <c r="H433" s="1721"/>
      <c r="I433" s="1725" t="s">
        <v>211</v>
      </c>
      <c r="J433" s="1725" t="s">
        <v>20</v>
      </c>
      <c r="K433" s="1715" t="s">
        <v>212</v>
      </c>
      <c r="L433" s="1725" t="s">
        <v>213</v>
      </c>
    </row>
    <row r="434" spans="2:12" ht="11.25" customHeight="1">
      <c r="B434" s="1757"/>
      <c r="C434" s="1716"/>
      <c r="D434" s="1716"/>
      <c r="E434" s="1759"/>
      <c r="F434" s="1761"/>
      <c r="G434" s="1761"/>
      <c r="H434" s="1721"/>
      <c r="I434" s="1727"/>
      <c r="J434" s="1727"/>
      <c r="K434" s="1751"/>
      <c r="L434" s="1727"/>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9" t="s">
        <v>240</v>
      </c>
      <c r="D437" s="1709"/>
      <c r="E437" s="1709"/>
      <c r="F437" s="1709"/>
      <c r="G437" s="1709"/>
      <c r="H437" s="1709"/>
      <c r="I437" s="1709"/>
      <c r="J437" s="1709"/>
      <c r="K437" s="1709"/>
      <c r="L437" s="1754"/>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5" t="s">
        <v>203</v>
      </c>
      <c r="C475" s="1715" t="s">
        <v>18</v>
      </c>
      <c r="D475" s="1715" t="s">
        <v>204</v>
      </c>
      <c r="E475" s="1717" t="s">
        <v>205</v>
      </c>
      <c r="F475" s="1718"/>
      <c r="G475" s="1719"/>
      <c r="H475" s="1720" t="s">
        <v>206</v>
      </c>
      <c r="I475" s="1717" t="s">
        <v>207</v>
      </c>
      <c r="J475" s="1718"/>
      <c r="K475" s="1718"/>
      <c r="L475" s="1719"/>
    </row>
    <row r="476" spans="2:12" ht="11.25" customHeight="1">
      <c r="B476" s="1726"/>
      <c r="C476" s="1716"/>
      <c r="D476" s="1716"/>
      <c r="E476" s="1758" t="s">
        <v>244</v>
      </c>
      <c r="F476" s="1760" t="s">
        <v>245</v>
      </c>
      <c r="G476" s="1760" t="s">
        <v>246</v>
      </c>
      <c r="H476" s="1721"/>
      <c r="I476" s="1725" t="s">
        <v>211</v>
      </c>
      <c r="J476" s="1725" t="s">
        <v>20</v>
      </c>
      <c r="K476" s="1715" t="s">
        <v>212</v>
      </c>
      <c r="L476" s="1725" t="s">
        <v>213</v>
      </c>
    </row>
    <row r="477" spans="2:12" ht="11.25" customHeight="1">
      <c r="B477" s="1726"/>
      <c r="C477" s="1716"/>
      <c r="D477" s="1716"/>
      <c r="E477" s="1759"/>
      <c r="F477" s="1761"/>
      <c r="G477" s="1761"/>
      <c r="H477" s="1721"/>
      <c r="I477" s="1726"/>
      <c r="J477" s="1726"/>
      <c r="K477" s="1716"/>
      <c r="L477" s="1727"/>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11" t="s">
        <v>214</v>
      </c>
      <c r="D480" s="1711"/>
      <c r="E480" s="1711"/>
      <c r="F480" s="1711"/>
      <c r="G480" s="1711"/>
      <c r="H480" s="1711"/>
      <c r="I480" s="1711"/>
      <c r="J480" s="1711"/>
      <c r="K480" s="1711"/>
      <c r="L480" s="1755"/>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9" t="s">
        <v>239</v>
      </c>
      <c r="D497" s="1709"/>
      <c r="E497" s="1709"/>
      <c r="F497" s="1709"/>
      <c r="G497" s="1709"/>
      <c r="H497" s="1709"/>
      <c r="I497" s="1709"/>
      <c r="J497" s="1709"/>
      <c r="K497" s="1709"/>
      <c r="L497" s="1754"/>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56" t="s">
        <v>203</v>
      </c>
      <c r="C514" s="1715" t="s">
        <v>18</v>
      </c>
      <c r="D514" s="1715" t="s">
        <v>204</v>
      </c>
      <c r="E514" s="1717" t="s">
        <v>205</v>
      </c>
      <c r="F514" s="1718"/>
      <c r="G514" s="1719"/>
      <c r="H514" s="1720" t="s">
        <v>206</v>
      </c>
      <c r="I514" s="1722" t="s">
        <v>207</v>
      </c>
      <c r="J514" s="1723"/>
      <c r="K514" s="1723"/>
      <c r="L514" s="1752"/>
    </row>
    <row r="515" spans="2:12" ht="11.25" customHeight="1">
      <c r="B515" s="1757"/>
      <c r="C515" s="1716"/>
      <c r="D515" s="1716"/>
      <c r="E515" s="1758" t="s">
        <v>244</v>
      </c>
      <c r="F515" s="1760" t="s">
        <v>245</v>
      </c>
      <c r="G515" s="1760" t="s">
        <v>246</v>
      </c>
      <c r="H515" s="1721"/>
      <c r="I515" s="1725" t="s">
        <v>211</v>
      </c>
      <c r="J515" s="1725" t="s">
        <v>20</v>
      </c>
      <c r="K515" s="1715" t="s">
        <v>212</v>
      </c>
      <c r="L515" s="1725" t="s">
        <v>213</v>
      </c>
    </row>
    <row r="516" spans="2:12" ht="11.25" customHeight="1">
      <c r="B516" s="1757"/>
      <c r="C516" s="1716"/>
      <c r="D516" s="1716"/>
      <c r="E516" s="1759"/>
      <c r="F516" s="1761"/>
      <c r="G516" s="1761"/>
      <c r="H516" s="1721"/>
      <c r="I516" s="1727"/>
      <c r="J516" s="1727"/>
      <c r="K516" s="1751"/>
      <c r="L516" s="1727"/>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9" t="s">
        <v>240</v>
      </c>
      <c r="D519" s="1709"/>
      <c r="E519" s="1709"/>
      <c r="F519" s="1709"/>
      <c r="G519" s="1709"/>
      <c r="H519" s="1709"/>
      <c r="I519" s="1709"/>
      <c r="J519" s="1709"/>
      <c r="K519" s="1709"/>
      <c r="L519" s="1754"/>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52" t="s">
        <v>203</v>
      </c>
      <c r="C558" s="1715" t="s">
        <v>18</v>
      </c>
      <c r="D558" s="1715" t="s">
        <v>204</v>
      </c>
      <c r="E558" s="1717" t="s">
        <v>205</v>
      </c>
      <c r="F558" s="1718"/>
      <c r="G558" s="1719"/>
      <c r="H558" s="1720" t="s">
        <v>206</v>
      </c>
      <c r="I558" s="1717" t="s">
        <v>207</v>
      </c>
      <c r="J558" s="1718"/>
      <c r="K558" s="1718"/>
      <c r="L558"/>
    </row>
    <row r="559" spans="2:12" ht="12.75" customHeight="1">
      <c r="B559" s="1753"/>
      <c r="C559" s="1716"/>
      <c r="D559" s="1716"/>
      <c r="E559" s="1725" t="s">
        <v>244</v>
      </c>
      <c r="F559" s="1715" t="s">
        <v>245</v>
      </c>
      <c r="G559" s="1715" t="s">
        <v>246</v>
      </c>
      <c r="H559" s="1721"/>
      <c r="I559" s="1725" t="s">
        <v>211</v>
      </c>
      <c r="J559" s="1725" t="s">
        <v>20</v>
      </c>
      <c r="K559" s="1715" t="s">
        <v>283</v>
      </c>
      <c r="L559"/>
    </row>
    <row r="560" spans="2:12" ht="12.75">
      <c r="B560" s="1753"/>
      <c r="C560" s="1716"/>
      <c r="D560" s="1716"/>
      <c r="E560" s="1726"/>
      <c r="F560" s="1716"/>
      <c r="G560" s="1716"/>
      <c r="H560" s="1721"/>
      <c r="I560" s="1726"/>
      <c r="J560" s="1726"/>
      <c r="K560" s="1716"/>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11" t="s">
        <v>214</v>
      </c>
      <c r="D563" s="1711"/>
      <c r="E563" s="1711"/>
      <c r="F563" s="1711"/>
      <c r="G563" s="1711"/>
      <c r="H563" s="1711"/>
      <c r="I563" s="1711"/>
      <c r="J563" s="1711"/>
      <c r="K563" s="1711"/>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9" t="s">
        <v>239</v>
      </c>
      <c r="D580" s="1709"/>
      <c r="E580" s="1709"/>
      <c r="F580" s="1709"/>
      <c r="G580" s="1709"/>
      <c r="H580" s="1709"/>
      <c r="I580" s="1709"/>
      <c r="J580" s="1709"/>
      <c r="K580" s="1709"/>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49" t="s">
        <v>203</v>
      </c>
      <c r="C597" s="1715" t="s">
        <v>18</v>
      </c>
      <c r="D597" s="1715" t="s">
        <v>204</v>
      </c>
      <c r="E597" s="1717" t="s">
        <v>205</v>
      </c>
      <c r="F597" s="1718"/>
      <c r="G597" s="1719"/>
      <c r="H597" s="1720" t="s">
        <v>206</v>
      </c>
      <c r="I597" s="1722" t="s">
        <v>207</v>
      </c>
      <c r="J597" s="1723"/>
      <c r="K597" s="1723"/>
      <c r="L597"/>
    </row>
    <row r="598" spans="2:12" ht="12.75" customHeight="1">
      <c r="B598" s="1750"/>
      <c r="C598" s="1716"/>
      <c r="D598" s="1716"/>
      <c r="E598" s="1725" t="s">
        <v>244</v>
      </c>
      <c r="F598" s="1715" t="s">
        <v>245</v>
      </c>
      <c r="G598" s="1715" t="s">
        <v>246</v>
      </c>
      <c r="H598" s="1721"/>
      <c r="I598" s="1725" t="s">
        <v>211</v>
      </c>
      <c r="J598" s="1725" t="s">
        <v>20</v>
      </c>
      <c r="K598" s="1715" t="s">
        <v>212</v>
      </c>
      <c r="L598"/>
    </row>
    <row r="599" spans="2:12" ht="12.75" customHeight="1">
      <c r="B599" s="1750"/>
      <c r="C599" s="1716"/>
      <c r="D599" s="1716"/>
      <c r="E599" s="1726"/>
      <c r="F599" s="1716"/>
      <c r="G599" s="1716"/>
      <c r="H599" s="1721"/>
      <c r="I599" s="1727"/>
      <c r="J599" s="1727"/>
      <c r="K599" s="175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9" t="s">
        <v>240</v>
      </c>
      <c r="D602" s="1709"/>
      <c r="E602" s="1709"/>
      <c r="F602" s="1709"/>
      <c r="G602" s="1709"/>
      <c r="H602" s="1709"/>
      <c r="I602" s="1709"/>
      <c r="J602" s="1709"/>
      <c r="K602" s="1709"/>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7" t="s">
        <v>368</v>
      </c>
      <c r="C636" s="1737"/>
      <c r="D636" s="1737"/>
      <c r="E636" s="1737"/>
      <c r="F636" s="1737"/>
      <c r="G636" s="1737"/>
      <c r="H636" s="1737"/>
      <c r="I636" s="1737"/>
      <c r="J636" s="1737"/>
      <c r="K636" s="1737"/>
    </row>
    <row r="637" spans="2:12" ht="18.75" thickBot="1">
      <c r="B637" s="557"/>
      <c r="C637" s="557"/>
      <c r="D637" s="557"/>
      <c r="E637" s="557"/>
      <c r="F637" s="558" t="s">
        <v>202</v>
      </c>
      <c r="G637" s="557"/>
      <c r="H637" s="557"/>
      <c r="I637" s="557"/>
      <c r="J637" s="557"/>
      <c r="K637" s="557"/>
    </row>
    <row r="638" spans="2:12" ht="12.75" customHeight="1">
      <c r="B638" s="1738" t="s">
        <v>203</v>
      </c>
      <c r="C638" s="1739" t="s">
        <v>18</v>
      </c>
      <c r="D638" s="1739" t="s">
        <v>204</v>
      </c>
      <c r="E638" s="1744" t="s">
        <v>205</v>
      </c>
      <c r="F638" s="1745"/>
      <c r="G638" s="1746"/>
      <c r="H638" s="1747" t="s">
        <v>206</v>
      </c>
      <c r="I638" s="1744" t="s">
        <v>207</v>
      </c>
      <c r="J638" s="1745"/>
      <c r="K638" s="1748"/>
    </row>
    <row r="639" spans="2:12" ht="11.25" customHeight="1">
      <c r="B639" s="1734"/>
      <c r="C639" s="1716"/>
      <c r="D639" s="1716"/>
      <c r="E639" s="1725" t="s">
        <v>244</v>
      </c>
      <c r="F639" s="1715" t="s">
        <v>245</v>
      </c>
      <c r="G639" s="1715" t="s">
        <v>246</v>
      </c>
      <c r="H639" s="1721"/>
      <c r="I639" s="1725" t="s">
        <v>211</v>
      </c>
      <c r="J639" s="1725" t="s">
        <v>20</v>
      </c>
      <c r="K639" s="1728" t="s">
        <v>283</v>
      </c>
    </row>
    <row r="640" spans="2:12" ht="11.25" customHeight="1">
      <c r="B640" s="1734"/>
      <c r="C640" s="1716"/>
      <c r="D640" s="1716"/>
      <c r="E640" s="1726"/>
      <c r="F640" s="1716"/>
      <c r="G640" s="1716"/>
      <c r="H640" s="1721"/>
      <c r="I640" s="1726"/>
      <c r="J640" s="1726"/>
      <c r="K640" s="1736"/>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11" t="s">
        <v>214</v>
      </c>
      <c r="D643" s="1711"/>
      <c r="E643" s="1711"/>
      <c r="F643" s="1711"/>
      <c r="G643" s="1711"/>
      <c r="H643" s="1711"/>
      <c r="I643" s="1711"/>
      <c r="J643" s="1711"/>
      <c r="K643" s="1712"/>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9" t="s">
        <v>239</v>
      </c>
      <c r="D660" s="1709"/>
      <c r="E660" s="1709"/>
      <c r="F660" s="1709"/>
      <c r="G660" s="1709"/>
      <c r="H660" s="1709"/>
      <c r="I660" s="1709"/>
      <c r="J660" s="1709"/>
      <c r="K660" s="1710"/>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13" t="s">
        <v>203</v>
      </c>
      <c r="C677" s="1715" t="s">
        <v>18</v>
      </c>
      <c r="D677" s="1715" t="s">
        <v>204</v>
      </c>
      <c r="E677" s="1717" t="s">
        <v>205</v>
      </c>
      <c r="F677" s="1718"/>
      <c r="G677" s="1719"/>
      <c r="H677" s="1720" t="s">
        <v>206</v>
      </c>
      <c r="I677" s="1722" t="s">
        <v>207</v>
      </c>
      <c r="J677" s="1723"/>
      <c r="K677" s="1724"/>
    </row>
    <row r="678" spans="2:14" ht="11.25" customHeight="1">
      <c r="B678" s="1714"/>
      <c r="C678" s="1716"/>
      <c r="D678" s="1716"/>
      <c r="E678" s="1725" t="s">
        <v>244</v>
      </c>
      <c r="F678" s="1715" t="s">
        <v>245</v>
      </c>
      <c r="G678" s="1715" t="s">
        <v>246</v>
      </c>
      <c r="H678" s="1721"/>
      <c r="I678" s="1725" t="s">
        <v>211</v>
      </c>
      <c r="J678" s="1725" t="s">
        <v>20</v>
      </c>
      <c r="K678" s="1728" t="s">
        <v>212</v>
      </c>
    </row>
    <row r="679" spans="2:14" ht="11.25" customHeight="1">
      <c r="B679" s="1714"/>
      <c r="C679" s="1716"/>
      <c r="D679" s="1716"/>
      <c r="E679" s="1726"/>
      <c r="F679" s="1716"/>
      <c r="G679" s="1716"/>
      <c r="H679" s="1721"/>
      <c r="I679" s="1727"/>
      <c r="J679" s="1727"/>
      <c r="K679" s="1729"/>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9" t="s">
        <v>240</v>
      </c>
      <c r="D682" s="1709"/>
      <c r="E682" s="1709"/>
      <c r="F682" s="1709"/>
      <c r="G682" s="1709"/>
      <c r="H682" s="1709"/>
      <c r="I682" s="1709"/>
      <c r="J682" s="1709"/>
      <c r="K682" s="1710"/>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7" t="s">
        <v>415</v>
      </c>
      <c r="C715" s="1737"/>
      <c r="D715" s="1737"/>
      <c r="E715" s="1737"/>
      <c r="F715" s="1737"/>
      <c r="G715" s="1737"/>
      <c r="H715" s="1737"/>
      <c r="I715" s="1737"/>
      <c r="J715" s="1737"/>
      <c r="K715" s="1737"/>
      <c r="L715"/>
    </row>
    <row r="716" spans="2:12" ht="18.75" thickBot="1">
      <c r="B716" s="689"/>
      <c r="C716" s="689"/>
      <c r="D716" s="689"/>
      <c r="E716" s="689"/>
      <c r="F716" s="558" t="s">
        <v>202</v>
      </c>
      <c r="G716" s="689"/>
      <c r="H716" s="689"/>
      <c r="I716" s="689"/>
      <c r="J716" s="689"/>
      <c r="K716" s="689"/>
    </row>
    <row r="717" spans="2:12" ht="12.75" customHeight="1">
      <c r="B717" s="1738" t="s">
        <v>203</v>
      </c>
      <c r="C717" s="1739" t="s">
        <v>18</v>
      </c>
      <c r="D717" s="1739" t="s">
        <v>204</v>
      </c>
      <c r="E717" s="1740" t="s">
        <v>205</v>
      </c>
      <c r="F717" s="1741"/>
      <c r="G717" s="1742"/>
      <c r="H717" s="1739" t="s">
        <v>206</v>
      </c>
      <c r="I717" s="1740" t="s">
        <v>207</v>
      </c>
      <c r="J717" s="1741"/>
      <c r="K717" s="1743"/>
    </row>
    <row r="718" spans="2:12" ht="11.25" customHeight="1">
      <c r="B718" s="1734"/>
      <c r="C718" s="1716"/>
      <c r="D718" s="1716"/>
      <c r="E718" s="1726" t="s">
        <v>244</v>
      </c>
      <c r="F718" s="1716" t="s">
        <v>245</v>
      </c>
      <c r="G718" s="1716" t="s">
        <v>246</v>
      </c>
      <c r="H718" s="1716"/>
      <c r="I718" s="1726" t="s">
        <v>211</v>
      </c>
      <c r="J718" s="1726" t="s">
        <v>20</v>
      </c>
      <c r="K718" s="1736" t="s">
        <v>283</v>
      </c>
    </row>
    <row r="719" spans="2:12" ht="17.25" customHeight="1">
      <c r="B719" s="1734"/>
      <c r="C719" s="1716"/>
      <c r="D719" s="1716"/>
      <c r="E719" s="1726"/>
      <c r="F719" s="1716"/>
      <c r="G719" s="1716"/>
      <c r="H719" s="1716"/>
      <c r="I719" s="1726"/>
      <c r="J719" s="1726"/>
      <c r="K719" s="1736"/>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11" t="s">
        <v>214</v>
      </c>
      <c r="D722" s="1711"/>
      <c r="E722" s="1711"/>
      <c r="F722" s="1711"/>
      <c r="G722" s="1711"/>
      <c r="H722" s="1711"/>
      <c r="I722" s="1711"/>
      <c r="J722" s="1711"/>
      <c r="K722" s="1712"/>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9" t="s">
        <v>239</v>
      </c>
      <c r="D739" s="1709"/>
      <c r="E739" s="1709"/>
      <c r="F739" s="1709"/>
      <c r="G739" s="1709"/>
      <c r="H739" s="1709"/>
      <c r="I739" s="1709"/>
      <c r="J739" s="1709"/>
      <c r="K739" s="1710"/>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13" t="s">
        <v>203</v>
      </c>
      <c r="C756" s="1715" t="s">
        <v>18</v>
      </c>
      <c r="D756" s="1715" t="s">
        <v>204</v>
      </c>
      <c r="E756" s="1717" t="s">
        <v>205</v>
      </c>
      <c r="F756" s="1718"/>
      <c r="G756" s="1719"/>
      <c r="H756" s="1720" t="s">
        <v>206</v>
      </c>
      <c r="I756" s="1722" t="s">
        <v>207</v>
      </c>
      <c r="J756" s="1723"/>
      <c r="K756" s="1724"/>
    </row>
    <row r="757" spans="2:11" ht="11.25" customHeight="1">
      <c r="B757" s="1714"/>
      <c r="C757" s="1716"/>
      <c r="D757" s="1716"/>
      <c r="E757" s="1725" t="s">
        <v>244</v>
      </c>
      <c r="F757" s="1715" t="s">
        <v>245</v>
      </c>
      <c r="G757" s="1715" t="s">
        <v>246</v>
      </c>
      <c r="H757" s="1721"/>
      <c r="I757" s="1725" t="s">
        <v>211</v>
      </c>
      <c r="J757" s="1725" t="s">
        <v>20</v>
      </c>
      <c r="K757" s="1728" t="s">
        <v>212</v>
      </c>
    </row>
    <row r="758" spans="2:11" ht="11.25" customHeight="1">
      <c r="B758" s="1714"/>
      <c r="C758" s="1716"/>
      <c r="D758" s="1716"/>
      <c r="E758" s="1726"/>
      <c r="F758" s="1716"/>
      <c r="G758" s="1716"/>
      <c r="H758" s="1721"/>
      <c r="I758" s="1727"/>
      <c r="J758" s="1727"/>
      <c r="K758" s="1729"/>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9" t="s">
        <v>240</v>
      </c>
      <c r="D761" s="1709"/>
      <c r="E761" s="1709"/>
      <c r="F761" s="1709"/>
      <c r="G761" s="1709"/>
      <c r="H761" s="1709"/>
      <c r="I761" s="1709"/>
      <c r="J761" s="1709"/>
      <c r="K761" s="1710"/>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37" t="s">
        <v>476</v>
      </c>
      <c r="C795" s="1737"/>
      <c r="D795" s="1737"/>
      <c r="E795" s="1737"/>
      <c r="F795" s="1737"/>
      <c r="G795" s="1737"/>
      <c r="H795" s="1737"/>
      <c r="I795" s="1737"/>
      <c r="J795" s="1737"/>
      <c r="K795" s="1737"/>
    </row>
    <row r="796" spans="2:11" ht="18.75" thickBot="1">
      <c r="B796" s="787"/>
      <c r="C796" s="787"/>
      <c r="D796" s="787"/>
      <c r="E796" s="787"/>
      <c r="F796" s="558" t="s">
        <v>202</v>
      </c>
      <c r="G796" s="787"/>
      <c r="H796" s="787"/>
      <c r="I796" s="787"/>
      <c r="J796" s="787"/>
      <c r="K796" s="787"/>
    </row>
    <row r="797" spans="2:11" ht="12.75">
      <c r="B797" s="1738" t="s">
        <v>203</v>
      </c>
      <c r="C797" s="1739" t="s">
        <v>18</v>
      </c>
      <c r="D797" s="1739" t="s">
        <v>204</v>
      </c>
      <c r="E797" s="1740" t="s">
        <v>205</v>
      </c>
      <c r="F797" s="1741"/>
      <c r="G797" s="1742"/>
      <c r="H797" s="1739" t="s">
        <v>206</v>
      </c>
      <c r="I797" s="1740" t="s">
        <v>207</v>
      </c>
      <c r="J797" s="1741"/>
      <c r="K797" s="1743"/>
    </row>
    <row r="798" spans="2:11">
      <c r="B798" s="1734"/>
      <c r="C798" s="1716"/>
      <c r="D798" s="1716"/>
      <c r="E798" s="1726" t="s">
        <v>244</v>
      </c>
      <c r="F798" s="1716" t="s">
        <v>245</v>
      </c>
      <c r="G798" s="1716" t="s">
        <v>246</v>
      </c>
      <c r="H798" s="1716"/>
      <c r="I798" s="1726" t="s">
        <v>211</v>
      </c>
      <c r="J798" s="1726" t="s">
        <v>20</v>
      </c>
      <c r="K798" s="1736" t="s">
        <v>283</v>
      </c>
    </row>
    <row r="799" spans="2:11" ht="12" thickBot="1">
      <c r="B799" s="1814"/>
      <c r="C799" s="1815"/>
      <c r="D799" s="1815"/>
      <c r="E799" s="1816"/>
      <c r="F799" s="1815"/>
      <c r="G799" s="1815"/>
      <c r="H799" s="1815"/>
      <c r="I799" s="1816"/>
      <c r="J799" s="1816"/>
      <c r="K799" s="1817"/>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11" t="s">
        <v>214</v>
      </c>
      <c r="D802" s="1711"/>
      <c r="E802" s="1711"/>
      <c r="F802" s="1711"/>
      <c r="G802" s="1711"/>
      <c r="H802" s="1711"/>
      <c r="I802" s="1711"/>
      <c r="J802" s="1711"/>
      <c r="K802" s="1712"/>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9" t="s">
        <v>239</v>
      </c>
      <c r="D819" s="1709"/>
      <c r="E819" s="1709"/>
      <c r="F819" s="1709"/>
      <c r="G819" s="1709"/>
      <c r="H819" s="1709"/>
      <c r="I819" s="1709"/>
      <c r="J819" s="1709"/>
      <c r="K819" s="1710"/>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13" t="s">
        <v>203</v>
      </c>
      <c r="C836" s="1715" t="s">
        <v>18</v>
      </c>
      <c r="D836" s="1715" t="s">
        <v>204</v>
      </c>
      <c r="E836" s="1717" t="s">
        <v>205</v>
      </c>
      <c r="F836" s="1718"/>
      <c r="G836" s="1719"/>
      <c r="H836" s="1720" t="s">
        <v>206</v>
      </c>
      <c r="I836" s="1722" t="s">
        <v>207</v>
      </c>
      <c r="J836" s="1723"/>
      <c r="K836" s="1724"/>
    </row>
    <row r="837" spans="2:11" ht="11.25" customHeight="1">
      <c r="B837" s="1714"/>
      <c r="C837" s="1716"/>
      <c r="D837" s="1716"/>
      <c r="E837" s="1725" t="s">
        <v>244</v>
      </c>
      <c r="F837" s="1715" t="s">
        <v>245</v>
      </c>
      <c r="G837" s="1715" t="s">
        <v>246</v>
      </c>
      <c r="H837" s="1721"/>
      <c r="I837" s="1725" t="s">
        <v>211</v>
      </c>
      <c r="J837" s="1725" t="s">
        <v>20</v>
      </c>
      <c r="K837" s="1728" t="s">
        <v>212</v>
      </c>
    </row>
    <row r="838" spans="2:11" ht="11.25" customHeight="1">
      <c r="B838" s="1714"/>
      <c r="C838" s="1716"/>
      <c r="D838" s="1716"/>
      <c r="E838" s="1726"/>
      <c r="F838" s="1716"/>
      <c r="G838" s="1716"/>
      <c r="H838" s="1721"/>
      <c r="I838" s="1727"/>
      <c r="J838" s="1727"/>
      <c r="K838" s="1729"/>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9" t="s">
        <v>240</v>
      </c>
      <c r="D841" s="1709"/>
      <c r="E841" s="1709"/>
      <c r="F841" s="1709"/>
      <c r="G841" s="1709"/>
      <c r="H841" s="1709"/>
      <c r="I841" s="1709"/>
      <c r="J841" s="1709"/>
      <c r="K841" s="1710"/>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30" t="s">
        <v>507</v>
      </c>
      <c r="C875" s="1731"/>
      <c r="D875" s="1731"/>
      <c r="E875" s="1731"/>
      <c r="F875" s="1731"/>
      <c r="G875" s="1731"/>
      <c r="H875" s="1731"/>
      <c r="I875" s="1731"/>
      <c r="J875" s="1731"/>
      <c r="K875" s="1732"/>
    </row>
    <row r="876" spans="2:11" ht="18">
      <c r="B876" s="1574"/>
      <c r="C876" s="1575"/>
      <c r="D876" s="1575"/>
      <c r="E876" s="1575"/>
      <c r="F876" s="1033" t="s">
        <v>202</v>
      </c>
      <c r="G876" s="1575"/>
      <c r="H876" s="1575"/>
      <c r="I876" s="1575"/>
      <c r="J876" s="1575"/>
      <c r="K876" s="1576"/>
    </row>
    <row r="877" spans="2:11" ht="12.75">
      <c r="B877" s="1733" t="s">
        <v>203</v>
      </c>
      <c r="C877" s="1715" t="s">
        <v>18</v>
      </c>
      <c r="D877" s="1715" t="s">
        <v>204</v>
      </c>
      <c r="E877" s="1717" t="s">
        <v>205</v>
      </c>
      <c r="F877" s="1718"/>
      <c r="G877" s="1719"/>
      <c r="H877" s="1720" t="s">
        <v>206</v>
      </c>
      <c r="I877" s="1717" t="s">
        <v>207</v>
      </c>
      <c r="J877" s="1718"/>
      <c r="K877" s="1735"/>
    </row>
    <row r="878" spans="2:11">
      <c r="B878" s="1734"/>
      <c r="C878" s="1716"/>
      <c r="D878" s="1716"/>
      <c r="E878" s="1725" t="s">
        <v>244</v>
      </c>
      <c r="F878" s="1715" t="s">
        <v>245</v>
      </c>
      <c r="G878" s="1715" t="s">
        <v>246</v>
      </c>
      <c r="H878" s="1721"/>
      <c r="I878" s="1725" t="s">
        <v>211</v>
      </c>
      <c r="J878" s="1725" t="s">
        <v>20</v>
      </c>
      <c r="K878" s="1728" t="s">
        <v>283</v>
      </c>
    </row>
    <row r="879" spans="2:11">
      <c r="B879" s="1734"/>
      <c r="C879" s="1716"/>
      <c r="D879" s="1716"/>
      <c r="E879" s="1726"/>
      <c r="F879" s="1716"/>
      <c r="G879" s="1716"/>
      <c r="H879" s="1721"/>
      <c r="I879" s="1726"/>
      <c r="J879" s="1726"/>
      <c r="K879" s="1736"/>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11" t="s">
        <v>214</v>
      </c>
      <c r="D882" s="1711"/>
      <c r="E882" s="1711"/>
      <c r="F882" s="1711"/>
      <c r="G882" s="1711"/>
      <c r="H882" s="1711"/>
      <c r="I882" s="1711"/>
      <c r="J882" s="1711"/>
      <c r="K882" s="1712"/>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9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97">
        <v>73916</v>
      </c>
    </row>
    <row r="886" spans="2:11" ht="12.75">
      <c r="B886" s="690" t="s">
        <v>217</v>
      </c>
      <c r="C886" s="676">
        <f t="shared" si="97"/>
        <v>170008</v>
      </c>
      <c r="D886" s="678">
        <v>3972</v>
      </c>
      <c r="E886" s="678">
        <v>2161</v>
      </c>
      <c r="F886" s="678">
        <v>1402</v>
      </c>
      <c r="G886" s="679">
        <v>409</v>
      </c>
      <c r="H886" s="676">
        <v>166036</v>
      </c>
      <c r="I886" s="678">
        <v>28907</v>
      </c>
      <c r="J886" s="678">
        <v>44929</v>
      </c>
      <c r="K886" s="692">
        <v>92200</v>
      </c>
    </row>
    <row r="887" spans="2:11" ht="12.75">
      <c r="B887" s="690" t="s">
        <v>218</v>
      </c>
      <c r="C887" s="676">
        <f>SUM(D887+H887)</f>
        <v>124444</v>
      </c>
      <c r="D887" s="676">
        <v>2810</v>
      </c>
      <c r="E887" s="677">
        <v>1441</v>
      </c>
      <c r="F887" s="677">
        <v>987</v>
      </c>
      <c r="G887" s="676">
        <v>382</v>
      </c>
      <c r="H887" s="676">
        <v>121634</v>
      </c>
      <c r="I887" s="676">
        <v>20977</v>
      </c>
      <c r="J887" s="676">
        <v>36045</v>
      </c>
      <c r="K887" s="697">
        <v>64612</v>
      </c>
    </row>
    <row r="888" spans="2:11" ht="12.75">
      <c r="B888" s="690" t="s">
        <v>219</v>
      </c>
      <c r="C888" s="676">
        <f>SUM(D888+H888)</f>
        <v>151047</v>
      </c>
      <c r="D888" s="1581">
        <v>2945</v>
      </c>
      <c r="E888" s="1070">
        <v>1490</v>
      </c>
      <c r="F888" s="1071">
        <v>1101</v>
      </c>
      <c r="G888" s="1071">
        <v>354</v>
      </c>
      <c r="H888" s="1581">
        <v>148102</v>
      </c>
      <c r="I888" s="1070">
        <v>27100</v>
      </c>
      <c r="J888" s="1070">
        <v>38353</v>
      </c>
      <c r="K888" s="1582">
        <v>82649</v>
      </c>
    </row>
    <row r="889" spans="2:11" ht="12.75">
      <c r="B889" s="690" t="s">
        <v>220</v>
      </c>
      <c r="C889" s="676">
        <f t="shared" si="97"/>
        <v>147309</v>
      </c>
      <c r="D889" s="676">
        <v>3287</v>
      </c>
      <c r="E889" s="677">
        <v>1703</v>
      </c>
      <c r="F889" s="677">
        <v>1175</v>
      </c>
      <c r="G889" s="676">
        <v>409</v>
      </c>
      <c r="H889" s="676">
        <v>144022</v>
      </c>
      <c r="I889" s="676">
        <v>27906</v>
      </c>
      <c r="J889" s="676">
        <v>39280</v>
      </c>
      <c r="K889" s="697">
        <v>76836</v>
      </c>
    </row>
    <row r="890" spans="2:11" ht="12.75">
      <c r="B890" s="690" t="s">
        <v>221</v>
      </c>
      <c r="C890" s="676">
        <f>SUM(D890+H890)</f>
        <v>114652</v>
      </c>
      <c r="D890" s="530">
        <v>2668</v>
      </c>
      <c r="E890" s="678">
        <v>1596</v>
      </c>
      <c r="F890" s="679">
        <v>843</v>
      </c>
      <c r="G890" s="679">
        <v>229</v>
      </c>
      <c r="H890" s="676">
        <v>111984</v>
      </c>
      <c r="I890" s="678">
        <v>20935</v>
      </c>
      <c r="J890" s="678">
        <v>33872</v>
      </c>
      <c r="K890" s="692">
        <v>57177</v>
      </c>
    </row>
    <row r="891" spans="2:11" ht="12.75">
      <c r="B891" s="690" t="s">
        <v>222</v>
      </c>
      <c r="C891" s="676">
        <f t="shared" si="97"/>
        <v>153768</v>
      </c>
      <c r="D891" s="530">
        <v>4721</v>
      </c>
      <c r="E891" s="678">
        <v>2979</v>
      </c>
      <c r="F891" s="678">
        <v>1478</v>
      </c>
      <c r="G891" s="679">
        <v>264</v>
      </c>
      <c r="H891" s="676">
        <v>149047</v>
      </c>
      <c r="I891" s="678">
        <v>25537</v>
      </c>
      <c r="J891" s="678">
        <v>47842</v>
      </c>
      <c r="K891" s="692">
        <v>75668</v>
      </c>
    </row>
    <row r="892" spans="2:11" ht="12.75">
      <c r="B892" s="690" t="s">
        <v>223</v>
      </c>
      <c r="C892" s="676">
        <f t="shared" si="97"/>
        <v>147951</v>
      </c>
      <c r="D892" s="676">
        <v>4816</v>
      </c>
      <c r="E892" s="677">
        <v>2506</v>
      </c>
      <c r="F892" s="677">
        <v>2026</v>
      </c>
      <c r="G892" s="676">
        <v>284</v>
      </c>
      <c r="H892" s="676">
        <v>143135</v>
      </c>
      <c r="I892" s="676">
        <v>24522</v>
      </c>
      <c r="J892" s="676">
        <v>47621</v>
      </c>
      <c r="K892" s="697">
        <v>70992</v>
      </c>
    </row>
    <row r="893" spans="2:11" ht="12.75">
      <c r="B893" s="694" t="s">
        <v>224</v>
      </c>
      <c r="C893" s="676">
        <f>SUM(D893+H893)</f>
        <v>0</v>
      </c>
      <c r="D893" s="530"/>
      <c r="E893" s="678"/>
      <c r="F893" s="678"/>
      <c r="G893" s="678"/>
      <c r="H893" s="677"/>
      <c r="I893" s="678"/>
      <c r="J893" s="678"/>
      <c r="K893" s="692"/>
    </row>
    <row r="894" spans="2:11" ht="12.75">
      <c r="B894" s="695" t="s">
        <v>225</v>
      </c>
      <c r="C894" s="676">
        <f>SUM(D894+H894)</f>
        <v>0</v>
      </c>
      <c r="D894" s="678"/>
      <c r="E894" s="678"/>
      <c r="F894" s="678"/>
      <c r="G894" s="678"/>
      <c r="H894" s="678"/>
      <c r="I894" s="678"/>
      <c r="J894" s="678"/>
      <c r="K894" s="692"/>
    </row>
    <row r="895" spans="2:11" ht="12.75">
      <c r="B895" s="695" t="s">
        <v>226</v>
      </c>
      <c r="C895" s="676">
        <f t="shared" si="97"/>
        <v>0</v>
      </c>
      <c r="D895" s="678"/>
      <c r="E895" s="678"/>
      <c r="F895" s="678"/>
      <c r="G895" s="678"/>
      <c r="H895" s="678"/>
      <c r="I895" s="678"/>
      <c r="J895" s="678"/>
      <c r="K895" s="692"/>
    </row>
    <row r="896" spans="2:11" ht="15">
      <c r="B896" s="696"/>
      <c r="C896" s="677"/>
      <c r="D896" s="677"/>
      <c r="E896" s="677"/>
      <c r="F896" s="677"/>
      <c r="G896" s="677"/>
      <c r="H896" s="677"/>
      <c r="I896" s="677"/>
      <c r="J896" s="677"/>
      <c r="K896" s="697"/>
    </row>
    <row r="897" spans="2:11" ht="12.75">
      <c r="B897" s="698">
        <v>2023</v>
      </c>
      <c r="C897" s="670">
        <f t="shared" ref="C897:K897" si="98">SUM(C884:C895)</f>
        <v>1287840</v>
      </c>
      <c r="D897" s="670">
        <f>SUM(D884:D895)</f>
        <v>31678</v>
      </c>
      <c r="E897" s="670">
        <f t="shared" si="98"/>
        <v>17013</v>
      </c>
      <c r="F897" s="670">
        <f t="shared" si="98"/>
        <v>11613</v>
      </c>
      <c r="G897" s="670">
        <f>SUM(G884:G895)</f>
        <v>3052</v>
      </c>
      <c r="H897" s="670">
        <f t="shared" si="98"/>
        <v>1256162</v>
      </c>
      <c r="I897" s="670">
        <f t="shared" si="98"/>
        <v>224969</v>
      </c>
      <c r="J897" s="670">
        <f t="shared" si="98"/>
        <v>368229</v>
      </c>
      <c r="K897" s="699">
        <f t="shared" si="98"/>
        <v>662964</v>
      </c>
    </row>
    <row r="898" spans="2:11" ht="12.75">
      <c r="B898" s="663"/>
      <c r="C898" s="664"/>
      <c r="D898" s="664"/>
      <c r="E898" s="664"/>
      <c r="F898" s="664"/>
      <c r="G898" s="664"/>
      <c r="H898" s="664"/>
      <c r="I898" s="664"/>
      <c r="J898" s="664"/>
      <c r="K898" s="700"/>
    </row>
    <row r="899" spans="2:11" ht="12.75">
      <c r="B899" s="663"/>
      <c r="C899" s="1709" t="s">
        <v>239</v>
      </c>
      <c r="D899" s="1709"/>
      <c r="E899" s="1709"/>
      <c r="F899" s="1709"/>
      <c r="G899" s="1709"/>
      <c r="H899" s="1709"/>
      <c r="I899" s="1709"/>
      <c r="J899" s="1709"/>
      <c r="K899" s="1710"/>
    </row>
    <row r="900" spans="2:11" ht="12.75">
      <c r="B900" s="661"/>
      <c r="C900" s="664"/>
      <c r="D900" s="664"/>
      <c r="E900" s="664"/>
      <c r="F900" s="664"/>
      <c r="G900" s="664"/>
      <c r="H900" s="664"/>
      <c r="I900" s="664"/>
      <c r="J900" s="664"/>
      <c r="K900" s="700"/>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9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9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92">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97">
        <v>21247695</v>
      </c>
    </row>
    <row r="905" spans="2:11" ht="12.75">
      <c r="B905" s="701" t="s">
        <v>219</v>
      </c>
      <c r="C905" s="676">
        <f t="shared" si="99"/>
        <v>45856347</v>
      </c>
      <c r="D905" s="1070">
        <v>162284</v>
      </c>
      <c r="E905" s="1070">
        <v>51355</v>
      </c>
      <c r="F905" s="1070">
        <v>63157</v>
      </c>
      <c r="G905" s="1070">
        <v>47772</v>
      </c>
      <c r="H905" s="1070">
        <v>45694063</v>
      </c>
      <c r="I905" s="1070">
        <v>7461819</v>
      </c>
      <c r="J905" s="1070">
        <v>10755546</v>
      </c>
      <c r="K905" s="1582">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97">
        <v>25555476</v>
      </c>
    </row>
    <row r="907" spans="2:11" ht="12.75">
      <c r="B907" s="701" t="s">
        <v>221</v>
      </c>
      <c r="C907" s="676">
        <f t="shared" si="99"/>
        <v>34088970</v>
      </c>
      <c r="D907" s="678">
        <v>145531</v>
      </c>
      <c r="E907" s="678">
        <v>56488</v>
      </c>
      <c r="F907" s="678">
        <v>54073</v>
      </c>
      <c r="G907" s="679">
        <v>34970</v>
      </c>
      <c r="H907" s="676">
        <v>33943439</v>
      </c>
      <c r="I907" s="678">
        <v>5731809</v>
      </c>
      <c r="J907" s="678">
        <v>9205678</v>
      </c>
      <c r="K907" s="692">
        <v>19005952</v>
      </c>
    </row>
    <row r="908" spans="2:11" ht="12.75">
      <c r="B908" s="701" t="s">
        <v>222</v>
      </c>
      <c r="C908" s="676">
        <f t="shared" si="99"/>
        <v>44345158</v>
      </c>
      <c r="D908" s="678">
        <v>235600</v>
      </c>
      <c r="E908" s="678">
        <v>104752</v>
      </c>
      <c r="F908" s="678">
        <v>89155</v>
      </c>
      <c r="G908" s="679">
        <v>41693</v>
      </c>
      <c r="H908" s="676">
        <v>44109558</v>
      </c>
      <c r="I908" s="678">
        <v>6929909</v>
      </c>
      <c r="J908" s="678">
        <v>13061277</v>
      </c>
      <c r="K908" s="692">
        <v>24118372</v>
      </c>
    </row>
    <row r="909" spans="2:11" ht="12.75">
      <c r="B909" s="701" t="s">
        <v>223</v>
      </c>
      <c r="C909" s="676">
        <f t="shared" si="99"/>
        <v>43014730</v>
      </c>
      <c r="D909" s="678">
        <v>238111</v>
      </c>
      <c r="E909" s="678">
        <v>85028</v>
      </c>
      <c r="F909" s="678">
        <v>112456</v>
      </c>
      <c r="G909" s="679">
        <v>40627</v>
      </c>
      <c r="H909" s="676">
        <v>42776619</v>
      </c>
      <c r="I909" s="678">
        <v>6581453</v>
      </c>
      <c r="J909" s="678">
        <v>13017944</v>
      </c>
      <c r="K909" s="692">
        <v>23177222</v>
      </c>
    </row>
    <row r="910" spans="2:11" ht="12.75">
      <c r="B910" s="701" t="s">
        <v>224</v>
      </c>
      <c r="C910" s="676">
        <f>SUM(D910+H910)</f>
        <v>0</v>
      </c>
      <c r="D910" s="678"/>
      <c r="E910" s="678"/>
      <c r="F910" s="678"/>
      <c r="G910" s="678"/>
      <c r="H910" s="677"/>
      <c r="I910" s="678"/>
      <c r="J910" s="678"/>
      <c r="K910" s="692"/>
    </row>
    <row r="911" spans="2:11" ht="12.75">
      <c r="B911" s="701" t="s">
        <v>225</v>
      </c>
      <c r="C911" s="676">
        <f>SUM(D911+H911)</f>
        <v>0</v>
      </c>
      <c r="D911" s="678"/>
      <c r="E911" s="678"/>
      <c r="F911" s="678"/>
      <c r="G911" s="678"/>
      <c r="H911" s="677"/>
      <c r="I911" s="678"/>
      <c r="J911" s="678"/>
      <c r="K911" s="692"/>
    </row>
    <row r="912" spans="2:11" ht="12.75">
      <c r="B912" s="701" t="s">
        <v>226</v>
      </c>
      <c r="C912" s="676">
        <f t="shared" si="99"/>
        <v>0</v>
      </c>
      <c r="D912" s="678"/>
      <c r="E912" s="678"/>
      <c r="F912" s="678"/>
      <c r="G912" s="678"/>
      <c r="H912" s="678"/>
      <c r="I912" s="678"/>
      <c r="J912" s="678"/>
      <c r="K912" s="692"/>
    </row>
    <row r="913" spans="2:11" ht="12.75">
      <c r="B913" s="663"/>
      <c r="C913" s="677"/>
      <c r="D913" s="677"/>
      <c r="E913" s="677"/>
      <c r="F913" s="677"/>
      <c r="G913" s="677"/>
      <c r="H913" s="677"/>
      <c r="I913" s="677"/>
      <c r="J913" s="677"/>
      <c r="K913" s="697"/>
    </row>
    <row r="914" spans="2:11" ht="12.75">
      <c r="B914" s="698">
        <v>2023</v>
      </c>
      <c r="C914" s="670">
        <f t="shared" ref="C914:K914" si="100">SUM(C901:C912)</f>
        <v>386594669</v>
      </c>
      <c r="D914" s="670">
        <f t="shared" si="100"/>
        <v>1702898</v>
      </c>
      <c r="E914" s="670">
        <f t="shared" si="100"/>
        <v>589315</v>
      </c>
      <c r="F914" s="670">
        <f t="shared" si="100"/>
        <v>677334</v>
      </c>
      <c r="G914" s="670">
        <f t="shared" si="100"/>
        <v>436249</v>
      </c>
      <c r="H914" s="670">
        <f t="shared" si="100"/>
        <v>384891771</v>
      </c>
      <c r="I914" s="670">
        <f t="shared" si="100"/>
        <v>61495022</v>
      </c>
      <c r="J914" s="670">
        <f t="shared" si="100"/>
        <v>102622384</v>
      </c>
      <c r="K914" s="699">
        <f t="shared" si="100"/>
        <v>220774365</v>
      </c>
    </row>
    <row r="915" spans="2:11" ht="12.75">
      <c r="B915" s="702"/>
      <c r="C915" s="665"/>
      <c r="D915" s="665"/>
      <c r="E915" s="665"/>
      <c r="F915" s="665"/>
      <c r="G915" s="665"/>
      <c r="H915" s="665"/>
      <c r="I915" s="665"/>
      <c r="J915" s="665"/>
      <c r="K915" s="703"/>
    </row>
    <row r="916" spans="2:11" ht="12.75" customHeight="1">
      <c r="B916" s="1713" t="s">
        <v>203</v>
      </c>
      <c r="C916" s="1715" t="s">
        <v>18</v>
      </c>
      <c r="D916" s="1715" t="s">
        <v>204</v>
      </c>
      <c r="E916" s="1717" t="s">
        <v>205</v>
      </c>
      <c r="F916" s="1718"/>
      <c r="G916" s="1719"/>
      <c r="H916" s="1720" t="s">
        <v>206</v>
      </c>
      <c r="I916" s="1722" t="s">
        <v>207</v>
      </c>
      <c r="J916" s="1723"/>
      <c r="K916" s="1724"/>
    </row>
    <row r="917" spans="2:11" ht="11.25" customHeight="1">
      <c r="B917" s="1714"/>
      <c r="C917" s="1716"/>
      <c r="D917" s="1716"/>
      <c r="E917" s="1725" t="s">
        <v>244</v>
      </c>
      <c r="F917" s="1715" t="s">
        <v>245</v>
      </c>
      <c r="G917" s="1715" t="s">
        <v>246</v>
      </c>
      <c r="H917" s="1721"/>
      <c r="I917" s="1725" t="s">
        <v>211</v>
      </c>
      <c r="J917" s="1725" t="s">
        <v>20</v>
      </c>
      <c r="K917" s="1728" t="s">
        <v>212</v>
      </c>
    </row>
    <row r="918" spans="2:11" ht="11.25" customHeight="1">
      <c r="B918" s="1714"/>
      <c r="C918" s="1716"/>
      <c r="D918" s="1716"/>
      <c r="E918" s="1726"/>
      <c r="F918" s="1716"/>
      <c r="G918" s="1716"/>
      <c r="H918" s="1721"/>
      <c r="I918" s="1727"/>
      <c r="J918" s="1727"/>
      <c r="K918" s="1729"/>
    </row>
    <row r="919" spans="2:11" ht="12.75">
      <c r="B919" s="659">
        <v>0</v>
      </c>
      <c r="C919" s="666">
        <v>1</v>
      </c>
      <c r="D919" s="666">
        <v>2</v>
      </c>
      <c r="E919" s="667">
        <v>3</v>
      </c>
      <c r="F919" s="667">
        <v>4</v>
      </c>
      <c r="G919" s="666">
        <v>5</v>
      </c>
      <c r="H919" s="666">
        <v>6</v>
      </c>
      <c r="I919" s="666">
        <v>7</v>
      </c>
      <c r="J919" s="666">
        <v>8</v>
      </c>
      <c r="K919" s="704">
        <v>9</v>
      </c>
    </row>
    <row r="920" spans="2:11" ht="12.75">
      <c r="B920" s="661"/>
      <c r="C920" s="664"/>
      <c r="D920" s="664"/>
      <c r="E920" s="664"/>
      <c r="F920" s="664"/>
      <c r="G920" s="664"/>
      <c r="H920" s="664"/>
      <c r="I920" s="664"/>
      <c r="J920" s="664"/>
      <c r="K920" s="700"/>
    </row>
    <row r="921" spans="2:11" ht="12.75">
      <c r="B921" s="663"/>
      <c r="C921" s="1709" t="s">
        <v>240</v>
      </c>
      <c r="D921" s="1709"/>
      <c r="E921" s="1709"/>
      <c r="F921" s="1709"/>
      <c r="G921" s="1709"/>
      <c r="H921" s="1709"/>
      <c r="I921" s="1709"/>
      <c r="J921" s="1709"/>
      <c r="K921" s="1710"/>
    </row>
    <row r="922" spans="2:11" ht="12.75">
      <c r="B922" s="663"/>
      <c r="C922" s="668"/>
      <c r="D922" s="668"/>
      <c r="E922" s="668"/>
      <c r="F922" s="668"/>
      <c r="G922" s="668"/>
      <c r="H922" s="668"/>
      <c r="I922" s="668"/>
      <c r="J922" s="668"/>
      <c r="K922" s="705"/>
    </row>
    <row r="923" spans="2:11" ht="12.75">
      <c r="B923" s="701" t="s">
        <v>215</v>
      </c>
      <c r="C923" s="676">
        <f>SUM(D923+H923)</f>
        <v>82232796</v>
      </c>
      <c r="D923" s="676">
        <v>292452</v>
      </c>
      <c r="E923" s="676">
        <v>66662</v>
      </c>
      <c r="F923" s="676">
        <v>122698</v>
      </c>
      <c r="G923" s="676">
        <v>103092</v>
      </c>
      <c r="H923" s="676">
        <v>81940344</v>
      </c>
      <c r="I923" s="676">
        <v>12916031</v>
      </c>
      <c r="J923" s="676">
        <v>23130603</v>
      </c>
      <c r="K923" s="69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9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92">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97">
        <v>41354385</v>
      </c>
    </row>
    <row r="927" spans="2:11" ht="12.75">
      <c r="B927" s="701" t="s">
        <v>219</v>
      </c>
      <c r="C927" s="676">
        <f t="shared" si="101"/>
        <v>90424682</v>
      </c>
      <c r="D927" s="1070">
        <v>286702</v>
      </c>
      <c r="E927" s="1070">
        <v>91156</v>
      </c>
      <c r="F927" s="1070">
        <v>111222</v>
      </c>
      <c r="G927" s="1070">
        <v>84324</v>
      </c>
      <c r="H927" s="1070">
        <v>90137980</v>
      </c>
      <c r="I927" s="1070">
        <v>14710488</v>
      </c>
      <c r="J927" s="1070">
        <v>22097348</v>
      </c>
      <c r="K927" s="1582">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97">
        <v>49454859</v>
      </c>
    </row>
    <row r="929" spans="2:11" ht="12.75">
      <c r="B929" s="701" t="s">
        <v>221</v>
      </c>
      <c r="C929" s="676">
        <f>SUM(D929+H929)</f>
        <v>67084106</v>
      </c>
      <c r="D929" s="678">
        <v>255222</v>
      </c>
      <c r="E929" s="678">
        <v>99432</v>
      </c>
      <c r="F929" s="678">
        <v>95147</v>
      </c>
      <c r="G929" s="679">
        <v>60643</v>
      </c>
      <c r="H929" s="676">
        <v>66828884</v>
      </c>
      <c r="I929" s="678">
        <v>11329513</v>
      </c>
      <c r="J929" s="678">
        <v>18691865</v>
      </c>
      <c r="K929" s="692">
        <v>36807506</v>
      </c>
    </row>
    <row r="930" spans="2:11" ht="12.75">
      <c r="B930" s="701" t="s">
        <v>222</v>
      </c>
      <c r="C930" s="676">
        <f>SUM(D930+H930)</f>
        <v>87504925</v>
      </c>
      <c r="D930" s="678">
        <v>408448</v>
      </c>
      <c r="E930" s="678">
        <v>181673</v>
      </c>
      <c r="F930" s="678">
        <v>154525</v>
      </c>
      <c r="G930" s="679">
        <v>72250</v>
      </c>
      <c r="H930" s="676">
        <v>87096477</v>
      </c>
      <c r="I930" s="678">
        <v>13609989</v>
      </c>
      <c r="J930" s="678">
        <v>27054053</v>
      </c>
      <c r="K930" s="692">
        <v>46432435</v>
      </c>
    </row>
    <row r="931" spans="2:11" ht="12.75">
      <c r="B931" s="701" t="s">
        <v>223</v>
      </c>
      <c r="C931" s="676">
        <f t="shared" si="101"/>
        <v>85307117</v>
      </c>
      <c r="D931" s="676">
        <v>416958</v>
      </c>
      <c r="E931" s="677">
        <v>148013</v>
      </c>
      <c r="F931" s="677">
        <v>195362</v>
      </c>
      <c r="G931" s="677">
        <v>73583</v>
      </c>
      <c r="H931" s="676">
        <v>84890159</v>
      </c>
      <c r="I931" s="677">
        <v>12993781</v>
      </c>
      <c r="J931" s="677">
        <v>26847702</v>
      </c>
      <c r="K931" s="697">
        <v>45048676</v>
      </c>
    </row>
    <row r="932" spans="2:11" ht="12.75">
      <c r="B932" s="701" t="s">
        <v>224</v>
      </c>
      <c r="C932" s="676">
        <f t="shared" si="101"/>
        <v>0</v>
      </c>
      <c r="D932" s="678"/>
      <c r="E932" s="678"/>
      <c r="F932" s="678"/>
      <c r="G932" s="678"/>
      <c r="H932" s="677"/>
      <c r="I932" s="678"/>
      <c r="J932" s="678"/>
      <c r="K932" s="692"/>
    </row>
    <row r="933" spans="2:11" ht="12.75">
      <c r="B933" s="701" t="s">
        <v>225</v>
      </c>
      <c r="C933" s="676">
        <f t="shared" si="101"/>
        <v>0</v>
      </c>
      <c r="D933" s="678"/>
      <c r="E933" s="678"/>
      <c r="F933" s="678"/>
      <c r="G933" s="678"/>
      <c r="H933" s="677"/>
      <c r="I933" s="678"/>
      <c r="J933" s="678"/>
      <c r="K933" s="692"/>
    </row>
    <row r="934" spans="2:11" ht="12.75">
      <c r="B934" s="701" t="s">
        <v>226</v>
      </c>
      <c r="C934" s="676">
        <f t="shared" si="101"/>
        <v>0</v>
      </c>
      <c r="D934" s="678"/>
      <c r="E934" s="678"/>
      <c r="F934" s="678"/>
      <c r="G934" s="679"/>
      <c r="H934" s="680"/>
      <c r="I934" s="678"/>
      <c r="J934" s="678"/>
      <c r="K934" s="692"/>
    </row>
    <row r="935" spans="2:11" ht="12.75">
      <c r="B935" s="701"/>
      <c r="C935" s="675"/>
      <c r="D935" s="672"/>
      <c r="E935" s="673"/>
      <c r="F935" s="673"/>
      <c r="G935" s="673"/>
      <c r="H935" s="672"/>
      <c r="I935" s="673"/>
      <c r="J935" s="673"/>
      <c r="K935" s="706"/>
    </row>
    <row r="936" spans="2:11" ht="13.5" thickBot="1">
      <c r="B936" s="698">
        <v>2023</v>
      </c>
      <c r="C936" s="674">
        <f t="shared" ref="C936:K936" si="102">SUM(C923:C934)</f>
        <v>761537822</v>
      </c>
      <c r="D936" s="674">
        <f t="shared" si="102"/>
        <v>2989664</v>
      </c>
      <c r="E936" s="674">
        <f t="shared" si="102"/>
        <v>1035403</v>
      </c>
      <c r="F936" s="674">
        <f t="shared" si="102"/>
        <v>1187328</v>
      </c>
      <c r="G936" s="674">
        <f t="shared" si="102"/>
        <v>766933</v>
      </c>
      <c r="H936" s="674">
        <f t="shared" si="102"/>
        <v>758548158</v>
      </c>
      <c r="I936" s="674">
        <f t="shared" si="102"/>
        <v>121073153</v>
      </c>
      <c r="J936" s="674">
        <f t="shared" si="102"/>
        <v>210781309</v>
      </c>
      <c r="K936" s="707">
        <f t="shared" si="102"/>
        <v>426693696</v>
      </c>
    </row>
    <row r="937" spans="2:11">
      <c r="B937" s="1034"/>
      <c r="C937" s="344"/>
      <c r="D937" s="344"/>
      <c r="E937" s="344"/>
      <c r="F937" s="344"/>
      <c r="G937" s="344"/>
      <c r="H937" s="344"/>
      <c r="I937" s="344"/>
      <c r="J937" s="344"/>
      <c r="K937" s="1035"/>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f t="shared" si="105"/>
        <v>576.59033734141713</v>
      </c>
      <c r="D947" s="424">
        <f t="shared" si="105"/>
        <v>86.577657807308967</v>
      </c>
      <c r="E947" s="424">
        <f t="shared" si="105"/>
        <v>59.0634477254589</v>
      </c>
      <c r="F947" s="424">
        <f t="shared" si="105"/>
        <v>96.427443237907212</v>
      </c>
      <c r="G947" s="424">
        <f t="shared" si="105"/>
        <v>259.09507042253523</v>
      </c>
      <c r="H947" s="424">
        <f t="shared" si="105"/>
        <v>593.07757711251611</v>
      </c>
      <c r="I947" s="424">
        <f t="shared" si="105"/>
        <v>529.88259522061821</v>
      </c>
      <c r="J947" s="424">
        <f t="shared" si="105"/>
        <v>563.77862707628992</v>
      </c>
      <c r="K947" s="656">
        <f t="shared" si="105"/>
        <v>634.55989407257152</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X19" sqref="X19"/>
    </sheetView>
  </sheetViews>
  <sheetFormatPr defaultRowHeight="12.75"/>
  <cols>
    <col min="1" max="16384" width="9.140625" style="3"/>
  </cols>
  <sheetData>
    <row r="9" spans="24:26" ht="18">
      <c r="X9" s="1038"/>
      <c r="Y9" s="1038"/>
      <c r="Z9" s="1038"/>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topLeftCell="A34"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8" t="s">
        <v>508</v>
      </c>
      <c r="B1" s="1818"/>
      <c r="C1" s="1818"/>
      <c r="D1" s="1818"/>
      <c r="E1" s="1818"/>
      <c r="F1" s="1818"/>
      <c r="G1" s="1818"/>
      <c r="H1" s="1818"/>
      <c r="I1" s="1818"/>
      <c r="J1" s="1818"/>
      <c r="K1" s="1818"/>
      <c r="L1" s="1818"/>
      <c r="M1" s="1818"/>
      <c r="N1" s="1818"/>
    </row>
    <row r="2" spans="1:14" ht="15.75" thickBot="1">
      <c r="G2" s="1243" t="s">
        <v>278</v>
      </c>
    </row>
    <row r="3" spans="1:14" ht="15.75" thickBot="1">
      <c r="A3" s="1244" t="s">
        <v>279</v>
      </c>
      <c r="B3" s="1245" t="s">
        <v>166</v>
      </c>
      <c r="C3" s="1245" t="s">
        <v>167</v>
      </c>
      <c r="D3" s="1245" t="s">
        <v>168</v>
      </c>
      <c r="E3" s="1245" t="s">
        <v>169</v>
      </c>
      <c r="F3" s="1245" t="s">
        <v>170</v>
      </c>
      <c r="G3" s="1245" t="s">
        <v>171</v>
      </c>
      <c r="H3" s="1245" t="s">
        <v>172</v>
      </c>
      <c r="I3" s="1245" t="s">
        <v>173</v>
      </c>
      <c r="J3" s="1245" t="s">
        <v>174</v>
      </c>
      <c r="K3" s="1245" t="s">
        <v>175</v>
      </c>
      <c r="L3" s="1245" t="s">
        <v>176</v>
      </c>
      <c r="M3" s="1245" t="s">
        <v>177</v>
      </c>
      <c r="N3" s="1245" t="s">
        <v>184</v>
      </c>
    </row>
    <row r="4" spans="1:14">
      <c r="A4" s="1246">
        <v>2004</v>
      </c>
      <c r="B4" s="1247">
        <v>299.39999999999998</v>
      </c>
      <c r="C4" s="1247">
        <v>296.39999999999998</v>
      </c>
      <c r="D4" s="1247">
        <v>293.7</v>
      </c>
      <c r="E4" s="1247">
        <v>293.5</v>
      </c>
      <c r="F4" s="1247">
        <v>293.5</v>
      </c>
      <c r="G4" s="1247">
        <v>291.60000000000002</v>
      </c>
      <c r="H4" s="1247">
        <v>290.2</v>
      </c>
      <c r="I4" s="1247">
        <v>286.3</v>
      </c>
      <c r="J4" s="1247">
        <v>285.39999999999998</v>
      </c>
      <c r="K4" s="1247">
        <v>285.10000000000002</v>
      </c>
      <c r="L4" s="1247">
        <v>291.2</v>
      </c>
      <c r="M4" s="1247">
        <v>297.8</v>
      </c>
      <c r="N4" s="1248">
        <v>291.3</v>
      </c>
    </row>
    <row r="5" spans="1:14">
      <c r="A5" s="1249">
        <v>2005</v>
      </c>
      <c r="B5" s="1250">
        <v>304.10000000000002</v>
      </c>
      <c r="C5" s="1250">
        <v>308.10000000000002</v>
      </c>
      <c r="D5" s="1250">
        <v>308.2</v>
      </c>
      <c r="E5" s="1250">
        <v>310.89999999999998</v>
      </c>
      <c r="F5" s="1250">
        <v>309.89999999999998</v>
      </c>
      <c r="G5" s="1250">
        <v>309.10000000000002</v>
      </c>
      <c r="H5" s="1250">
        <v>307</v>
      </c>
      <c r="I5" s="1250">
        <v>300.60000000000002</v>
      </c>
      <c r="J5" s="1250">
        <v>303.3</v>
      </c>
      <c r="K5" s="1250">
        <v>304.3</v>
      </c>
      <c r="L5" s="1250">
        <v>311.8</v>
      </c>
      <c r="M5" s="1250">
        <v>315.5</v>
      </c>
      <c r="N5" s="1251">
        <v>307.60000000000002</v>
      </c>
    </row>
    <row r="6" spans="1:14">
      <c r="A6" s="1249">
        <v>2006</v>
      </c>
      <c r="B6" s="1250">
        <v>317.10000000000002</v>
      </c>
      <c r="C6" s="1250">
        <v>319.89999999999998</v>
      </c>
      <c r="D6" s="1250">
        <v>324</v>
      </c>
      <c r="E6" s="1250">
        <v>319.5</v>
      </c>
      <c r="F6" s="1250">
        <v>325.8</v>
      </c>
      <c r="G6" s="1250">
        <v>323.8</v>
      </c>
      <c r="H6" s="1250">
        <v>312.8</v>
      </c>
      <c r="I6" s="1250">
        <v>313</v>
      </c>
      <c r="J6" s="1250">
        <v>315.2</v>
      </c>
      <c r="K6" s="1250">
        <v>311.2</v>
      </c>
      <c r="L6" s="1250">
        <v>316.2</v>
      </c>
      <c r="M6" s="1250">
        <v>321.8</v>
      </c>
      <c r="N6" s="1251">
        <v>318.7</v>
      </c>
    </row>
    <row r="7" spans="1:14">
      <c r="A7" s="1249">
        <v>2007</v>
      </c>
      <c r="B7" s="1250">
        <v>325.7</v>
      </c>
      <c r="C7" s="1250">
        <v>327.9</v>
      </c>
      <c r="D7" s="1250">
        <v>329.1</v>
      </c>
      <c r="E7" s="1250">
        <v>329.9</v>
      </c>
      <c r="F7" s="1250">
        <v>328.7</v>
      </c>
      <c r="G7" s="1250">
        <v>330</v>
      </c>
      <c r="H7" s="1250">
        <v>327.9</v>
      </c>
      <c r="I7" s="1250">
        <v>324</v>
      </c>
      <c r="J7" s="1250">
        <v>329.3</v>
      </c>
      <c r="K7" s="1250">
        <v>312.8</v>
      </c>
      <c r="L7" s="1250">
        <v>317.5</v>
      </c>
      <c r="M7" s="1250">
        <v>319</v>
      </c>
      <c r="N7" s="1251">
        <v>325.39999999999998</v>
      </c>
    </row>
    <row r="8" spans="1:14">
      <c r="A8" s="1249">
        <v>2008</v>
      </c>
      <c r="B8" s="1250">
        <v>326.5</v>
      </c>
      <c r="C8" s="1250">
        <v>327</v>
      </c>
      <c r="D8" s="1250">
        <v>324.5</v>
      </c>
      <c r="E8" s="1250">
        <v>322.60000000000002</v>
      </c>
      <c r="F8" s="1250">
        <v>325.7</v>
      </c>
      <c r="G8" s="1250">
        <v>323.8</v>
      </c>
      <c r="H8" s="1250">
        <v>317</v>
      </c>
      <c r="I8" s="1250">
        <v>314.39999999999998</v>
      </c>
      <c r="J8" s="1250">
        <v>314.60000000000002</v>
      </c>
      <c r="K8" s="1250">
        <v>310.5</v>
      </c>
      <c r="L8" s="1250">
        <v>315.10000000000002</v>
      </c>
      <c r="M8" s="1250">
        <v>321.7</v>
      </c>
      <c r="N8" s="1251">
        <v>320.39999999999998</v>
      </c>
    </row>
    <row r="9" spans="1:14">
      <c r="A9" s="1249">
        <v>2009</v>
      </c>
      <c r="B9" s="1250">
        <v>322.2</v>
      </c>
      <c r="C9" s="1250">
        <v>324.3</v>
      </c>
      <c r="D9" s="1250">
        <v>325.89999999999998</v>
      </c>
      <c r="E9" s="1250">
        <v>324.2</v>
      </c>
      <c r="F9" s="1250">
        <v>325.3</v>
      </c>
      <c r="G9" s="1250">
        <v>324.5</v>
      </c>
      <c r="H9" s="1250">
        <v>323.3</v>
      </c>
      <c r="I9" s="1250">
        <v>316.2</v>
      </c>
      <c r="J9" s="1250">
        <v>320.10000000000002</v>
      </c>
      <c r="K9" s="1250">
        <v>320</v>
      </c>
      <c r="L9" s="1250">
        <v>324.5</v>
      </c>
      <c r="M9" s="1250">
        <v>330</v>
      </c>
      <c r="N9" s="1252">
        <v>323.60000000000002</v>
      </c>
    </row>
    <row r="10" spans="1:14">
      <c r="A10" s="1249">
        <v>2010</v>
      </c>
      <c r="B10" s="1250">
        <v>333.4</v>
      </c>
      <c r="C10" s="1250">
        <v>341.3</v>
      </c>
      <c r="D10" s="1250">
        <v>335.1</v>
      </c>
      <c r="E10" s="1250">
        <v>343.1</v>
      </c>
      <c r="F10" s="1250">
        <v>346.2</v>
      </c>
      <c r="G10" s="1250">
        <v>345.9</v>
      </c>
      <c r="H10" s="1250">
        <v>340.4</v>
      </c>
      <c r="I10" s="1250">
        <v>336.9</v>
      </c>
      <c r="J10" s="1250">
        <v>334.2</v>
      </c>
      <c r="K10" s="1250">
        <v>325.7</v>
      </c>
      <c r="L10" s="1250">
        <v>326.39999999999998</v>
      </c>
      <c r="M10" s="1250">
        <v>326.3</v>
      </c>
      <c r="N10" s="1252">
        <v>335.8</v>
      </c>
    </row>
    <row r="11" spans="1:14">
      <c r="A11" s="1249">
        <v>2011</v>
      </c>
      <c r="B11" s="1250">
        <v>325.60000000000002</v>
      </c>
      <c r="C11" s="1250">
        <v>323.5</v>
      </c>
      <c r="D11" s="1250">
        <v>322.8</v>
      </c>
      <c r="E11" s="1250">
        <v>323</v>
      </c>
      <c r="F11" s="1250">
        <v>326.89999999999998</v>
      </c>
      <c r="G11" s="1250">
        <v>323.39999999999998</v>
      </c>
      <c r="H11" s="1250">
        <v>321.10000000000002</v>
      </c>
      <c r="I11" s="1250">
        <v>317.7</v>
      </c>
      <c r="J11" s="1250">
        <v>313</v>
      </c>
      <c r="K11" s="1250">
        <v>312.89999999999998</v>
      </c>
      <c r="L11" s="1250">
        <v>315.60000000000002</v>
      </c>
      <c r="M11" s="1250">
        <v>322.10000000000002</v>
      </c>
      <c r="N11" s="1252">
        <v>320.7</v>
      </c>
    </row>
    <row r="12" spans="1:14">
      <c r="A12" s="1253">
        <v>2012</v>
      </c>
      <c r="B12" s="1254">
        <v>324.89999999999998</v>
      </c>
      <c r="C12" s="1254">
        <v>327.2</v>
      </c>
      <c r="D12" s="1254">
        <v>329</v>
      </c>
      <c r="E12" s="1254">
        <v>329.8</v>
      </c>
      <c r="F12" s="1254">
        <v>334.6</v>
      </c>
      <c r="G12" s="1254">
        <v>336.3</v>
      </c>
      <c r="H12" s="1254">
        <v>330.7</v>
      </c>
      <c r="I12" s="1254">
        <v>326.3</v>
      </c>
      <c r="J12" s="1254">
        <v>325.7</v>
      </c>
      <c r="K12" s="1254">
        <v>322</v>
      </c>
      <c r="L12" s="1254">
        <v>327.2</v>
      </c>
      <c r="M12" s="1254">
        <v>330.6</v>
      </c>
      <c r="N12" s="1255">
        <v>328.9</v>
      </c>
    </row>
    <row r="13" spans="1:14">
      <c r="A13" s="1253">
        <v>2013</v>
      </c>
      <c r="B13" s="1254">
        <v>334</v>
      </c>
      <c r="C13" s="1254">
        <v>336.5</v>
      </c>
      <c r="D13" s="1254">
        <v>334.9</v>
      </c>
      <c r="E13" s="1254">
        <v>338</v>
      </c>
      <c r="F13" s="1254">
        <v>338.8</v>
      </c>
      <c r="G13" s="1254">
        <v>343</v>
      </c>
      <c r="H13" s="1254">
        <v>338.6</v>
      </c>
      <c r="I13" s="1254">
        <v>334</v>
      </c>
      <c r="J13" s="1254">
        <v>329.8</v>
      </c>
      <c r="K13" s="1254">
        <v>328.9</v>
      </c>
      <c r="L13" s="1254">
        <v>331</v>
      </c>
      <c r="M13" s="1254">
        <v>333.1</v>
      </c>
      <c r="N13" s="1255">
        <v>335.2</v>
      </c>
    </row>
    <row r="14" spans="1:14">
      <c r="A14" s="1253">
        <v>2014</v>
      </c>
      <c r="B14" s="1254">
        <v>335.3</v>
      </c>
      <c r="C14" s="1254">
        <v>339.5</v>
      </c>
      <c r="D14" s="1254">
        <v>336</v>
      </c>
      <c r="E14" s="1254">
        <v>338.1</v>
      </c>
      <c r="F14" s="1254">
        <v>336</v>
      </c>
      <c r="G14" s="1254">
        <v>336.1</v>
      </c>
      <c r="H14" s="1254">
        <v>331.4</v>
      </c>
      <c r="I14" s="1254">
        <v>332.4</v>
      </c>
      <c r="J14" s="1254">
        <v>327.3</v>
      </c>
      <c r="K14" s="1254">
        <v>326.3</v>
      </c>
      <c r="L14" s="1254">
        <v>328.5</v>
      </c>
      <c r="M14" s="1254">
        <v>340.6</v>
      </c>
      <c r="N14" s="1255">
        <v>333.6</v>
      </c>
    </row>
    <row r="15" spans="1:14">
      <c r="A15" s="1256">
        <v>2015</v>
      </c>
      <c r="B15" s="1257">
        <v>336</v>
      </c>
      <c r="C15" s="1257">
        <v>338.9</v>
      </c>
      <c r="D15" s="1257">
        <v>339.7</v>
      </c>
      <c r="E15" s="1257">
        <v>340.8</v>
      </c>
      <c r="F15" s="1257">
        <v>346.1</v>
      </c>
      <c r="G15" s="1257">
        <v>343.9</v>
      </c>
      <c r="H15" s="1257">
        <v>339.4</v>
      </c>
      <c r="I15" s="1257">
        <v>334</v>
      </c>
      <c r="J15" s="1257">
        <v>332.9</v>
      </c>
      <c r="K15" s="1257">
        <v>331.2</v>
      </c>
      <c r="L15" s="1257">
        <v>332.8</v>
      </c>
      <c r="M15" s="1257">
        <v>335.4</v>
      </c>
      <c r="N15" s="1258">
        <v>337.6</v>
      </c>
    </row>
    <row r="16" spans="1:14">
      <c r="A16" s="1256">
        <v>2016</v>
      </c>
      <c r="B16" s="1257">
        <v>335.2</v>
      </c>
      <c r="C16" s="1257">
        <v>337.7</v>
      </c>
      <c r="D16" s="1257">
        <v>338.5</v>
      </c>
      <c r="E16" s="1257">
        <v>340.3</v>
      </c>
      <c r="F16" s="1257">
        <v>345.4</v>
      </c>
      <c r="G16" s="1257">
        <v>342.5</v>
      </c>
      <c r="H16" s="1257">
        <v>339.1</v>
      </c>
      <c r="I16" s="1257">
        <v>336.7</v>
      </c>
      <c r="J16" s="1257">
        <v>336</v>
      </c>
      <c r="K16" s="1257">
        <v>338.1</v>
      </c>
      <c r="L16" s="1257">
        <v>339.8</v>
      </c>
      <c r="M16" s="1257">
        <v>343.5</v>
      </c>
      <c r="N16" s="1258">
        <v>339.5</v>
      </c>
    </row>
    <row r="17" spans="1:14">
      <c r="A17" s="1256">
        <v>2017</v>
      </c>
      <c r="B17" s="1257">
        <v>343.84877560849145</v>
      </c>
      <c r="C17" s="1257">
        <v>344.01260355448568</v>
      </c>
      <c r="D17" s="1257">
        <v>345.08323788722237</v>
      </c>
      <c r="E17" s="1257">
        <v>349.4260933003689</v>
      </c>
      <c r="F17" s="1257">
        <v>351.85998819252393</v>
      </c>
      <c r="G17" s="1257">
        <v>351.12109667545815</v>
      </c>
      <c r="H17" s="1257">
        <v>346.75726994620067</v>
      </c>
      <c r="I17" s="1257">
        <v>344.85589941972938</v>
      </c>
      <c r="J17" s="1257">
        <v>342.09908231074832</v>
      </c>
      <c r="K17" s="1257">
        <v>340.25607000681453</v>
      </c>
      <c r="L17" s="1257">
        <v>343.96423731809307</v>
      </c>
      <c r="M17" s="1257">
        <v>345.17611667491775</v>
      </c>
      <c r="N17" s="1258">
        <v>345.73613890143946</v>
      </c>
    </row>
    <row r="18" spans="1:14">
      <c r="A18" s="1256">
        <v>2018</v>
      </c>
      <c r="B18" s="1257">
        <v>328.68883172082138</v>
      </c>
      <c r="C18" s="1257">
        <v>335.33083028686195</v>
      </c>
      <c r="D18" s="1257">
        <v>339.13477331184731</v>
      </c>
      <c r="E18" s="1257">
        <v>352.1288362407397</v>
      </c>
      <c r="F18" s="1257">
        <v>354.40806226015781</v>
      </c>
      <c r="G18" s="1257">
        <v>352.31798629918734</v>
      </c>
      <c r="H18" s="1257">
        <v>349.02563708344542</v>
      </c>
      <c r="I18" s="1257">
        <v>347.00933631012759</v>
      </c>
      <c r="J18" s="1257">
        <v>345.11329021489684</v>
      </c>
      <c r="K18" s="1257">
        <v>347.11988043981063</v>
      </c>
      <c r="L18" s="1257">
        <v>349.40972512323503</v>
      </c>
      <c r="M18" s="1257">
        <v>350.98601398601369</v>
      </c>
      <c r="N18" s="1258">
        <v>345.25543478260863</v>
      </c>
    </row>
    <row r="19" spans="1:14">
      <c r="A19" s="1259">
        <v>2019</v>
      </c>
      <c r="B19" s="1260">
        <v>354.37491656654714</v>
      </c>
      <c r="C19" s="1260">
        <v>356.43838796545651</v>
      </c>
      <c r="D19" s="1260">
        <v>357.2969949465724</v>
      </c>
      <c r="E19" s="1260">
        <v>357.47446683623537</v>
      </c>
      <c r="F19" s="1260">
        <v>361.2054005838466</v>
      </c>
      <c r="G19" s="1260">
        <v>357.93540852897377</v>
      </c>
      <c r="H19" s="1260">
        <v>354.2490676912646</v>
      </c>
      <c r="I19" s="1260">
        <v>353.13528487554794</v>
      </c>
      <c r="J19" s="1260">
        <v>352.05841293166753</v>
      </c>
      <c r="K19" s="1260">
        <v>345</v>
      </c>
      <c r="L19" s="1260">
        <v>349.6</v>
      </c>
      <c r="M19" s="1260">
        <v>354.4</v>
      </c>
      <c r="N19" s="1261">
        <v>354.2</v>
      </c>
    </row>
    <row r="20" spans="1:14">
      <c r="A20" s="1259">
        <v>2020</v>
      </c>
      <c r="B20" s="1260">
        <v>354.8</v>
      </c>
      <c r="C20" s="1260">
        <v>355</v>
      </c>
      <c r="D20" s="1260">
        <v>356.13</v>
      </c>
      <c r="E20" s="1260">
        <v>354.02</v>
      </c>
      <c r="F20" s="1260">
        <v>356.2</v>
      </c>
      <c r="G20" s="1260">
        <v>358.1</v>
      </c>
      <c r="H20" s="1260">
        <v>352.8</v>
      </c>
      <c r="I20" s="1260">
        <v>350.8</v>
      </c>
      <c r="J20" s="1260">
        <v>346.7</v>
      </c>
      <c r="K20" s="1260">
        <v>345</v>
      </c>
      <c r="L20" s="1260">
        <v>347.8</v>
      </c>
      <c r="M20" s="1260">
        <v>347.4</v>
      </c>
      <c r="N20" s="1261">
        <v>352.3</v>
      </c>
    </row>
    <row r="21" spans="1:14">
      <c r="A21" s="1259">
        <v>2021</v>
      </c>
      <c r="B21" s="1260">
        <v>350.5</v>
      </c>
      <c r="C21" s="1260">
        <v>354.1</v>
      </c>
      <c r="D21" s="1260">
        <v>354.1</v>
      </c>
      <c r="E21" s="1260">
        <v>354.4</v>
      </c>
      <c r="F21" s="1260">
        <v>353.4</v>
      </c>
      <c r="G21" s="1260">
        <v>352.5</v>
      </c>
      <c r="H21" s="1260">
        <v>348.2</v>
      </c>
      <c r="I21" s="1260">
        <v>348.4</v>
      </c>
      <c r="J21" s="1260">
        <v>343.2</v>
      </c>
      <c r="K21" s="1260">
        <v>402.6</v>
      </c>
      <c r="L21" s="1260">
        <v>345.6</v>
      </c>
      <c r="M21" s="1260">
        <v>347</v>
      </c>
      <c r="N21" s="1261">
        <v>349.8</v>
      </c>
    </row>
    <row r="22" spans="1:14">
      <c r="A22" s="1259">
        <v>2022</v>
      </c>
      <c r="B22" s="1260">
        <v>350.1</v>
      </c>
      <c r="C22" s="1260">
        <v>354.4</v>
      </c>
      <c r="D22" s="1260">
        <v>351</v>
      </c>
      <c r="E22" s="1260">
        <v>354.6</v>
      </c>
      <c r="F22" s="1260">
        <v>353.3</v>
      </c>
      <c r="G22" s="1260">
        <v>351.4</v>
      </c>
      <c r="H22" s="1260">
        <v>352</v>
      </c>
      <c r="I22" s="1260">
        <v>350.9</v>
      </c>
      <c r="J22" s="1260">
        <v>347.5</v>
      </c>
      <c r="K22" s="1260">
        <v>349.1</v>
      </c>
      <c r="L22" s="1260">
        <v>348</v>
      </c>
      <c r="M22" s="1260">
        <v>348.7</v>
      </c>
      <c r="N22" s="1261">
        <v>351</v>
      </c>
    </row>
    <row r="23" spans="1:14" ht="15.75" thickBot="1">
      <c r="A23" s="1262">
        <v>2023</v>
      </c>
      <c r="B23" s="1263">
        <v>352.3</v>
      </c>
      <c r="C23" s="1263">
        <v>353.3</v>
      </c>
      <c r="D23" s="1263">
        <v>354.9</v>
      </c>
      <c r="E23" s="1263">
        <v>351.4</v>
      </c>
      <c r="F23" s="1263">
        <v>285.10000000000002</v>
      </c>
      <c r="G23" s="1263"/>
      <c r="H23" s="1263"/>
      <c r="I23" s="1263">
        <v>349.2</v>
      </c>
      <c r="J23" s="1263"/>
      <c r="K23" s="1263"/>
      <c r="L23" s="1263"/>
      <c r="M23" s="1263"/>
      <c r="N23" s="1264"/>
    </row>
    <row r="25" spans="1:14" ht="15.75" thickBot="1">
      <c r="G25" s="1265" t="s">
        <v>280</v>
      </c>
      <c r="N25" s="1266"/>
    </row>
    <row r="26" spans="1:14" ht="15.75" thickBot="1">
      <c r="A26" s="1244" t="s">
        <v>279</v>
      </c>
      <c r="B26" s="1245" t="s">
        <v>166</v>
      </c>
      <c r="C26" s="1245" t="s">
        <v>167</v>
      </c>
      <c r="D26" s="1245" t="s">
        <v>168</v>
      </c>
      <c r="E26" s="1245" t="s">
        <v>169</v>
      </c>
      <c r="F26" s="1245" t="s">
        <v>170</v>
      </c>
      <c r="G26" s="1245" t="s">
        <v>171</v>
      </c>
      <c r="H26" s="1245" t="s">
        <v>172</v>
      </c>
      <c r="I26" s="1245" t="s">
        <v>173</v>
      </c>
      <c r="J26" s="1245" t="s">
        <v>174</v>
      </c>
      <c r="K26" s="1245" t="s">
        <v>175</v>
      </c>
      <c r="L26" s="1245" t="s">
        <v>176</v>
      </c>
      <c r="M26" s="1245" t="s">
        <v>177</v>
      </c>
      <c r="N26" s="1245" t="s">
        <v>184</v>
      </c>
    </row>
    <row r="27" spans="1:14">
      <c r="A27" s="1246">
        <v>2004</v>
      </c>
      <c r="B27" s="1247">
        <v>272.2</v>
      </c>
      <c r="C27" s="1247">
        <v>271.5</v>
      </c>
      <c r="D27" s="1247">
        <v>272</v>
      </c>
      <c r="E27" s="1247">
        <v>273.10000000000002</v>
      </c>
      <c r="F27" s="1247">
        <v>267.2</v>
      </c>
      <c r="G27" s="1247">
        <v>269.60000000000002</v>
      </c>
      <c r="H27" s="1247">
        <v>261.5</v>
      </c>
      <c r="I27" s="1247">
        <v>261.39999999999998</v>
      </c>
      <c r="J27" s="1247">
        <v>264.8</v>
      </c>
      <c r="K27" s="1247">
        <v>267</v>
      </c>
      <c r="L27" s="1247">
        <v>266.39999999999998</v>
      </c>
      <c r="M27" s="1247">
        <v>271.3</v>
      </c>
      <c r="N27" s="1248">
        <v>267.3</v>
      </c>
    </row>
    <row r="28" spans="1:14">
      <c r="A28" s="1249">
        <v>2005</v>
      </c>
      <c r="B28" s="1250">
        <v>272.10000000000002</v>
      </c>
      <c r="C28" s="1250">
        <v>274.8</v>
      </c>
      <c r="D28" s="1250">
        <v>271.8</v>
      </c>
      <c r="E28" s="1250">
        <v>273.39999999999998</v>
      </c>
      <c r="F28" s="1250">
        <v>271</v>
      </c>
      <c r="G28" s="1250">
        <v>266.39999999999998</v>
      </c>
      <c r="H28" s="1250">
        <v>264.60000000000002</v>
      </c>
      <c r="I28" s="1250">
        <v>261.10000000000002</v>
      </c>
      <c r="J28" s="1250">
        <v>266.60000000000002</v>
      </c>
      <c r="K28" s="1250">
        <v>272.5</v>
      </c>
      <c r="L28" s="1250">
        <v>270.60000000000002</v>
      </c>
      <c r="M28" s="1250">
        <v>272.39999999999998</v>
      </c>
      <c r="N28" s="1251">
        <v>269.2</v>
      </c>
    </row>
    <row r="29" spans="1:14">
      <c r="A29" s="1249">
        <v>2006</v>
      </c>
      <c r="B29" s="1250">
        <v>275.10000000000002</v>
      </c>
      <c r="C29" s="1250">
        <v>273.39999999999998</v>
      </c>
      <c r="D29" s="1250">
        <v>273.39999999999998</v>
      </c>
      <c r="E29" s="1250">
        <v>272.89999999999998</v>
      </c>
      <c r="F29" s="1250">
        <v>270.39999999999998</v>
      </c>
      <c r="G29" s="1250">
        <v>264.2</v>
      </c>
      <c r="H29" s="1250">
        <v>260.2</v>
      </c>
      <c r="I29" s="1250">
        <v>258.10000000000002</v>
      </c>
      <c r="J29" s="1250">
        <v>263.5</v>
      </c>
      <c r="K29" s="1250">
        <v>263.89999999999998</v>
      </c>
      <c r="L29" s="1250">
        <v>264.89999999999998</v>
      </c>
      <c r="M29" s="1250">
        <v>266.89999999999998</v>
      </c>
      <c r="N29" s="1251">
        <v>267.5</v>
      </c>
    </row>
    <row r="30" spans="1:14">
      <c r="A30" s="1249">
        <v>2007</v>
      </c>
      <c r="B30" s="1250">
        <v>274.10000000000002</v>
      </c>
      <c r="C30" s="1250">
        <v>274.89999999999998</v>
      </c>
      <c r="D30" s="1250">
        <v>274</v>
      </c>
      <c r="E30" s="1250">
        <v>272.3</v>
      </c>
      <c r="F30" s="1250">
        <v>271.89999999999998</v>
      </c>
      <c r="G30" s="1250">
        <v>269.2</v>
      </c>
      <c r="H30" s="1250">
        <v>267.89999999999998</v>
      </c>
      <c r="I30" s="1250">
        <v>264.60000000000002</v>
      </c>
      <c r="J30" s="1250">
        <v>266</v>
      </c>
      <c r="K30" s="1250">
        <v>268.8</v>
      </c>
      <c r="L30" s="1250">
        <v>269.10000000000002</v>
      </c>
      <c r="M30" s="1250">
        <v>271.60000000000002</v>
      </c>
      <c r="N30" s="1251">
        <v>270.2</v>
      </c>
    </row>
    <row r="31" spans="1:14">
      <c r="A31" s="1249">
        <v>2008</v>
      </c>
      <c r="B31" s="1250">
        <v>273.89999999999998</v>
      </c>
      <c r="C31" s="1250">
        <v>274.89999999999998</v>
      </c>
      <c r="D31" s="1250">
        <v>273.8</v>
      </c>
      <c r="E31" s="1250">
        <v>270</v>
      </c>
      <c r="F31" s="1250">
        <v>271.89999999999998</v>
      </c>
      <c r="G31" s="1250">
        <v>270.5</v>
      </c>
      <c r="H31" s="1250">
        <v>268.60000000000002</v>
      </c>
      <c r="I31" s="1250">
        <v>265</v>
      </c>
      <c r="J31" s="1250">
        <v>266.5</v>
      </c>
      <c r="K31" s="1250">
        <v>266.60000000000002</v>
      </c>
      <c r="L31" s="1250">
        <v>269.7</v>
      </c>
      <c r="M31" s="1250">
        <v>274.60000000000002</v>
      </c>
      <c r="N31" s="1251">
        <v>270.3</v>
      </c>
    </row>
    <row r="32" spans="1:14">
      <c r="A32" s="1249">
        <v>2009</v>
      </c>
      <c r="B32" s="1250">
        <v>276.8</v>
      </c>
      <c r="C32" s="1250">
        <v>274.3</v>
      </c>
      <c r="D32" s="1250">
        <v>276.39999999999998</v>
      </c>
      <c r="E32" s="1250">
        <v>273.60000000000002</v>
      </c>
      <c r="F32" s="1250">
        <v>273.8</v>
      </c>
      <c r="G32" s="1250">
        <v>272.10000000000002</v>
      </c>
      <c r="H32" s="1250">
        <v>268.60000000000002</v>
      </c>
      <c r="I32" s="1250">
        <v>266.8</v>
      </c>
      <c r="J32" s="1250">
        <v>269.5</v>
      </c>
      <c r="K32" s="1250">
        <v>271.39999999999998</v>
      </c>
      <c r="L32" s="1250">
        <v>275.60000000000002</v>
      </c>
      <c r="M32" s="1250">
        <v>277.10000000000002</v>
      </c>
      <c r="N32" s="1252">
        <v>272.8</v>
      </c>
    </row>
    <row r="33" spans="1:14">
      <c r="A33" s="1249">
        <v>2010</v>
      </c>
      <c r="B33" s="1250">
        <v>278.5</v>
      </c>
      <c r="C33" s="1250">
        <v>282.10000000000002</v>
      </c>
      <c r="D33" s="1250">
        <v>281.7</v>
      </c>
      <c r="E33" s="1250">
        <v>280.5</v>
      </c>
      <c r="F33" s="1250">
        <v>280.89999999999998</v>
      </c>
      <c r="G33" s="1250">
        <v>279</v>
      </c>
      <c r="H33" s="1250">
        <v>275</v>
      </c>
      <c r="I33" s="1250">
        <v>272.89999999999998</v>
      </c>
      <c r="J33" s="1250">
        <v>275.5</v>
      </c>
      <c r="K33" s="1250">
        <v>275.10000000000002</v>
      </c>
      <c r="L33" s="1250">
        <v>275</v>
      </c>
      <c r="M33" s="1250">
        <v>277.5</v>
      </c>
      <c r="N33" s="1252">
        <v>277.8</v>
      </c>
    </row>
    <row r="34" spans="1:14">
      <c r="A34" s="1249">
        <v>2011</v>
      </c>
      <c r="B34" s="1250">
        <v>280.2</v>
      </c>
      <c r="C34" s="1250">
        <v>279.3</v>
      </c>
      <c r="D34" s="1250">
        <v>279.5</v>
      </c>
      <c r="E34" s="1250">
        <v>281.39999999999998</v>
      </c>
      <c r="F34" s="1250">
        <v>279.7</v>
      </c>
      <c r="G34" s="1250">
        <v>275.89999999999998</v>
      </c>
      <c r="H34" s="1250">
        <v>274.2</v>
      </c>
      <c r="I34" s="1250">
        <v>268.2</v>
      </c>
      <c r="J34" s="1250">
        <v>259.3</v>
      </c>
      <c r="K34" s="1250">
        <v>260.89999999999998</v>
      </c>
      <c r="L34" s="1250">
        <v>262.89999999999998</v>
      </c>
      <c r="M34" s="1250">
        <v>267.2</v>
      </c>
      <c r="N34" s="1252">
        <v>271.2</v>
      </c>
    </row>
    <row r="35" spans="1:14">
      <c r="A35" s="1253">
        <v>2012</v>
      </c>
      <c r="B35" s="1254">
        <v>270.2</v>
      </c>
      <c r="C35" s="1254">
        <v>267.8</v>
      </c>
      <c r="D35" s="1254">
        <v>269.60000000000002</v>
      </c>
      <c r="E35" s="1254">
        <v>266.2</v>
      </c>
      <c r="F35" s="1254">
        <v>265.3</v>
      </c>
      <c r="G35" s="1254">
        <v>265.10000000000002</v>
      </c>
      <c r="H35" s="1254">
        <v>259.10000000000002</v>
      </c>
      <c r="I35" s="1254">
        <v>258.3</v>
      </c>
      <c r="J35" s="1254">
        <v>258.89999999999998</v>
      </c>
      <c r="K35" s="1254">
        <v>261.60000000000002</v>
      </c>
      <c r="L35" s="1254">
        <v>263.2</v>
      </c>
      <c r="M35" s="1254">
        <v>267</v>
      </c>
      <c r="N35" s="1255">
        <v>264</v>
      </c>
    </row>
    <row r="36" spans="1:14">
      <c r="A36" s="1253">
        <v>2013</v>
      </c>
      <c r="B36" s="1254">
        <v>269.39999999999998</v>
      </c>
      <c r="C36" s="1254">
        <v>271.89999999999998</v>
      </c>
      <c r="D36" s="1254">
        <v>270.60000000000002</v>
      </c>
      <c r="E36" s="1254">
        <v>270.89999999999998</v>
      </c>
      <c r="F36" s="1254">
        <v>266.89999999999998</v>
      </c>
      <c r="G36" s="1254">
        <v>265.89999999999998</v>
      </c>
      <c r="H36" s="1254">
        <v>262.5</v>
      </c>
      <c r="I36" s="1254">
        <v>259.3</v>
      </c>
      <c r="J36" s="1254">
        <v>261.2</v>
      </c>
      <c r="K36" s="1254">
        <v>263.10000000000002</v>
      </c>
      <c r="L36" s="1254">
        <v>265.5</v>
      </c>
      <c r="M36" s="1254">
        <v>270.2</v>
      </c>
      <c r="N36" s="1255">
        <v>266.10000000000002</v>
      </c>
    </row>
    <row r="37" spans="1:14">
      <c r="A37" s="1253">
        <v>2014</v>
      </c>
      <c r="B37" s="1254">
        <v>273</v>
      </c>
      <c r="C37" s="1254">
        <v>274.60000000000002</v>
      </c>
      <c r="D37" s="1254">
        <v>271.8</v>
      </c>
      <c r="E37" s="1254">
        <v>270.39999999999998</v>
      </c>
      <c r="F37" s="1254">
        <v>268.39999999999998</v>
      </c>
      <c r="G37" s="1254">
        <v>268.60000000000002</v>
      </c>
      <c r="H37" s="1254">
        <v>264.5</v>
      </c>
      <c r="I37" s="1254">
        <v>259.7</v>
      </c>
      <c r="J37" s="1254">
        <v>261.60000000000002</v>
      </c>
      <c r="K37" s="1254">
        <v>263.39999999999998</v>
      </c>
      <c r="L37" s="1254">
        <v>264.39999999999998</v>
      </c>
      <c r="M37" s="1254">
        <v>264.8</v>
      </c>
      <c r="N37" s="1255">
        <v>267</v>
      </c>
    </row>
    <row r="38" spans="1:14">
      <c r="A38" s="1256">
        <v>2015</v>
      </c>
      <c r="B38" s="1257">
        <v>270.5</v>
      </c>
      <c r="C38" s="1257">
        <v>271.5</v>
      </c>
      <c r="D38" s="1257">
        <v>272.60000000000002</v>
      </c>
      <c r="E38" s="1257">
        <v>270.89999999999998</v>
      </c>
      <c r="F38" s="1257">
        <v>273.3</v>
      </c>
      <c r="G38" s="1257">
        <v>272</v>
      </c>
      <c r="H38" s="1257">
        <v>267.8</v>
      </c>
      <c r="I38" s="1257">
        <v>262.10000000000002</v>
      </c>
      <c r="J38" s="1257">
        <v>261.39999999999998</v>
      </c>
      <c r="K38" s="1257">
        <v>264.5</v>
      </c>
      <c r="L38" s="1257">
        <v>266.60000000000002</v>
      </c>
      <c r="M38" s="1257">
        <v>268.10000000000002</v>
      </c>
      <c r="N38" s="1258">
        <v>267.89999999999998</v>
      </c>
    </row>
    <row r="39" spans="1:14">
      <c r="A39" s="1256">
        <v>2016</v>
      </c>
      <c r="B39" s="1257">
        <v>270.10000000000002</v>
      </c>
      <c r="C39" s="1257">
        <v>272.10000000000002</v>
      </c>
      <c r="D39" s="1257">
        <v>268.7</v>
      </c>
      <c r="E39" s="1257">
        <v>267.7</v>
      </c>
      <c r="F39" s="1257">
        <v>266.10000000000002</v>
      </c>
      <c r="G39" s="1257">
        <v>263.60000000000002</v>
      </c>
      <c r="H39" s="1257">
        <v>259.10000000000002</v>
      </c>
      <c r="I39" s="1257">
        <v>256.7</v>
      </c>
      <c r="J39" s="1257">
        <v>259.60000000000002</v>
      </c>
      <c r="K39" s="1257">
        <v>263.8</v>
      </c>
      <c r="L39" s="1257">
        <v>267.10000000000002</v>
      </c>
      <c r="M39" s="1257">
        <v>271.10000000000002</v>
      </c>
      <c r="N39" s="1258">
        <v>265.2</v>
      </c>
    </row>
    <row r="40" spans="1:14">
      <c r="A40" s="1256">
        <v>2017</v>
      </c>
      <c r="B40" s="1257">
        <v>272.88640213541373</v>
      </c>
      <c r="C40" s="1257">
        <v>276.25085307594861</v>
      </c>
      <c r="D40" s="1257">
        <v>274.85711246631678</v>
      </c>
      <c r="E40" s="1257">
        <v>274.82589285714283</v>
      </c>
      <c r="F40" s="1257">
        <v>275.79789937320038</v>
      </c>
      <c r="G40" s="1257">
        <v>275.68322171001125</v>
      </c>
      <c r="H40" s="1257">
        <v>271.12366069701773</v>
      </c>
      <c r="I40" s="1257">
        <v>265.89233861961111</v>
      </c>
      <c r="J40" s="1257">
        <v>268.51868601734992</v>
      </c>
      <c r="K40" s="1257">
        <v>269.27624185210152</v>
      </c>
      <c r="L40" s="1257">
        <v>272.87214014486779</v>
      </c>
      <c r="M40" s="1257">
        <v>275.60365369340764</v>
      </c>
      <c r="N40" s="1258">
        <v>272.59345923219968</v>
      </c>
    </row>
    <row r="41" spans="1:14">
      <c r="A41" s="1256">
        <v>2018</v>
      </c>
      <c r="B41" s="1257">
        <v>271.81169536218374</v>
      </c>
      <c r="C41" s="1257">
        <v>271.62933094384721</v>
      </c>
      <c r="D41" s="1257">
        <v>275.82298136645966</v>
      </c>
      <c r="E41" s="1257">
        <v>276.47664184157117</v>
      </c>
      <c r="F41" s="1257">
        <v>276.53879641485253</v>
      </c>
      <c r="G41" s="1257">
        <v>273.5957050315024</v>
      </c>
      <c r="H41" s="1257">
        <v>267.18371383829231</v>
      </c>
      <c r="I41" s="1257">
        <v>262.45748745224398</v>
      </c>
      <c r="J41" s="1257">
        <v>265.66096423017115</v>
      </c>
      <c r="K41" s="1257">
        <v>270.12991512212</v>
      </c>
      <c r="L41" s="1257">
        <v>273.99583766909478</v>
      </c>
      <c r="M41" s="1257">
        <v>277.44326025733028</v>
      </c>
      <c r="N41" s="1258">
        <v>271.5347702055667</v>
      </c>
    </row>
    <row r="42" spans="1:14">
      <c r="A42" s="1259">
        <v>2019</v>
      </c>
      <c r="B42" s="1260">
        <v>281.27826336739287</v>
      </c>
      <c r="C42" s="1260">
        <v>284.30536717690359</v>
      </c>
      <c r="D42" s="1260">
        <v>286.22046450702811</v>
      </c>
      <c r="E42" s="1260">
        <v>290.8767352564733</v>
      </c>
      <c r="F42" s="1260">
        <v>285.31500572737696</v>
      </c>
      <c r="G42" s="1260">
        <v>281.29946839929153</v>
      </c>
      <c r="H42" s="1260">
        <v>274.8623926185175</v>
      </c>
      <c r="I42" s="1260">
        <v>271.9152332887009</v>
      </c>
      <c r="J42" s="1260">
        <v>273.41321243523339</v>
      </c>
      <c r="K42" s="1260">
        <v>276.3</v>
      </c>
      <c r="L42" s="1260">
        <v>279.2</v>
      </c>
      <c r="M42" s="1260">
        <v>286.5</v>
      </c>
      <c r="N42" s="1261">
        <v>286.2</v>
      </c>
    </row>
    <row r="43" spans="1:14">
      <c r="A43" s="1259">
        <v>2020</v>
      </c>
      <c r="B43" s="1260">
        <v>286.2</v>
      </c>
      <c r="C43" s="1260">
        <v>288.2</v>
      </c>
      <c r="D43" s="1260">
        <v>287.13</v>
      </c>
      <c r="E43" s="1260">
        <v>286.24</v>
      </c>
      <c r="F43" s="1260">
        <v>285.8</v>
      </c>
      <c r="G43" s="1260">
        <v>286</v>
      </c>
      <c r="H43" s="1260">
        <v>280.5</v>
      </c>
      <c r="I43" s="1260">
        <v>277.2</v>
      </c>
      <c r="J43" s="1260">
        <v>277.2</v>
      </c>
      <c r="K43" s="1260">
        <v>277.7</v>
      </c>
      <c r="L43" s="1260">
        <v>281.60000000000002</v>
      </c>
      <c r="M43" s="1260">
        <v>284.8</v>
      </c>
      <c r="N43" s="1261">
        <v>282.8</v>
      </c>
    </row>
    <row r="44" spans="1:14">
      <c r="A44" s="1259">
        <v>2021</v>
      </c>
      <c r="B44" s="1260">
        <v>288.3</v>
      </c>
      <c r="C44" s="1260">
        <v>294.5</v>
      </c>
      <c r="D44" s="1260">
        <v>289.10000000000002</v>
      </c>
      <c r="E44" s="1260">
        <v>288.5</v>
      </c>
      <c r="F44" s="1260">
        <v>287.5</v>
      </c>
      <c r="G44" s="1260">
        <v>281.89999999999998</v>
      </c>
      <c r="H44" s="1260">
        <v>275.89999999999998</v>
      </c>
      <c r="I44" s="1260">
        <v>274.10000000000002</v>
      </c>
      <c r="J44" s="1260">
        <v>275.2</v>
      </c>
      <c r="K44" s="1260">
        <v>279.5</v>
      </c>
      <c r="L44" s="1260">
        <v>281.5</v>
      </c>
      <c r="M44" s="1260">
        <v>283</v>
      </c>
      <c r="N44" s="1261">
        <v>283</v>
      </c>
    </row>
    <row r="45" spans="1:14">
      <c r="A45" s="1259">
        <v>2022</v>
      </c>
      <c r="B45" s="1260">
        <v>285.2</v>
      </c>
      <c r="C45" s="1260">
        <v>286.8</v>
      </c>
      <c r="D45" s="1260">
        <v>286.5</v>
      </c>
      <c r="E45" s="1260">
        <v>288.10000000000002</v>
      </c>
      <c r="F45" s="1260">
        <v>285.7</v>
      </c>
      <c r="G45" s="1260">
        <v>281.39999999999998</v>
      </c>
      <c r="H45" s="1260">
        <v>278</v>
      </c>
      <c r="I45" s="1260">
        <v>274.3</v>
      </c>
      <c r="J45" s="1260">
        <v>275.60000000000002</v>
      </c>
      <c r="K45" s="1260">
        <v>279.60000000000002</v>
      </c>
      <c r="L45" s="1260">
        <v>281.3</v>
      </c>
      <c r="M45" s="1260">
        <v>283</v>
      </c>
      <c r="N45" s="1261">
        <v>281.89999999999998</v>
      </c>
    </row>
    <row r="46" spans="1:14" ht="15.75" thickBot="1">
      <c r="A46" s="1262">
        <v>2023</v>
      </c>
      <c r="B46" s="1263">
        <v>287</v>
      </c>
      <c r="C46" s="1263">
        <v>289.5</v>
      </c>
      <c r="D46" s="1263">
        <v>286.60000000000002</v>
      </c>
      <c r="E46" s="1263">
        <v>285.39999999999998</v>
      </c>
      <c r="F46" s="1263">
        <v>285.10000000000002</v>
      </c>
      <c r="G46" s="1263"/>
      <c r="H46" s="1263"/>
      <c r="I46" s="1263">
        <v>273.5</v>
      </c>
      <c r="J46" s="1263"/>
      <c r="K46" s="1263"/>
      <c r="L46" s="1263"/>
      <c r="M46" s="1263"/>
      <c r="N46" s="1264"/>
    </row>
    <row r="48" spans="1:14" ht="15.75" thickBot="1">
      <c r="G48" s="1265" t="s">
        <v>281</v>
      </c>
      <c r="N48" s="1266"/>
    </row>
    <row r="49" spans="1:14" ht="15.75" thickBot="1">
      <c r="A49" s="1244" t="s">
        <v>279</v>
      </c>
      <c r="B49" s="1245" t="s">
        <v>166</v>
      </c>
      <c r="C49" s="1245" t="s">
        <v>167</v>
      </c>
      <c r="D49" s="1245" t="s">
        <v>168</v>
      </c>
      <c r="E49" s="1245" t="s">
        <v>169</v>
      </c>
      <c r="F49" s="1245" t="s">
        <v>170</v>
      </c>
      <c r="G49" s="1245" t="s">
        <v>171</v>
      </c>
      <c r="H49" s="1245" t="s">
        <v>172</v>
      </c>
      <c r="I49" s="1245" t="s">
        <v>173</v>
      </c>
      <c r="J49" s="1245" t="s">
        <v>174</v>
      </c>
      <c r="K49" s="1245" t="s">
        <v>175</v>
      </c>
      <c r="L49" s="1245" t="s">
        <v>176</v>
      </c>
      <c r="M49" s="1245" t="s">
        <v>177</v>
      </c>
      <c r="N49" s="1245" t="s">
        <v>184</v>
      </c>
    </row>
    <row r="50" spans="1:14">
      <c r="A50" s="1246">
        <v>2004</v>
      </c>
      <c r="B50" s="1247">
        <v>240.7</v>
      </c>
      <c r="C50" s="1247">
        <v>241.7</v>
      </c>
      <c r="D50" s="1247">
        <v>243.7</v>
      </c>
      <c r="E50" s="1247">
        <v>237.7</v>
      </c>
      <c r="F50" s="1247">
        <v>240.8</v>
      </c>
      <c r="G50" s="1247">
        <v>241.5</v>
      </c>
      <c r="H50" s="1247">
        <v>243.3</v>
      </c>
      <c r="I50" s="1247">
        <v>237.1</v>
      </c>
      <c r="J50" s="1247">
        <v>241.6</v>
      </c>
      <c r="K50" s="1247">
        <v>238.8</v>
      </c>
      <c r="L50" s="1247">
        <v>245.7</v>
      </c>
      <c r="M50" s="1247">
        <v>249.9</v>
      </c>
      <c r="N50" s="1248">
        <v>242.4</v>
      </c>
    </row>
    <row r="51" spans="1:14">
      <c r="A51" s="1249">
        <v>2005</v>
      </c>
      <c r="B51" s="1250">
        <v>253.1</v>
      </c>
      <c r="C51" s="1250">
        <v>256.89999999999998</v>
      </c>
      <c r="D51" s="1250">
        <v>255</v>
      </c>
      <c r="E51" s="1250">
        <v>253.3</v>
      </c>
      <c r="F51" s="1250">
        <v>253</v>
      </c>
      <c r="G51" s="1250">
        <v>252.2</v>
      </c>
      <c r="H51" s="1250">
        <v>251.1</v>
      </c>
      <c r="I51" s="1250">
        <v>247.9</v>
      </c>
      <c r="J51" s="1250">
        <v>246.7</v>
      </c>
      <c r="K51" s="1250">
        <v>249.2</v>
      </c>
      <c r="L51" s="1250">
        <v>250.4</v>
      </c>
      <c r="M51" s="1250">
        <v>256.2</v>
      </c>
      <c r="N51" s="1251">
        <v>251.9</v>
      </c>
    </row>
    <row r="52" spans="1:14">
      <c r="A52" s="1249">
        <v>2006</v>
      </c>
      <c r="B52" s="1250">
        <v>257.8</v>
      </c>
      <c r="C52" s="1250">
        <v>258.60000000000002</v>
      </c>
      <c r="D52" s="1250">
        <v>259.39999999999998</v>
      </c>
      <c r="E52" s="1250">
        <v>256.39999999999998</v>
      </c>
      <c r="F52" s="1250">
        <v>257.60000000000002</v>
      </c>
      <c r="G52" s="1250">
        <v>256.10000000000002</v>
      </c>
      <c r="H52" s="1250">
        <v>250.4</v>
      </c>
      <c r="I52" s="1250">
        <v>248.4</v>
      </c>
      <c r="J52" s="1250">
        <v>249.2</v>
      </c>
      <c r="K52" s="1250">
        <v>246.2</v>
      </c>
      <c r="L52" s="1250">
        <v>246.3</v>
      </c>
      <c r="M52" s="1250">
        <v>251</v>
      </c>
      <c r="N52" s="1251">
        <v>253.1</v>
      </c>
    </row>
    <row r="53" spans="1:14">
      <c r="A53" s="1249">
        <v>2007</v>
      </c>
      <c r="B53" s="1250">
        <v>257</v>
      </c>
      <c r="C53" s="1250">
        <v>258.60000000000002</v>
      </c>
      <c r="D53" s="1250">
        <v>258.5</v>
      </c>
      <c r="E53" s="1250">
        <v>260.5</v>
      </c>
      <c r="F53" s="1250">
        <v>258.8</v>
      </c>
      <c r="G53" s="1250">
        <v>257.5</v>
      </c>
      <c r="H53" s="1250">
        <v>254.5</v>
      </c>
      <c r="I53" s="1250">
        <v>250.9</v>
      </c>
      <c r="J53" s="1250">
        <v>249.3</v>
      </c>
      <c r="K53" s="1250">
        <v>246.9</v>
      </c>
      <c r="L53" s="1250">
        <v>251.1</v>
      </c>
      <c r="M53" s="1250">
        <v>253</v>
      </c>
      <c r="N53" s="1251">
        <v>254.3</v>
      </c>
    </row>
    <row r="54" spans="1:14">
      <c r="A54" s="1249">
        <v>2008</v>
      </c>
      <c r="B54" s="1250">
        <v>260</v>
      </c>
      <c r="C54" s="1250">
        <v>259.7</v>
      </c>
      <c r="D54" s="1250">
        <v>256.5</v>
      </c>
      <c r="E54" s="1250">
        <v>253.2</v>
      </c>
      <c r="F54" s="1250">
        <v>257.89999999999998</v>
      </c>
      <c r="G54" s="1250">
        <v>255.5</v>
      </c>
      <c r="H54" s="1250">
        <v>249</v>
      </c>
      <c r="I54" s="1250">
        <v>247.1</v>
      </c>
      <c r="J54" s="1250">
        <v>246.8</v>
      </c>
      <c r="K54" s="1250">
        <v>243.8</v>
      </c>
      <c r="L54" s="1250">
        <v>247.6</v>
      </c>
      <c r="M54" s="1250">
        <v>252.5</v>
      </c>
      <c r="N54" s="1251">
        <v>252.2</v>
      </c>
    </row>
    <row r="55" spans="1:14">
      <c r="A55" s="1249">
        <v>2009</v>
      </c>
      <c r="B55" s="1250">
        <v>254.8</v>
      </c>
      <c r="C55" s="1250">
        <v>256.39999999999998</v>
      </c>
      <c r="D55" s="1250">
        <v>258.2</v>
      </c>
      <c r="E55" s="1250">
        <v>257.39999999999998</v>
      </c>
      <c r="F55" s="1250">
        <v>257.39999999999998</v>
      </c>
      <c r="G55" s="1250">
        <v>255.2</v>
      </c>
      <c r="H55" s="1250">
        <v>253.6</v>
      </c>
      <c r="I55" s="1250">
        <v>250.6</v>
      </c>
      <c r="J55" s="1250">
        <v>251.8</v>
      </c>
      <c r="K55" s="1250">
        <v>252.9</v>
      </c>
      <c r="L55" s="1250">
        <v>255.6</v>
      </c>
      <c r="M55" s="1250">
        <v>260.8</v>
      </c>
      <c r="N55" s="1251">
        <v>255.4</v>
      </c>
    </row>
    <row r="56" spans="1:14">
      <c r="A56" s="1249">
        <v>2010</v>
      </c>
      <c r="B56" s="1250">
        <v>261.8</v>
      </c>
      <c r="C56" s="1250">
        <v>267.39999999999998</v>
      </c>
      <c r="D56" s="1250">
        <v>265.7</v>
      </c>
      <c r="E56" s="1250">
        <v>267.89999999999998</v>
      </c>
      <c r="F56" s="1250">
        <v>268.8</v>
      </c>
      <c r="G56" s="1250">
        <v>266.89999999999998</v>
      </c>
      <c r="H56" s="1250">
        <v>264.39999999999998</v>
      </c>
      <c r="I56" s="1250">
        <v>259.89999999999998</v>
      </c>
      <c r="J56" s="1250">
        <v>258.10000000000002</v>
      </c>
      <c r="K56" s="1250">
        <v>254.5</v>
      </c>
      <c r="L56" s="1250">
        <v>258.10000000000002</v>
      </c>
      <c r="M56" s="1250">
        <v>262.5</v>
      </c>
      <c r="N56" s="1251">
        <v>262.8</v>
      </c>
    </row>
    <row r="57" spans="1:14">
      <c r="A57" s="1249">
        <v>2011</v>
      </c>
      <c r="B57" s="1250">
        <v>262.7</v>
      </c>
      <c r="C57" s="1250">
        <v>262.60000000000002</v>
      </c>
      <c r="D57" s="1250">
        <v>262.2</v>
      </c>
      <c r="E57" s="1250">
        <v>261.5</v>
      </c>
      <c r="F57" s="1250">
        <v>261.2</v>
      </c>
      <c r="G57" s="1250">
        <v>258</v>
      </c>
      <c r="H57" s="1250">
        <v>256.2</v>
      </c>
      <c r="I57" s="1250">
        <v>251.1</v>
      </c>
      <c r="J57" s="1250">
        <v>250.5</v>
      </c>
      <c r="K57" s="1250">
        <v>251.1</v>
      </c>
      <c r="L57" s="1250">
        <v>253.3</v>
      </c>
      <c r="M57" s="1250">
        <v>259.5</v>
      </c>
      <c r="N57" s="1251">
        <v>257.2</v>
      </c>
    </row>
    <row r="58" spans="1:14">
      <c r="A58" s="1249">
        <v>2012</v>
      </c>
      <c r="B58" s="1250">
        <v>263.39999999999998</v>
      </c>
      <c r="C58" s="1250">
        <v>263.8</v>
      </c>
      <c r="D58" s="1250">
        <v>264</v>
      </c>
      <c r="E58" s="1250">
        <v>262.5</v>
      </c>
      <c r="F58" s="1250">
        <v>265.3</v>
      </c>
      <c r="G58" s="1250">
        <v>262.2</v>
      </c>
      <c r="H58" s="1250">
        <v>260.3</v>
      </c>
      <c r="I58" s="1250">
        <v>256</v>
      </c>
      <c r="J58" s="1250">
        <v>256.2</v>
      </c>
      <c r="K58" s="1250">
        <v>257.60000000000002</v>
      </c>
      <c r="L58" s="1250">
        <v>260.7</v>
      </c>
      <c r="M58" s="1250">
        <v>263.5</v>
      </c>
      <c r="N58" s="1251">
        <v>261.3</v>
      </c>
    </row>
    <row r="59" spans="1:14">
      <c r="A59" s="1249">
        <v>2013</v>
      </c>
      <c r="B59" s="1250">
        <v>263.7</v>
      </c>
      <c r="C59" s="1250">
        <v>268.2</v>
      </c>
      <c r="D59" s="1250">
        <v>266.3</v>
      </c>
      <c r="E59" s="1250">
        <v>267.2</v>
      </c>
      <c r="F59" s="1250">
        <v>267</v>
      </c>
      <c r="G59" s="1250">
        <v>269.39999999999998</v>
      </c>
      <c r="H59" s="1250">
        <v>265.3</v>
      </c>
      <c r="I59" s="1250">
        <v>261.7</v>
      </c>
      <c r="J59" s="1250">
        <v>261.2</v>
      </c>
      <c r="K59" s="1250">
        <v>259.89999999999998</v>
      </c>
      <c r="L59" s="1250">
        <v>263.3</v>
      </c>
      <c r="M59" s="1250">
        <v>265.8</v>
      </c>
      <c r="N59" s="1251">
        <v>264.8</v>
      </c>
    </row>
    <row r="60" spans="1:14">
      <c r="A60" s="1253">
        <v>2014</v>
      </c>
      <c r="B60" s="1250">
        <v>267.7</v>
      </c>
      <c r="C60" s="1250">
        <v>270.8</v>
      </c>
      <c r="D60" s="1250">
        <v>267.3</v>
      </c>
      <c r="E60" s="1250">
        <v>267.2</v>
      </c>
      <c r="F60" s="1250">
        <v>267.7</v>
      </c>
      <c r="G60" s="1250">
        <v>267.39999999999998</v>
      </c>
      <c r="H60" s="1250">
        <v>264.89999999999998</v>
      </c>
      <c r="I60" s="1250">
        <v>263.3</v>
      </c>
      <c r="J60" s="1250">
        <v>260.39999999999998</v>
      </c>
      <c r="K60" s="1250">
        <v>262</v>
      </c>
      <c r="L60" s="1250">
        <v>263.3</v>
      </c>
      <c r="M60" s="1250">
        <v>267.89999999999998</v>
      </c>
      <c r="N60" s="1251">
        <v>265.7</v>
      </c>
    </row>
    <row r="61" spans="1:14">
      <c r="A61" s="1256">
        <v>2015</v>
      </c>
      <c r="B61" s="1267">
        <v>270.89999999999998</v>
      </c>
      <c r="C61" s="1267">
        <v>271.7</v>
      </c>
      <c r="D61" s="1267">
        <v>270.89999999999998</v>
      </c>
      <c r="E61" s="1267">
        <v>272.5</v>
      </c>
      <c r="F61" s="1267">
        <v>274.8</v>
      </c>
      <c r="G61" s="1267">
        <v>275.7</v>
      </c>
      <c r="H61" s="1267">
        <v>272.39999999999998</v>
      </c>
      <c r="I61" s="1267">
        <v>268.60000000000002</v>
      </c>
      <c r="J61" s="1267">
        <v>266.3</v>
      </c>
      <c r="K61" s="1267">
        <v>266.10000000000002</v>
      </c>
      <c r="L61" s="1267">
        <v>268.7</v>
      </c>
      <c r="M61" s="1267">
        <v>270.39999999999998</v>
      </c>
      <c r="N61" s="1268">
        <v>270.5</v>
      </c>
    </row>
    <row r="62" spans="1:14">
      <c r="A62" s="1256">
        <v>2016</v>
      </c>
      <c r="B62" s="1267">
        <v>271.7</v>
      </c>
      <c r="C62" s="1267">
        <v>271.89999999999998</v>
      </c>
      <c r="D62" s="1267">
        <v>270.2</v>
      </c>
      <c r="E62" s="1267">
        <v>272.2</v>
      </c>
      <c r="F62" s="1267">
        <v>275.5</v>
      </c>
      <c r="G62" s="1267">
        <v>274.2</v>
      </c>
      <c r="H62" s="1267">
        <v>270.5</v>
      </c>
      <c r="I62" s="1267">
        <v>268.7</v>
      </c>
      <c r="J62" s="1267">
        <v>268</v>
      </c>
      <c r="K62" s="1267">
        <v>270</v>
      </c>
      <c r="L62" s="1267">
        <v>273.2</v>
      </c>
      <c r="M62" s="1267">
        <v>276.5</v>
      </c>
      <c r="N62" s="1268">
        <v>271.8</v>
      </c>
    </row>
    <row r="63" spans="1:14">
      <c r="A63" s="1256">
        <v>2017</v>
      </c>
      <c r="B63" s="1267">
        <v>276.69926282533487</v>
      </c>
      <c r="C63" s="1267">
        <v>276.47892871209154</v>
      </c>
      <c r="D63" s="1267">
        <v>278.22339935513622</v>
      </c>
      <c r="E63" s="1267">
        <v>279.34229084700496</v>
      </c>
      <c r="F63" s="1267">
        <v>281.69560720701139</v>
      </c>
      <c r="G63" s="1267">
        <v>282.87137778735314</v>
      </c>
      <c r="H63" s="1267">
        <v>277.47576558713354</v>
      </c>
      <c r="I63" s="1267">
        <v>274.10388337620998</v>
      </c>
      <c r="J63" s="1267">
        <v>273.58284883720944</v>
      </c>
      <c r="K63" s="1267">
        <v>274.03936753791561</v>
      </c>
      <c r="L63" s="1267">
        <v>275.29776603686923</v>
      </c>
      <c r="M63" s="1267">
        <v>280.80114332380572</v>
      </c>
      <c r="N63" s="1258">
        <v>277.62487398742144</v>
      </c>
    </row>
    <row r="64" spans="1:14">
      <c r="A64" s="1256">
        <v>2018</v>
      </c>
      <c r="B64" s="1257">
        <v>279.54637865311327</v>
      </c>
      <c r="C64" s="1257">
        <v>282.17688062735988</v>
      </c>
      <c r="D64" s="1257">
        <v>283.66516998075673</v>
      </c>
      <c r="E64" s="1257">
        <v>284.39577732607717</v>
      </c>
      <c r="F64" s="1257">
        <v>286.91837000390598</v>
      </c>
      <c r="G64" s="1257">
        <v>286.16812790097981</v>
      </c>
      <c r="H64" s="1257">
        <v>281.7233466698047</v>
      </c>
      <c r="I64" s="1257">
        <v>279.00896414342645</v>
      </c>
      <c r="J64" s="1257">
        <v>276.36222177119254</v>
      </c>
      <c r="K64" s="1257">
        <v>278.71065267650755</v>
      </c>
      <c r="L64" s="1257">
        <v>284.00026838432649</v>
      </c>
      <c r="M64" s="1257">
        <v>284.93782985955824</v>
      </c>
      <c r="N64" s="1258">
        <v>282.28926615670917</v>
      </c>
    </row>
    <row r="65" spans="1:14">
      <c r="A65" s="1259">
        <v>2019</v>
      </c>
      <c r="B65" s="1260">
        <v>287.03444832750858</v>
      </c>
      <c r="C65" s="1260">
        <v>289.1459538749898</v>
      </c>
      <c r="D65" s="1260">
        <v>288.5072199817875</v>
      </c>
      <c r="E65" s="1260">
        <v>290.10412746204969</v>
      </c>
      <c r="F65" s="1260">
        <v>292.71949231485786</v>
      </c>
      <c r="G65" s="1260">
        <v>289.1722528130237</v>
      </c>
      <c r="H65" s="1260">
        <v>284.60732456803191</v>
      </c>
      <c r="I65" s="1260">
        <v>281.83476394849748</v>
      </c>
      <c r="J65" s="1260">
        <v>281.74347936186393</v>
      </c>
      <c r="K65" s="1260">
        <v>280</v>
      </c>
      <c r="L65" s="1260">
        <v>283.39999999999998</v>
      </c>
      <c r="M65" s="1260">
        <v>281.7</v>
      </c>
      <c r="N65" s="1261">
        <v>280.2</v>
      </c>
    </row>
    <row r="66" spans="1:14">
      <c r="A66" s="1259">
        <v>2020</v>
      </c>
      <c r="B66" s="1260">
        <v>288.10000000000002</v>
      </c>
      <c r="C66" s="1260">
        <v>289.7</v>
      </c>
      <c r="D66" s="1260">
        <v>291.47000000000003</v>
      </c>
      <c r="E66" s="1260">
        <v>290.86</v>
      </c>
      <c r="F66" s="1260">
        <v>294.3</v>
      </c>
      <c r="G66" s="1260">
        <v>295</v>
      </c>
      <c r="H66" s="1260">
        <v>291.7</v>
      </c>
      <c r="I66" s="1260">
        <v>288</v>
      </c>
      <c r="J66" s="1260">
        <v>285</v>
      </c>
      <c r="K66" s="1260">
        <v>289.7</v>
      </c>
      <c r="L66" s="1260">
        <v>286</v>
      </c>
      <c r="M66" s="1260">
        <v>288.2</v>
      </c>
      <c r="N66" s="1261">
        <v>289.89999999999998</v>
      </c>
    </row>
    <row r="67" spans="1:14">
      <c r="A67" s="1256">
        <v>2021</v>
      </c>
      <c r="B67" s="1267">
        <v>291.3</v>
      </c>
      <c r="C67" s="1267">
        <v>293.10000000000002</v>
      </c>
      <c r="D67" s="1267">
        <v>291.60000000000002</v>
      </c>
      <c r="E67" s="1267">
        <v>294.10000000000002</v>
      </c>
      <c r="F67" s="1267">
        <v>295.60000000000002</v>
      </c>
      <c r="G67" s="1267">
        <v>294.60000000000002</v>
      </c>
      <c r="H67" s="1267">
        <v>290.5</v>
      </c>
      <c r="I67" s="1267">
        <v>288.2</v>
      </c>
      <c r="J67" s="1267">
        <v>286.10000000000002</v>
      </c>
      <c r="K67" s="1267">
        <v>286</v>
      </c>
      <c r="L67" s="1267">
        <v>287.7</v>
      </c>
      <c r="M67" s="1267">
        <v>289.5</v>
      </c>
      <c r="N67" s="1268">
        <v>290.60000000000002</v>
      </c>
    </row>
    <row r="68" spans="1:14">
      <c r="A68" s="1259">
        <v>2022</v>
      </c>
      <c r="B68" s="1260">
        <v>292.2</v>
      </c>
      <c r="C68" s="1260">
        <v>293.10000000000002</v>
      </c>
      <c r="D68" s="1260">
        <v>290.8</v>
      </c>
      <c r="E68" s="1260">
        <v>293.3</v>
      </c>
      <c r="F68" s="1260">
        <v>295.8</v>
      </c>
      <c r="G68" s="1260">
        <v>295.2</v>
      </c>
      <c r="H68" s="1260">
        <v>290.10000000000002</v>
      </c>
      <c r="I68" s="1260">
        <v>287.8</v>
      </c>
      <c r="J68" s="1260">
        <v>288.10000000000002</v>
      </c>
      <c r="K68" s="1260">
        <v>288.5</v>
      </c>
      <c r="L68" s="1260">
        <v>292.5</v>
      </c>
      <c r="M68" s="1260">
        <v>291.5</v>
      </c>
      <c r="N68" s="1261">
        <v>291.7</v>
      </c>
    </row>
    <row r="69" spans="1:14" ht="15.75" thickBot="1">
      <c r="A69" s="1262">
        <v>2023</v>
      </c>
      <c r="B69" s="1263">
        <v>292.2</v>
      </c>
      <c r="C69" s="1263">
        <v>296.10000000000002</v>
      </c>
      <c r="D69" s="1263">
        <v>294.5</v>
      </c>
      <c r="E69" s="1263">
        <v>293.3</v>
      </c>
      <c r="F69" s="1263">
        <v>295.7</v>
      </c>
      <c r="G69" s="1263"/>
      <c r="H69" s="1263"/>
      <c r="I69" s="1263">
        <v>288.39999999999998</v>
      </c>
      <c r="J69" s="1263"/>
      <c r="K69" s="1263"/>
      <c r="L69" s="1263"/>
      <c r="M69" s="1263"/>
      <c r="N69" s="1264"/>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218" sqref="AC21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20" t="s">
        <v>509</v>
      </c>
      <c r="B1" s="1820"/>
      <c r="C1" s="1820"/>
      <c r="D1" s="1820"/>
      <c r="E1" s="1820"/>
      <c r="F1" s="1820"/>
      <c r="G1" s="1820"/>
      <c r="H1" s="1820"/>
      <c r="I1" s="1820"/>
      <c r="J1" s="1820"/>
      <c r="K1" s="1820"/>
      <c r="L1" s="1820"/>
      <c r="M1" s="1820"/>
    </row>
    <row r="2" spans="1:29" ht="12.75" hidden="1" customHeight="1">
      <c r="A2" s="1820"/>
      <c r="B2" s="1820"/>
      <c r="C2" s="1820"/>
      <c r="D2" s="1820"/>
      <c r="E2" s="1820"/>
      <c r="F2" s="1820"/>
      <c r="G2" s="1820"/>
      <c r="H2" s="1820"/>
      <c r="I2" s="1820"/>
      <c r="J2" s="1820"/>
      <c r="K2" s="1820"/>
      <c r="L2" s="1820"/>
      <c r="M2" s="1820"/>
    </row>
    <row r="3" spans="1:29" ht="12.75" hidden="1" customHeight="1">
      <c r="A3" s="1820"/>
      <c r="B3" s="1820"/>
      <c r="C3" s="1820"/>
      <c r="D3" s="1820"/>
      <c r="E3" s="1820"/>
      <c r="F3" s="1820"/>
      <c r="G3" s="1820"/>
      <c r="H3" s="1820"/>
      <c r="I3" s="1820"/>
      <c r="J3" s="1820"/>
      <c r="K3" s="1820"/>
      <c r="L3" s="1820"/>
      <c r="M3" s="1820"/>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9" t="s">
        <v>163</v>
      </c>
      <c r="R6" s="1819"/>
      <c r="S6" s="1819"/>
      <c r="T6" s="642"/>
      <c r="U6" s="7">
        <v>2003</v>
      </c>
      <c r="V6" s="1819" t="s">
        <v>164</v>
      </c>
      <c r="W6" s="1821"/>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9" t="s">
        <v>163</v>
      </c>
      <c r="Q15" s="1819"/>
      <c r="R15" s="1819"/>
      <c r="S15" s="1819"/>
      <c r="T15" s="8"/>
      <c r="U15" s="7">
        <v>2004</v>
      </c>
      <c r="V15" s="1819" t="s">
        <v>164</v>
      </c>
      <c r="W15" s="1819"/>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9" t="s">
        <v>163</v>
      </c>
      <c r="Q24" s="1819"/>
      <c r="R24" s="1819"/>
      <c r="S24" s="1819"/>
      <c r="T24" s="8"/>
      <c r="U24" s="7">
        <v>2005</v>
      </c>
      <c r="V24" s="1819" t="s">
        <v>164</v>
      </c>
      <c r="W24" s="1819"/>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9" t="s">
        <v>163</v>
      </c>
      <c r="Q33" s="1819"/>
      <c r="R33" s="1819"/>
      <c r="S33" s="1819"/>
      <c r="T33" s="8"/>
      <c r="U33" s="7">
        <v>2006</v>
      </c>
      <c r="V33" s="1819" t="s">
        <v>164</v>
      </c>
      <c r="W33" s="1819"/>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9" t="s">
        <v>163</v>
      </c>
      <c r="Q42" s="1819"/>
      <c r="R42" s="1819"/>
      <c r="S42" s="1819"/>
      <c r="T42" s="8"/>
      <c r="U42" s="7">
        <v>2007</v>
      </c>
      <c r="V42" s="1819" t="s">
        <v>164</v>
      </c>
      <c r="W42" s="1819"/>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9" t="s">
        <v>163</v>
      </c>
      <c r="Q51" s="1819"/>
      <c r="R51" s="1819"/>
      <c r="S51" s="1819"/>
      <c r="T51" s="8"/>
      <c r="U51" s="7">
        <v>2008</v>
      </c>
      <c r="V51" s="1819" t="s">
        <v>164</v>
      </c>
      <c r="W51" s="1819"/>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9" t="s">
        <v>163</v>
      </c>
      <c r="Q60" s="1819"/>
      <c r="R60" s="1819"/>
      <c r="S60" s="1819"/>
      <c r="T60" s="8"/>
      <c r="U60" s="7">
        <v>2009</v>
      </c>
      <c r="V60" s="1819" t="s">
        <v>164</v>
      </c>
      <c r="W60" s="1819"/>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9" t="s">
        <v>163</v>
      </c>
      <c r="Q69" s="1819"/>
      <c r="R69" s="1819"/>
      <c r="S69" s="1819"/>
      <c r="T69" s="8"/>
      <c r="U69" s="7">
        <v>2010</v>
      </c>
      <c r="V69" s="1819" t="s">
        <v>164</v>
      </c>
      <c r="W69" s="1819"/>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9" t="s">
        <v>163</v>
      </c>
      <c r="Q78" s="1819"/>
      <c r="R78" s="1819"/>
      <c r="S78" s="1819"/>
      <c r="T78" s="8"/>
      <c r="U78" s="7">
        <v>2011</v>
      </c>
      <c r="V78" s="1819" t="s">
        <v>164</v>
      </c>
      <c r="W78" s="1819"/>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9" t="s">
        <v>163</v>
      </c>
      <c r="Q87" s="1819"/>
      <c r="R87" s="1819"/>
      <c r="S87" s="1819"/>
      <c r="T87" s="8"/>
      <c r="U87" s="7">
        <v>2012</v>
      </c>
      <c r="V87" s="1819" t="s">
        <v>164</v>
      </c>
      <c r="W87" s="1819"/>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9" t="s">
        <v>163</v>
      </c>
      <c r="Q96" s="1819"/>
      <c r="R96" s="1819"/>
      <c r="S96" s="1819"/>
      <c r="T96" s="8"/>
      <c r="U96" s="7">
        <v>2013</v>
      </c>
      <c r="V96" s="1819" t="s">
        <v>164</v>
      </c>
      <c r="W96" s="1819"/>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9" t="s">
        <v>163</v>
      </c>
      <c r="Q105" s="1819"/>
      <c r="R105" s="1819"/>
      <c r="S105" s="1819"/>
      <c r="T105" s="8"/>
      <c r="U105" s="7">
        <v>2014</v>
      </c>
      <c r="V105" s="1819" t="s">
        <v>164</v>
      </c>
      <c r="W105" s="1819"/>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9" t="s">
        <v>163</v>
      </c>
      <c r="Q115" s="1819"/>
      <c r="R115" s="1819"/>
      <c r="S115" s="1819"/>
      <c r="T115" s="8"/>
      <c r="U115" s="7">
        <v>2015</v>
      </c>
      <c r="V115" s="1819" t="s">
        <v>164</v>
      </c>
      <c r="W115" s="1819"/>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9" t="s">
        <v>163</v>
      </c>
      <c r="Q125" s="1819"/>
      <c r="R125" s="1819"/>
      <c r="S125" s="1819"/>
      <c r="T125" s="8"/>
      <c r="U125" s="7">
        <v>2016</v>
      </c>
      <c r="V125" s="1819" t="s">
        <v>164</v>
      </c>
      <c r="W125" s="1819"/>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9" t="s">
        <v>163</v>
      </c>
      <c r="Q135" s="1819"/>
      <c r="R135" s="1819"/>
      <c r="S135" s="1819"/>
      <c r="T135" s="8"/>
      <c r="U135" s="7">
        <v>2017</v>
      </c>
      <c r="V135" s="1819" t="s">
        <v>164</v>
      </c>
      <c r="W135" s="1819"/>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9" t="s">
        <v>163</v>
      </c>
      <c r="Q145" s="1819"/>
      <c r="R145" s="1819"/>
      <c r="S145" s="1819"/>
      <c r="T145" s="8"/>
      <c r="U145" s="7">
        <v>2018</v>
      </c>
      <c r="V145" s="1819" t="s">
        <v>164</v>
      </c>
      <c r="W145" s="1819"/>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9" t="s">
        <v>163</v>
      </c>
      <c r="Q155" s="1819"/>
      <c r="R155" s="1819"/>
      <c r="S155" s="1819"/>
      <c r="T155" s="8"/>
      <c r="U155" s="7">
        <v>2019</v>
      </c>
      <c r="V155" s="1819" t="s">
        <v>164</v>
      </c>
      <c r="W155" s="1819"/>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9" t="s">
        <v>163</v>
      </c>
      <c r="Q165" s="1819"/>
      <c r="R165" s="1819"/>
      <c r="S165" s="1819"/>
      <c r="T165" s="8"/>
      <c r="U165" s="7">
        <v>2020</v>
      </c>
      <c r="V165" s="1819" t="s">
        <v>164</v>
      </c>
      <c r="W165" s="1819"/>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9" t="s">
        <v>163</v>
      </c>
      <c r="Q175" s="1819"/>
      <c r="R175" s="1819"/>
      <c r="S175" s="1819"/>
      <c r="T175" s="8"/>
      <c r="U175" s="7">
        <v>2021</v>
      </c>
      <c r="V175" s="1819" t="s">
        <v>164</v>
      </c>
      <c r="W175" s="1819"/>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9" t="s">
        <v>163</v>
      </c>
      <c r="Q185" s="1819"/>
      <c r="R185" s="1819"/>
      <c r="S185" s="1819"/>
      <c r="T185" s="8"/>
      <c r="U185" s="7">
        <v>2022</v>
      </c>
      <c r="V185" s="1819" t="s">
        <v>164</v>
      </c>
      <c r="W185" s="1819"/>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9" t="s">
        <v>163</v>
      </c>
      <c r="Q195" s="1819"/>
      <c r="R195" s="1819"/>
      <c r="S195" s="1819"/>
      <c r="T195" s="8"/>
      <c r="U195" s="7">
        <v>2023</v>
      </c>
      <c r="V195" s="1819" t="s">
        <v>164</v>
      </c>
      <c r="W195" s="1819"/>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v>19585.976704425364</v>
      </c>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v>19593.33926387316</v>
      </c>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v>21013.993150494593</v>
      </c>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v>20712.259190878805</v>
      </c>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v>20262.477993295019</v>
      </c>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v>17075.327275971205</v>
      </c>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v>21120.373355423661</v>
      </c>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19.201937945515063</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19.209156141052119</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20.601954069112345</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20.306136461645885</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19.86517450323041</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16.740516937226673</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20.706248387670254</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9.946603855776802</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10.353735160027092</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10.980841518836881</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10.823170734057257</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10.349755916183044</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8.1526317484293891</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10.725836664813192</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Q37" sqref="Q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22" t="s">
        <v>354</v>
      </c>
      <c r="B4" s="1822"/>
      <c r="C4" s="1822"/>
      <c r="D4" s="1822"/>
      <c r="E4" s="1822"/>
      <c r="F4" s="1822"/>
      <c r="G4" s="1822"/>
      <c r="H4" s="1822"/>
      <c r="I4" s="1822"/>
      <c r="J4" s="1822"/>
      <c r="K4" s="1822"/>
      <c r="L4" s="1822"/>
      <c r="M4" s="1822"/>
      <c r="N4" s="1822"/>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v>16748.13</v>
      </c>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v>20609.07</v>
      </c>
      <c r="L23" s="647"/>
      <c r="M23" s="649"/>
    </row>
    <row r="24" spans="1:30">
      <c r="O24"/>
      <c r="P24"/>
      <c r="Q24"/>
      <c r="R24"/>
      <c r="S24"/>
      <c r="T24"/>
      <c r="U24"/>
      <c r="V24"/>
      <c r="W24"/>
      <c r="X24"/>
      <c r="Y24"/>
      <c r="Z24"/>
      <c r="AA24"/>
      <c r="AB24"/>
      <c r="AC24"/>
      <c r="AD24"/>
    </row>
    <row r="25" spans="1:30" ht="15.75">
      <c r="A25" s="1822" t="s">
        <v>355</v>
      </c>
      <c r="B25" s="1822"/>
      <c r="C25" s="1822"/>
      <c r="D25" s="1822"/>
      <c r="E25" s="1822"/>
      <c r="F25" s="1822"/>
      <c r="G25" s="1822"/>
      <c r="H25" s="1822"/>
      <c r="I25" s="1822"/>
      <c r="J25" s="1822"/>
      <c r="K25" s="1822"/>
      <c r="L25" s="1822"/>
      <c r="M25" s="1822"/>
      <c r="N25" s="1822"/>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v>44885.24</v>
      </c>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v>33807.910000000003</v>
      </c>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8" t="s">
        <v>63</v>
      </c>
      <c r="B1" s="1598"/>
      <c r="C1" s="1598"/>
      <c r="D1" s="1598"/>
      <c r="E1" s="1598"/>
      <c r="F1" s="1598"/>
      <c r="G1" s="1598"/>
      <c r="H1" s="1598"/>
      <c r="I1" s="1598"/>
      <c r="J1" s="1598"/>
      <c r="K1" s="1166"/>
    </row>
    <row r="2" spans="1:11" ht="15.75" thickBot="1">
      <c r="A2" s="1612" t="s">
        <v>273</v>
      </c>
      <c r="B2" s="1613"/>
      <c r="C2" s="1613"/>
      <c r="D2" s="1613"/>
      <c r="E2" s="1613"/>
      <c r="F2" s="1613"/>
      <c r="G2" s="1613"/>
      <c r="H2" s="1613"/>
      <c r="I2" s="1613"/>
      <c r="J2" s="1614"/>
    </row>
    <row r="3" spans="1:11" ht="30.75" thickBot="1">
      <c r="A3" s="1167"/>
      <c r="B3" s="1168"/>
      <c r="C3" s="1169" t="s">
        <v>59</v>
      </c>
      <c r="D3" s="1170"/>
      <c r="E3" s="1171"/>
      <c r="F3" s="1172" t="s">
        <v>262</v>
      </c>
      <c r="G3" s="1173" t="s">
        <v>263</v>
      </c>
      <c r="H3" s="1174" t="s">
        <v>66</v>
      </c>
      <c r="I3" s="1172" t="s">
        <v>264</v>
      </c>
      <c r="J3" s="1173" t="s">
        <v>265</v>
      </c>
    </row>
    <row r="4" spans="1:11" ht="30">
      <c r="A4" s="1175" t="s">
        <v>53</v>
      </c>
      <c r="B4" s="1176" t="s">
        <v>60</v>
      </c>
      <c r="C4" s="1177" t="s">
        <v>61</v>
      </c>
      <c r="D4" s="1178" t="s">
        <v>62</v>
      </c>
      <c r="E4" s="1179" t="s">
        <v>67</v>
      </c>
      <c r="F4" s="1180" t="s">
        <v>55</v>
      </c>
      <c r="G4" s="1181" t="s">
        <v>49</v>
      </c>
      <c r="H4" s="1182" t="s">
        <v>68</v>
      </c>
      <c r="I4" s="1183" t="s">
        <v>50</v>
      </c>
      <c r="J4" s="1184" t="s">
        <v>67</v>
      </c>
    </row>
    <row r="5" spans="1:11" ht="15.75" thickBot="1">
      <c r="A5" s="1185"/>
      <c r="B5" s="1156" t="s">
        <v>533</v>
      </c>
      <c r="C5" s="1186" t="s">
        <v>533</v>
      </c>
      <c r="D5" s="1186" t="s">
        <v>533</v>
      </c>
      <c r="E5" s="1187" t="s">
        <v>50</v>
      </c>
      <c r="F5" s="1155" t="s">
        <v>533</v>
      </c>
      <c r="G5" s="1188" t="s">
        <v>69</v>
      </c>
      <c r="H5" s="1189" t="s">
        <v>65</v>
      </c>
      <c r="I5" s="1155" t="s">
        <v>533</v>
      </c>
      <c r="J5" s="1190" t="s">
        <v>57</v>
      </c>
    </row>
    <row r="6" spans="1:11" ht="15.75" thickBot="1">
      <c r="A6" s="1191" t="s">
        <v>268</v>
      </c>
      <c r="B6" s="1192"/>
      <c r="C6" s="1192"/>
      <c r="D6" s="1192"/>
      <c r="E6" s="1192"/>
      <c r="F6" s="1192"/>
      <c r="G6" s="1192"/>
      <c r="H6" s="1192"/>
      <c r="I6" s="1193"/>
      <c r="J6" s="1194"/>
    </row>
    <row r="7" spans="1:11" ht="15.75" thickBot="1">
      <c r="A7" s="1195" t="s">
        <v>18</v>
      </c>
      <c r="B7" s="1196">
        <v>9.6969082567254734</v>
      </c>
      <c r="C7" s="1197">
        <v>18719.900109508635</v>
      </c>
      <c r="D7" s="1198">
        <v>19094.298111698808</v>
      </c>
      <c r="E7" s="1199">
        <v>-1.6203946362362509</v>
      </c>
      <c r="F7" s="1200">
        <v>312.00667382838731</v>
      </c>
      <c r="G7" s="1199">
        <v>-0.70716515620046749</v>
      </c>
      <c r="H7" s="1199">
        <v>0.98996474098182807</v>
      </c>
      <c r="I7" s="1199">
        <v>100</v>
      </c>
      <c r="J7" s="1201" t="s">
        <v>19</v>
      </c>
    </row>
    <row r="8" spans="1:11">
      <c r="A8" s="1202" t="s">
        <v>75</v>
      </c>
      <c r="B8" s="1203">
        <v>7.0717204364876389</v>
      </c>
      <c r="C8" s="1204">
        <v>13120.075021312872</v>
      </c>
      <c r="D8" s="1205">
        <v>13382.47652173913</v>
      </c>
      <c r="E8" s="1206">
        <v>-18.849638808332962</v>
      </c>
      <c r="F8" s="1207">
        <v>230</v>
      </c>
      <c r="G8" s="1208">
        <v>29.213483146067414</v>
      </c>
      <c r="H8" s="1208">
        <v>20</v>
      </c>
      <c r="I8" s="1209">
        <v>8.056935678796831E-2</v>
      </c>
      <c r="J8" s="1210">
        <v>1.2763552611130768E-2</v>
      </c>
    </row>
    <row r="9" spans="1:11">
      <c r="A9" s="1211" t="s">
        <v>76</v>
      </c>
      <c r="B9" s="1212">
        <v>10.708330202507474</v>
      </c>
      <c r="C9" s="1213">
        <v>20090.675802077811</v>
      </c>
      <c r="D9" s="1214">
        <v>20492.489318119366</v>
      </c>
      <c r="E9" s="1215">
        <v>-1.3594299109316386</v>
      </c>
      <c r="F9" s="1216">
        <v>345.77199095022627</v>
      </c>
      <c r="G9" s="1217">
        <v>-1.7219549306873732</v>
      </c>
      <c r="H9" s="1217">
        <v>-5.3938356164383565</v>
      </c>
      <c r="I9" s="1217">
        <v>29.676379750234993</v>
      </c>
      <c r="J9" s="1218">
        <v>-2.0024919611835053</v>
      </c>
    </row>
    <row r="10" spans="1:11">
      <c r="A10" s="1211" t="s">
        <v>77</v>
      </c>
      <c r="B10" s="1212">
        <v>10.67623435838108</v>
      </c>
      <c r="C10" s="1213">
        <v>20030.458458501085</v>
      </c>
      <c r="D10" s="1214">
        <v>20431.067627671106</v>
      </c>
      <c r="E10" s="1215">
        <v>-0.19581153768793666</v>
      </c>
      <c r="F10" s="1216">
        <v>396.82642089093702</v>
      </c>
      <c r="G10" s="1217">
        <v>2.108950018047226</v>
      </c>
      <c r="H10" s="1217">
        <v>4.16</v>
      </c>
      <c r="I10" s="1217">
        <v>8.741775211494561</v>
      </c>
      <c r="J10" s="1218">
        <v>0.2660496893898685</v>
      </c>
    </row>
    <row r="11" spans="1:11">
      <c r="A11" s="1211" t="s">
        <v>78</v>
      </c>
      <c r="B11" s="1219" t="s">
        <v>73</v>
      </c>
      <c r="C11" s="1213" t="s">
        <v>73</v>
      </c>
      <c r="D11" s="1214" t="s">
        <v>73</v>
      </c>
      <c r="E11" s="1215" t="s">
        <v>73</v>
      </c>
      <c r="F11" s="1216" t="s">
        <v>73</v>
      </c>
      <c r="G11" s="1217" t="s">
        <v>73</v>
      </c>
      <c r="H11" s="1217" t="s">
        <v>73</v>
      </c>
      <c r="I11" s="1217" t="s">
        <v>73</v>
      </c>
      <c r="J11" s="1218" t="s">
        <v>73</v>
      </c>
    </row>
    <row r="12" spans="1:11">
      <c r="A12" s="1211" t="s">
        <v>71</v>
      </c>
      <c r="B12" s="1212">
        <v>7.8259402702955407</v>
      </c>
      <c r="C12" s="1213">
        <v>16069.692546808092</v>
      </c>
      <c r="D12" s="1214">
        <v>16391.086397744253</v>
      </c>
      <c r="E12" s="1215">
        <v>-1.3823079497874711</v>
      </c>
      <c r="F12" s="1216">
        <v>279.84359150102813</v>
      </c>
      <c r="G12" s="1217">
        <v>0.62657193231608055</v>
      </c>
      <c r="H12" s="1217">
        <v>5.8396808124773303</v>
      </c>
      <c r="I12" s="1217">
        <v>39.183563851215254</v>
      </c>
      <c r="J12" s="1218">
        <v>1.7954434281070348</v>
      </c>
    </row>
    <row r="13" spans="1:11" ht="15.75" thickBot="1">
      <c r="A13" s="1220" t="s">
        <v>79</v>
      </c>
      <c r="B13" s="1221">
        <v>10.539436013160856</v>
      </c>
      <c r="C13" s="1222">
        <v>20346.4015698086</v>
      </c>
      <c r="D13" s="1223">
        <v>20753.329601204772</v>
      </c>
      <c r="E13" s="1224">
        <v>-1.0583857756632875</v>
      </c>
      <c r="F13" s="1225">
        <v>290.64981949458485</v>
      </c>
      <c r="G13" s="1226">
        <v>-1.0058714136998861</v>
      </c>
      <c r="H13" s="1226">
        <v>0.66626287098728043</v>
      </c>
      <c r="I13" s="1226">
        <v>22.317711830267221</v>
      </c>
      <c r="J13" s="1227">
        <v>-7.1764708924533238E-2</v>
      </c>
    </row>
    <row r="14" spans="1:11" ht="15.75" thickBot="1">
      <c r="A14" s="1191" t="s">
        <v>266</v>
      </c>
      <c r="B14" s="1192"/>
      <c r="C14" s="1192"/>
      <c r="D14" s="1228"/>
      <c r="E14" s="1192"/>
      <c r="F14" s="1192"/>
      <c r="G14" s="1192"/>
      <c r="H14" s="1192"/>
      <c r="I14" s="1193"/>
      <c r="J14" s="1194"/>
    </row>
    <row r="15" spans="1:11" ht="15.75" thickBot="1">
      <c r="A15" s="1195" t="s">
        <v>18</v>
      </c>
      <c r="B15" s="1229">
        <v>9.7427069229751488</v>
      </c>
      <c r="C15" s="1230">
        <v>18808.314523118046</v>
      </c>
      <c r="D15" s="1231">
        <v>19184.480813580409</v>
      </c>
      <c r="E15" s="1199">
        <v>0.17497553236766378</v>
      </c>
      <c r="F15" s="1199">
        <v>311.42952226002069</v>
      </c>
      <c r="G15" s="1199">
        <v>0.9657069006690151</v>
      </c>
      <c r="H15" s="1199">
        <v>4.9518782986650107</v>
      </c>
      <c r="I15" s="1199">
        <v>100</v>
      </c>
      <c r="J15" s="1201" t="s">
        <v>19</v>
      </c>
    </row>
    <row r="16" spans="1:11">
      <c r="A16" s="1202" t="s">
        <v>75</v>
      </c>
      <c r="B16" s="1232">
        <v>9.7858419464797066</v>
      </c>
      <c r="C16" s="1204">
        <v>18155.550921112626</v>
      </c>
      <c r="D16" s="1205">
        <v>18518.661939534879</v>
      </c>
      <c r="E16" s="1206">
        <v>3.0658637370975534E-3</v>
      </c>
      <c r="F16" s="1207">
        <v>215.01999999999998</v>
      </c>
      <c r="G16" s="1208">
        <v>18.623543203916967</v>
      </c>
      <c r="H16" s="1208">
        <v>-37.5</v>
      </c>
      <c r="I16" s="1209">
        <v>0.14790711433219939</v>
      </c>
      <c r="J16" s="1210">
        <v>-0.10046295707419614</v>
      </c>
    </row>
    <row r="17" spans="1:10">
      <c r="A17" s="1211" t="s">
        <v>76</v>
      </c>
      <c r="B17" s="1212">
        <v>10.737218807205595</v>
      </c>
      <c r="C17" s="1213">
        <v>20144.875810892299</v>
      </c>
      <c r="D17" s="1214">
        <v>20547.773327110146</v>
      </c>
      <c r="E17" s="1215">
        <v>-0.62373827035132834</v>
      </c>
      <c r="F17" s="1216">
        <v>351.9433886375063</v>
      </c>
      <c r="G17" s="1217">
        <v>1.546954945862659</v>
      </c>
      <c r="H17" s="1217">
        <v>8.6291643910431457</v>
      </c>
      <c r="I17" s="1217">
        <v>29.418725040674452</v>
      </c>
      <c r="J17" s="1218">
        <v>0.99587499410506553</v>
      </c>
    </row>
    <row r="18" spans="1:10">
      <c r="A18" s="1211" t="s">
        <v>77</v>
      </c>
      <c r="B18" s="1212">
        <v>10.705038888816096</v>
      </c>
      <c r="C18" s="1213">
        <v>20084.500729486106</v>
      </c>
      <c r="D18" s="1214">
        <v>20486.19074407583</v>
      </c>
      <c r="E18" s="1215">
        <v>-5.7485919044050302E-2</v>
      </c>
      <c r="F18" s="1216">
        <v>388.33803680981589</v>
      </c>
      <c r="G18" s="1217">
        <v>-0.10275910870037536</v>
      </c>
      <c r="H18" s="1217">
        <v>7.2368421052631584</v>
      </c>
      <c r="I18" s="1217">
        <v>4.8217719272296993</v>
      </c>
      <c r="J18" s="1218">
        <v>0.10274057050818453</v>
      </c>
    </row>
    <row r="19" spans="1:10">
      <c r="A19" s="1211" t="s">
        <v>78</v>
      </c>
      <c r="B19" s="1219" t="s">
        <v>73</v>
      </c>
      <c r="C19" s="1213" t="s">
        <v>200</v>
      </c>
      <c r="D19" s="1214" t="s">
        <v>200</v>
      </c>
      <c r="E19" s="1215" t="s">
        <v>73</v>
      </c>
      <c r="F19" s="1216" t="s">
        <v>200</v>
      </c>
      <c r="G19" s="1217" t="s">
        <v>73</v>
      </c>
      <c r="H19" s="1217" t="s">
        <v>73</v>
      </c>
      <c r="I19" s="1217" t="s">
        <v>73</v>
      </c>
      <c r="J19" s="1218" t="s">
        <v>73</v>
      </c>
    </row>
    <row r="20" spans="1:10">
      <c r="A20" s="1211" t="s">
        <v>71</v>
      </c>
      <c r="B20" s="1212">
        <v>7.6490771497943664</v>
      </c>
      <c r="C20" s="1213">
        <v>15706.523921549007</v>
      </c>
      <c r="D20" s="1214">
        <v>16020.654399979987</v>
      </c>
      <c r="E20" s="1215">
        <v>-0.20482810559252565</v>
      </c>
      <c r="F20" s="1216">
        <v>287.36902218570253</v>
      </c>
      <c r="G20" s="1217">
        <v>0.47331349061532446</v>
      </c>
      <c r="H20" s="1217">
        <v>-2.1704180064308685</v>
      </c>
      <c r="I20" s="1217">
        <v>36.000591628457329</v>
      </c>
      <c r="J20" s="1218">
        <v>-2.620954475237177</v>
      </c>
    </row>
    <row r="21" spans="1:10" ht="15.75" thickBot="1">
      <c r="A21" s="1220" t="s">
        <v>79</v>
      </c>
      <c r="B21" s="1221">
        <v>10.710122432377045</v>
      </c>
      <c r="C21" s="1222">
        <v>20675.912031615913</v>
      </c>
      <c r="D21" s="1223">
        <v>21089.430272248232</v>
      </c>
      <c r="E21" s="1224">
        <v>-0.64000710257185556</v>
      </c>
      <c r="F21" s="1225">
        <v>287.4793756397134</v>
      </c>
      <c r="G21" s="1226">
        <v>-5.2918104181670374E-2</v>
      </c>
      <c r="H21" s="1226">
        <v>9.0401785714285712</v>
      </c>
      <c r="I21" s="1226">
        <v>28.901050140511757</v>
      </c>
      <c r="J21" s="1227">
        <v>1.0836021429954599</v>
      </c>
    </row>
    <row r="22" spans="1:10" ht="15.75" thickBot="1">
      <c r="A22" s="1191" t="s">
        <v>269</v>
      </c>
      <c r="B22" s="1192"/>
      <c r="C22" s="1192"/>
      <c r="D22" s="1228"/>
      <c r="E22" s="1192"/>
      <c r="F22" s="1192"/>
      <c r="G22" s="1192"/>
      <c r="H22" s="1192"/>
      <c r="I22" s="1193"/>
      <c r="J22" s="1194"/>
    </row>
    <row r="23" spans="1:10" ht="15.75" thickBot="1">
      <c r="A23" s="1195" t="s">
        <v>18</v>
      </c>
      <c r="B23" s="1229">
        <v>9.3311244940252926</v>
      </c>
      <c r="C23" s="1230">
        <v>18013.753849469678</v>
      </c>
      <c r="D23" s="1231">
        <v>18374.028926459072</v>
      </c>
      <c r="E23" s="1199">
        <v>0.25379050742142967</v>
      </c>
      <c r="F23" s="1199">
        <v>304.44716261325703</v>
      </c>
      <c r="G23" s="1199">
        <v>3.3219773274069144</v>
      </c>
      <c r="H23" s="1199">
        <v>-6.3002680965147455</v>
      </c>
      <c r="I23" s="1199">
        <v>100</v>
      </c>
      <c r="J23" s="1201" t="s">
        <v>19</v>
      </c>
    </row>
    <row r="24" spans="1:10">
      <c r="A24" s="1202" t="s">
        <v>75</v>
      </c>
      <c r="B24" s="1203" t="s">
        <v>73</v>
      </c>
      <c r="C24" s="1204" t="s">
        <v>73</v>
      </c>
      <c r="D24" s="1205" t="s">
        <v>73</v>
      </c>
      <c r="E24" s="1206" t="s">
        <v>73</v>
      </c>
      <c r="F24" s="1207" t="s">
        <v>73</v>
      </c>
      <c r="G24" s="1208" t="s">
        <v>73</v>
      </c>
      <c r="H24" s="1209" t="s">
        <v>73</v>
      </c>
      <c r="I24" s="1209" t="s">
        <v>73</v>
      </c>
      <c r="J24" s="1233" t="s">
        <v>73</v>
      </c>
    </row>
    <row r="25" spans="1:10">
      <c r="A25" s="1211" t="s">
        <v>76</v>
      </c>
      <c r="B25" s="1219">
        <v>10.907684235317468</v>
      </c>
      <c r="C25" s="1213">
        <v>20464.698377706318</v>
      </c>
      <c r="D25" s="1214">
        <v>20873.992345260445</v>
      </c>
      <c r="E25" s="1215">
        <v>2.4805518187860014</v>
      </c>
      <c r="F25" s="1216">
        <v>359.84691119691121</v>
      </c>
      <c r="G25" s="1217">
        <v>9.1500383154842915</v>
      </c>
      <c r="H25" s="1217">
        <v>26.341463414634148</v>
      </c>
      <c r="I25" s="1234">
        <v>24.701955174058181</v>
      </c>
      <c r="J25" s="1235">
        <v>6.3820266664621137</v>
      </c>
    </row>
    <row r="26" spans="1:10">
      <c r="A26" s="1211" t="s">
        <v>77</v>
      </c>
      <c r="B26" s="1212">
        <v>10.287647001634088</v>
      </c>
      <c r="C26" s="1213">
        <v>19301.401504003916</v>
      </c>
      <c r="D26" s="1214">
        <v>19687.429534083993</v>
      </c>
      <c r="E26" s="1215">
        <v>-2.9751431613287953</v>
      </c>
      <c r="F26" s="1216">
        <v>421.2999999999999</v>
      </c>
      <c r="G26" s="1217">
        <v>4.2801132650838385</v>
      </c>
      <c r="H26" s="1217">
        <v>4</v>
      </c>
      <c r="I26" s="1217">
        <v>3.7195994277539342</v>
      </c>
      <c r="J26" s="1218">
        <v>0.36839299343758025</v>
      </c>
    </row>
    <row r="27" spans="1:10">
      <c r="A27" s="1211" t="s">
        <v>78</v>
      </c>
      <c r="B27" s="1219" t="s">
        <v>73</v>
      </c>
      <c r="C27" s="1213" t="s">
        <v>73</v>
      </c>
      <c r="D27" s="1214" t="s">
        <v>73</v>
      </c>
      <c r="E27" s="1215" t="s">
        <v>73</v>
      </c>
      <c r="F27" s="1216" t="s">
        <v>73</v>
      </c>
      <c r="G27" s="1217" t="s">
        <v>73</v>
      </c>
      <c r="H27" s="1217" t="s">
        <v>73</v>
      </c>
      <c r="I27" s="1217" t="s">
        <v>73</v>
      </c>
      <c r="J27" s="1218" t="s">
        <v>73</v>
      </c>
    </row>
    <row r="28" spans="1:10">
      <c r="A28" s="1211" t="s">
        <v>71</v>
      </c>
      <c r="B28" s="1219">
        <v>7.7870235404071622</v>
      </c>
      <c r="C28" s="1213">
        <v>15989.781397139963</v>
      </c>
      <c r="D28" s="1214">
        <v>16309.577025082763</v>
      </c>
      <c r="E28" s="1215">
        <v>-1.8666887763835283</v>
      </c>
      <c r="F28" s="1216">
        <v>275.34390885188429</v>
      </c>
      <c r="G28" s="1217">
        <v>-0.48338191907726785</v>
      </c>
      <c r="H28" s="1217">
        <v>-12.365591397849462</v>
      </c>
      <c r="I28" s="1217">
        <v>54.411063423938963</v>
      </c>
      <c r="J28" s="1218">
        <v>-3.765880275792945</v>
      </c>
    </row>
    <row r="29" spans="1:10" ht="15.75" thickBot="1">
      <c r="A29" s="1220" t="s">
        <v>79</v>
      </c>
      <c r="B29" s="1221">
        <v>10.005370711274836</v>
      </c>
      <c r="C29" s="1222">
        <v>19315.387473503542</v>
      </c>
      <c r="D29" s="1223">
        <v>19701.695222973613</v>
      </c>
      <c r="E29" s="1224">
        <v>-3.5144614567973957</v>
      </c>
      <c r="F29" s="1225">
        <v>291.6561111111111</v>
      </c>
      <c r="G29" s="1226">
        <v>-1.6452369938124205</v>
      </c>
      <c r="H29" s="1226">
        <v>-20.17738359201774</v>
      </c>
      <c r="I29" s="1226">
        <v>17.167381974248926</v>
      </c>
      <c r="J29" s="1227">
        <v>-2.9845393841067462</v>
      </c>
    </row>
    <row r="30" spans="1:10">
      <c r="A30" s="1236" t="s">
        <v>353</v>
      </c>
    </row>
    <row r="31" spans="1:10">
      <c r="A31" s="1017" t="s">
        <v>253</v>
      </c>
    </row>
    <row r="32" spans="1:10" ht="15.75" thickBot="1">
      <c r="A32" s="1237" t="s">
        <v>41</v>
      </c>
      <c r="B32" s="1238"/>
    </row>
    <row r="33" spans="1:8" ht="15.75" thickBot="1">
      <c r="A33" s="1239" t="s">
        <v>39</v>
      </c>
      <c r="B33" s="1600" t="s">
        <v>40</v>
      </c>
      <c r="C33" s="1601"/>
      <c r="D33" s="1601"/>
      <c r="E33" s="1601"/>
      <c r="F33" s="1601"/>
      <c r="G33" s="1601"/>
      <c r="H33" s="1602"/>
    </row>
    <row r="34" spans="1:8">
      <c r="A34" s="1240" t="s">
        <v>43</v>
      </c>
      <c r="B34" s="1606" t="s">
        <v>44</v>
      </c>
      <c r="C34" s="1607"/>
      <c r="D34" s="1607"/>
      <c r="E34" s="1607"/>
      <c r="F34" s="1607"/>
      <c r="G34" s="1607"/>
      <c r="H34" s="1608"/>
    </row>
    <row r="35" spans="1:8">
      <c r="A35" s="1241" t="s">
        <v>45</v>
      </c>
      <c r="B35" s="1603" t="s">
        <v>46</v>
      </c>
      <c r="C35" s="1604"/>
      <c r="D35" s="1604"/>
      <c r="E35" s="1604"/>
      <c r="F35" s="1604"/>
      <c r="G35" s="1604"/>
      <c r="H35" s="1605"/>
    </row>
    <row r="36" spans="1:8" ht="15.75" thickBot="1">
      <c r="A36" s="1242" t="s">
        <v>47</v>
      </c>
      <c r="B36" s="1609" t="s">
        <v>42</v>
      </c>
      <c r="C36" s="1610"/>
      <c r="D36" s="1610"/>
      <c r="E36" s="1610"/>
      <c r="F36" s="1610"/>
      <c r="G36" s="1610"/>
      <c r="H36" s="1611"/>
    </row>
    <row r="37" spans="1:8">
      <c r="A37" s="1599"/>
      <c r="B37" s="159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K315" sqref="K315"/>
    </sheetView>
  </sheetViews>
  <sheetFormatPr defaultRowHeight="15"/>
  <cols>
    <col min="1" max="1" width="20.140625" style="1003" customWidth="1"/>
    <col min="2" max="2" width="10" style="1003" customWidth="1"/>
    <col min="3" max="3" width="11.28515625" style="1003" customWidth="1"/>
    <col min="4" max="4" width="10.7109375" style="1003" customWidth="1"/>
    <col min="5" max="5" width="11.42578125" style="1003" customWidth="1"/>
    <col min="6" max="6" width="11.5703125" style="1003" customWidth="1"/>
    <col min="7" max="7" width="10" style="1003" customWidth="1"/>
    <col min="8" max="8" width="11.42578125" style="1003" customWidth="1"/>
    <col min="9" max="9" width="10.42578125" style="1003" customWidth="1"/>
    <col min="10" max="10" width="9.140625" style="1003"/>
    <col min="11" max="11" width="12.140625" style="1003" customWidth="1"/>
    <col min="12" max="12" width="10.42578125" style="1003" customWidth="1"/>
    <col min="13" max="256" width="9.140625" style="1003"/>
    <col min="257" max="257" width="20.140625" style="1003" customWidth="1"/>
    <col min="258" max="259" width="10" style="1003" customWidth="1"/>
    <col min="260" max="260" width="9.5703125" style="1003" customWidth="1"/>
    <col min="261" max="261" width="9.85546875" style="1003" customWidth="1"/>
    <col min="262" max="262" width="10.140625" style="1003" customWidth="1"/>
    <col min="263" max="263" width="10" style="1003" customWidth="1"/>
    <col min="264" max="264" width="9.85546875" style="1003" customWidth="1"/>
    <col min="265" max="265" width="10.42578125" style="1003" customWidth="1"/>
    <col min="266" max="266" width="9.140625" style="1003"/>
    <col min="267" max="268" width="10.42578125" style="1003" customWidth="1"/>
    <col min="269" max="512" width="9.140625" style="1003"/>
    <col min="513" max="513" width="20.140625" style="1003" customWidth="1"/>
    <col min="514" max="515" width="10" style="1003" customWidth="1"/>
    <col min="516" max="516" width="9.5703125" style="1003" customWidth="1"/>
    <col min="517" max="517" width="9.85546875" style="1003" customWidth="1"/>
    <col min="518" max="518" width="10.140625" style="1003" customWidth="1"/>
    <col min="519" max="519" width="10" style="1003" customWidth="1"/>
    <col min="520" max="520" width="9.85546875" style="1003" customWidth="1"/>
    <col min="521" max="521" width="10.42578125" style="1003" customWidth="1"/>
    <col min="522" max="522" width="9.140625" style="1003"/>
    <col min="523" max="524" width="10.42578125" style="1003" customWidth="1"/>
    <col min="525" max="768" width="9.140625" style="1003"/>
    <col min="769" max="769" width="20.140625" style="1003" customWidth="1"/>
    <col min="770" max="771" width="10" style="1003" customWidth="1"/>
    <col min="772" max="772" width="9.5703125" style="1003" customWidth="1"/>
    <col min="773" max="773" width="9.85546875" style="1003" customWidth="1"/>
    <col min="774" max="774" width="10.140625" style="1003" customWidth="1"/>
    <col min="775" max="775" width="10" style="1003" customWidth="1"/>
    <col min="776" max="776" width="9.85546875" style="1003" customWidth="1"/>
    <col min="777" max="777" width="10.42578125" style="1003" customWidth="1"/>
    <col min="778" max="778" width="9.140625" style="1003"/>
    <col min="779" max="780" width="10.42578125" style="1003" customWidth="1"/>
    <col min="781" max="1024" width="9.140625" style="1003"/>
    <col min="1025" max="1025" width="20.140625" style="1003" customWidth="1"/>
    <col min="1026" max="1027" width="10" style="1003" customWidth="1"/>
    <col min="1028" max="1028" width="9.5703125" style="1003" customWidth="1"/>
    <col min="1029" max="1029" width="9.85546875" style="1003" customWidth="1"/>
    <col min="1030" max="1030" width="10.140625" style="1003" customWidth="1"/>
    <col min="1031" max="1031" width="10" style="1003" customWidth="1"/>
    <col min="1032" max="1032" width="9.85546875" style="1003" customWidth="1"/>
    <col min="1033" max="1033" width="10.42578125" style="1003" customWidth="1"/>
    <col min="1034" max="1034" width="9.140625" style="1003"/>
    <col min="1035" max="1036" width="10.42578125" style="1003" customWidth="1"/>
    <col min="1037" max="1280" width="9.140625" style="1003"/>
    <col min="1281" max="1281" width="20.140625" style="1003" customWidth="1"/>
    <col min="1282" max="1283" width="10" style="1003" customWidth="1"/>
    <col min="1284" max="1284" width="9.5703125" style="1003" customWidth="1"/>
    <col min="1285" max="1285" width="9.85546875" style="1003" customWidth="1"/>
    <col min="1286" max="1286" width="10.140625" style="1003" customWidth="1"/>
    <col min="1287" max="1287" width="10" style="1003" customWidth="1"/>
    <col min="1288" max="1288" width="9.85546875" style="1003" customWidth="1"/>
    <col min="1289" max="1289" width="10.42578125" style="1003" customWidth="1"/>
    <col min="1290" max="1290" width="9.140625" style="1003"/>
    <col min="1291" max="1292" width="10.42578125" style="1003" customWidth="1"/>
    <col min="1293" max="1536" width="9.140625" style="1003"/>
    <col min="1537" max="1537" width="20.140625" style="1003" customWidth="1"/>
    <col min="1538" max="1539" width="10" style="1003" customWidth="1"/>
    <col min="1540" max="1540" width="9.5703125" style="1003" customWidth="1"/>
    <col min="1541" max="1541" width="9.85546875" style="1003" customWidth="1"/>
    <col min="1542" max="1542" width="10.140625" style="1003" customWidth="1"/>
    <col min="1543" max="1543" width="10" style="1003" customWidth="1"/>
    <col min="1544" max="1544" width="9.85546875" style="1003" customWidth="1"/>
    <col min="1545" max="1545" width="10.42578125" style="1003" customWidth="1"/>
    <col min="1546" max="1546" width="9.140625" style="1003"/>
    <col min="1547" max="1548" width="10.42578125" style="1003" customWidth="1"/>
    <col min="1549" max="1792" width="9.140625" style="1003"/>
    <col min="1793" max="1793" width="20.140625" style="1003" customWidth="1"/>
    <col min="1794" max="1795" width="10" style="1003" customWidth="1"/>
    <col min="1796" max="1796" width="9.5703125" style="1003" customWidth="1"/>
    <col min="1797" max="1797" width="9.85546875" style="1003" customWidth="1"/>
    <col min="1798" max="1798" width="10.140625" style="1003" customWidth="1"/>
    <col min="1799" max="1799" width="10" style="1003" customWidth="1"/>
    <col min="1800" max="1800" width="9.85546875" style="1003" customWidth="1"/>
    <col min="1801" max="1801" width="10.42578125" style="1003" customWidth="1"/>
    <col min="1802" max="1802" width="9.140625" style="1003"/>
    <col min="1803" max="1804" width="10.42578125" style="1003" customWidth="1"/>
    <col min="1805" max="2048" width="9.140625" style="1003"/>
    <col min="2049" max="2049" width="20.140625" style="1003" customWidth="1"/>
    <col min="2050" max="2051" width="10" style="1003" customWidth="1"/>
    <col min="2052" max="2052" width="9.5703125" style="1003" customWidth="1"/>
    <col min="2053" max="2053" width="9.85546875" style="1003" customWidth="1"/>
    <col min="2054" max="2054" width="10.140625" style="1003" customWidth="1"/>
    <col min="2055" max="2055" width="10" style="1003" customWidth="1"/>
    <col min="2056" max="2056" width="9.85546875" style="1003" customWidth="1"/>
    <col min="2057" max="2057" width="10.42578125" style="1003" customWidth="1"/>
    <col min="2058" max="2058" width="9.140625" style="1003"/>
    <col min="2059" max="2060" width="10.42578125" style="1003" customWidth="1"/>
    <col min="2061" max="2304" width="9.140625" style="1003"/>
    <col min="2305" max="2305" width="20.140625" style="1003" customWidth="1"/>
    <col min="2306" max="2307" width="10" style="1003" customWidth="1"/>
    <col min="2308" max="2308" width="9.5703125" style="1003" customWidth="1"/>
    <col min="2309" max="2309" width="9.85546875" style="1003" customWidth="1"/>
    <col min="2310" max="2310" width="10.140625" style="1003" customWidth="1"/>
    <col min="2311" max="2311" width="10" style="1003" customWidth="1"/>
    <col min="2312" max="2312" width="9.85546875" style="1003" customWidth="1"/>
    <col min="2313" max="2313" width="10.42578125" style="1003" customWidth="1"/>
    <col min="2314" max="2314" width="9.140625" style="1003"/>
    <col min="2315" max="2316" width="10.42578125" style="1003" customWidth="1"/>
    <col min="2317" max="2560" width="9.140625" style="1003"/>
    <col min="2561" max="2561" width="20.140625" style="1003" customWidth="1"/>
    <col min="2562" max="2563" width="10" style="1003" customWidth="1"/>
    <col min="2564" max="2564" width="9.5703125" style="1003" customWidth="1"/>
    <col min="2565" max="2565" width="9.85546875" style="1003" customWidth="1"/>
    <col min="2566" max="2566" width="10.140625" style="1003" customWidth="1"/>
    <col min="2567" max="2567" width="10" style="1003" customWidth="1"/>
    <col min="2568" max="2568" width="9.85546875" style="1003" customWidth="1"/>
    <col min="2569" max="2569" width="10.42578125" style="1003" customWidth="1"/>
    <col min="2570" max="2570" width="9.140625" style="1003"/>
    <col min="2571" max="2572" width="10.42578125" style="1003" customWidth="1"/>
    <col min="2573" max="2816" width="9.140625" style="1003"/>
    <col min="2817" max="2817" width="20.140625" style="1003" customWidth="1"/>
    <col min="2818" max="2819" width="10" style="1003" customWidth="1"/>
    <col min="2820" max="2820" width="9.5703125" style="1003" customWidth="1"/>
    <col min="2821" max="2821" width="9.85546875" style="1003" customWidth="1"/>
    <col min="2822" max="2822" width="10.140625" style="1003" customWidth="1"/>
    <col min="2823" max="2823" width="10" style="1003" customWidth="1"/>
    <col min="2824" max="2824" width="9.85546875" style="1003" customWidth="1"/>
    <col min="2825" max="2825" width="10.42578125" style="1003" customWidth="1"/>
    <col min="2826" max="2826" width="9.140625" style="1003"/>
    <col min="2827" max="2828" width="10.42578125" style="1003" customWidth="1"/>
    <col min="2829" max="3072" width="9.140625" style="1003"/>
    <col min="3073" max="3073" width="20.140625" style="1003" customWidth="1"/>
    <col min="3074" max="3075" width="10" style="1003" customWidth="1"/>
    <col min="3076" max="3076" width="9.5703125" style="1003" customWidth="1"/>
    <col min="3077" max="3077" width="9.85546875" style="1003" customWidth="1"/>
    <col min="3078" max="3078" width="10.140625" style="1003" customWidth="1"/>
    <col min="3079" max="3079" width="10" style="1003" customWidth="1"/>
    <col min="3080" max="3080" width="9.85546875" style="1003" customWidth="1"/>
    <col min="3081" max="3081" width="10.42578125" style="1003" customWidth="1"/>
    <col min="3082" max="3082" width="9.140625" style="1003"/>
    <col min="3083" max="3084" width="10.42578125" style="1003" customWidth="1"/>
    <col min="3085" max="3328" width="9.140625" style="1003"/>
    <col min="3329" max="3329" width="20.140625" style="1003" customWidth="1"/>
    <col min="3330" max="3331" width="10" style="1003" customWidth="1"/>
    <col min="3332" max="3332" width="9.5703125" style="1003" customWidth="1"/>
    <col min="3333" max="3333" width="9.85546875" style="1003" customWidth="1"/>
    <col min="3334" max="3334" width="10.140625" style="1003" customWidth="1"/>
    <col min="3335" max="3335" width="10" style="1003" customWidth="1"/>
    <col min="3336" max="3336" width="9.85546875" style="1003" customWidth="1"/>
    <col min="3337" max="3337" width="10.42578125" style="1003" customWidth="1"/>
    <col min="3338" max="3338" width="9.140625" style="1003"/>
    <col min="3339" max="3340" width="10.42578125" style="1003" customWidth="1"/>
    <col min="3341" max="3584" width="9.140625" style="1003"/>
    <col min="3585" max="3585" width="20.140625" style="1003" customWidth="1"/>
    <col min="3586" max="3587" width="10" style="1003" customWidth="1"/>
    <col min="3588" max="3588" width="9.5703125" style="1003" customWidth="1"/>
    <col min="3589" max="3589" width="9.85546875" style="1003" customWidth="1"/>
    <col min="3590" max="3590" width="10.140625" style="1003" customWidth="1"/>
    <col min="3591" max="3591" width="10" style="1003" customWidth="1"/>
    <col min="3592" max="3592" width="9.85546875" style="1003" customWidth="1"/>
    <col min="3593" max="3593" width="10.42578125" style="1003" customWidth="1"/>
    <col min="3594" max="3594" width="9.140625" style="1003"/>
    <col min="3595" max="3596" width="10.42578125" style="1003" customWidth="1"/>
    <col min="3597" max="3840" width="9.140625" style="1003"/>
    <col min="3841" max="3841" width="20.140625" style="1003" customWidth="1"/>
    <col min="3842" max="3843" width="10" style="1003" customWidth="1"/>
    <col min="3844" max="3844" width="9.5703125" style="1003" customWidth="1"/>
    <col min="3845" max="3845" width="9.85546875" style="1003" customWidth="1"/>
    <col min="3846" max="3846" width="10.140625" style="1003" customWidth="1"/>
    <col min="3847" max="3847" width="10" style="1003" customWidth="1"/>
    <col min="3848" max="3848" width="9.85546875" style="1003" customWidth="1"/>
    <col min="3849" max="3849" width="10.42578125" style="1003" customWidth="1"/>
    <col min="3850" max="3850" width="9.140625" style="1003"/>
    <col min="3851" max="3852" width="10.42578125" style="1003" customWidth="1"/>
    <col min="3853" max="4096" width="9.140625" style="1003"/>
    <col min="4097" max="4097" width="20.140625" style="1003" customWidth="1"/>
    <col min="4098" max="4099" width="10" style="1003" customWidth="1"/>
    <col min="4100" max="4100" width="9.5703125" style="1003" customWidth="1"/>
    <col min="4101" max="4101" width="9.85546875" style="1003" customWidth="1"/>
    <col min="4102" max="4102" width="10.140625" style="1003" customWidth="1"/>
    <col min="4103" max="4103" width="10" style="1003" customWidth="1"/>
    <col min="4104" max="4104" width="9.85546875" style="1003" customWidth="1"/>
    <col min="4105" max="4105" width="10.42578125" style="1003" customWidth="1"/>
    <col min="4106" max="4106" width="9.140625" style="1003"/>
    <col min="4107" max="4108" width="10.42578125" style="1003" customWidth="1"/>
    <col min="4109" max="4352" width="9.140625" style="1003"/>
    <col min="4353" max="4353" width="20.140625" style="1003" customWidth="1"/>
    <col min="4354" max="4355" width="10" style="1003" customWidth="1"/>
    <col min="4356" max="4356" width="9.5703125" style="1003" customWidth="1"/>
    <col min="4357" max="4357" width="9.85546875" style="1003" customWidth="1"/>
    <col min="4358" max="4358" width="10.140625" style="1003" customWidth="1"/>
    <col min="4359" max="4359" width="10" style="1003" customWidth="1"/>
    <col min="4360" max="4360" width="9.85546875" style="1003" customWidth="1"/>
    <col min="4361" max="4361" width="10.42578125" style="1003" customWidth="1"/>
    <col min="4362" max="4362" width="9.140625" style="1003"/>
    <col min="4363" max="4364" width="10.42578125" style="1003" customWidth="1"/>
    <col min="4365" max="4608" width="9.140625" style="1003"/>
    <col min="4609" max="4609" width="20.140625" style="1003" customWidth="1"/>
    <col min="4610" max="4611" width="10" style="1003" customWidth="1"/>
    <col min="4612" max="4612" width="9.5703125" style="1003" customWidth="1"/>
    <col min="4613" max="4613" width="9.85546875" style="1003" customWidth="1"/>
    <col min="4614" max="4614" width="10.140625" style="1003" customWidth="1"/>
    <col min="4615" max="4615" width="10" style="1003" customWidth="1"/>
    <col min="4616" max="4616" width="9.85546875" style="1003" customWidth="1"/>
    <col min="4617" max="4617" width="10.42578125" style="1003" customWidth="1"/>
    <col min="4618" max="4618" width="9.140625" style="1003"/>
    <col min="4619" max="4620" width="10.42578125" style="1003" customWidth="1"/>
    <col min="4621" max="4864" width="9.140625" style="1003"/>
    <col min="4865" max="4865" width="20.140625" style="1003" customWidth="1"/>
    <col min="4866" max="4867" width="10" style="1003" customWidth="1"/>
    <col min="4868" max="4868" width="9.5703125" style="1003" customWidth="1"/>
    <col min="4869" max="4869" width="9.85546875" style="1003" customWidth="1"/>
    <col min="4870" max="4870" width="10.140625" style="1003" customWidth="1"/>
    <col min="4871" max="4871" width="10" style="1003" customWidth="1"/>
    <col min="4872" max="4872" width="9.85546875" style="1003" customWidth="1"/>
    <col min="4873" max="4873" width="10.42578125" style="1003" customWidth="1"/>
    <col min="4874" max="4874" width="9.140625" style="1003"/>
    <col min="4875" max="4876" width="10.42578125" style="1003" customWidth="1"/>
    <col min="4877" max="5120" width="9.140625" style="1003"/>
    <col min="5121" max="5121" width="20.140625" style="1003" customWidth="1"/>
    <col min="5122" max="5123" width="10" style="1003" customWidth="1"/>
    <col min="5124" max="5124" width="9.5703125" style="1003" customWidth="1"/>
    <col min="5125" max="5125" width="9.85546875" style="1003" customWidth="1"/>
    <col min="5126" max="5126" width="10.140625" style="1003" customWidth="1"/>
    <col min="5127" max="5127" width="10" style="1003" customWidth="1"/>
    <col min="5128" max="5128" width="9.85546875" style="1003" customWidth="1"/>
    <col min="5129" max="5129" width="10.42578125" style="1003" customWidth="1"/>
    <col min="5130" max="5130" width="9.140625" style="1003"/>
    <col min="5131" max="5132" width="10.42578125" style="1003" customWidth="1"/>
    <col min="5133" max="5376" width="9.140625" style="1003"/>
    <col min="5377" max="5377" width="20.140625" style="1003" customWidth="1"/>
    <col min="5378" max="5379" width="10" style="1003" customWidth="1"/>
    <col min="5380" max="5380" width="9.5703125" style="1003" customWidth="1"/>
    <col min="5381" max="5381" width="9.85546875" style="1003" customWidth="1"/>
    <col min="5382" max="5382" width="10.140625" style="1003" customWidth="1"/>
    <col min="5383" max="5383" width="10" style="1003" customWidth="1"/>
    <col min="5384" max="5384" width="9.85546875" style="1003" customWidth="1"/>
    <col min="5385" max="5385" width="10.42578125" style="1003" customWidth="1"/>
    <col min="5386" max="5386" width="9.140625" style="1003"/>
    <col min="5387" max="5388" width="10.42578125" style="1003" customWidth="1"/>
    <col min="5389" max="5632" width="9.140625" style="1003"/>
    <col min="5633" max="5633" width="20.140625" style="1003" customWidth="1"/>
    <col min="5634" max="5635" width="10" style="1003" customWidth="1"/>
    <col min="5636" max="5636" width="9.5703125" style="1003" customWidth="1"/>
    <col min="5637" max="5637" width="9.85546875" style="1003" customWidth="1"/>
    <col min="5638" max="5638" width="10.140625" style="1003" customWidth="1"/>
    <col min="5639" max="5639" width="10" style="1003" customWidth="1"/>
    <col min="5640" max="5640" width="9.85546875" style="1003" customWidth="1"/>
    <col min="5641" max="5641" width="10.42578125" style="1003" customWidth="1"/>
    <col min="5642" max="5642" width="9.140625" style="1003"/>
    <col min="5643" max="5644" width="10.42578125" style="1003" customWidth="1"/>
    <col min="5645" max="5888" width="9.140625" style="1003"/>
    <col min="5889" max="5889" width="20.140625" style="1003" customWidth="1"/>
    <col min="5890" max="5891" width="10" style="1003" customWidth="1"/>
    <col min="5892" max="5892" width="9.5703125" style="1003" customWidth="1"/>
    <col min="5893" max="5893" width="9.85546875" style="1003" customWidth="1"/>
    <col min="5894" max="5894" width="10.140625" style="1003" customWidth="1"/>
    <col min="5895" max="5895" width="10" style="1003" customWidth="1"/>
    <col min="5896" max="5896" width="9.85546875" style="1003" customWidth="1"/>
    <col min="5897" max="5897" width="10.42578125" style="1003" customWidth="1"/>
    <col min="5898" max="5898" width="9.140625" style="1003"/>
    <col min="5899" max="5900" width="10.42578125" style="1003" customWidth="1"/>
    <col min="5901" max="6144" width="9.140625" style="1003"/>
    <col min="6145" max="6145" width="20.140625" style="1003" customWidth="1"/>
    <col min="6146" max="6147" width="10" style="1003" customWidth="1"/>
    <col min="6148" max="6148" width="9.5703125" style="1003" customWidth="1"/>
    <col min="6149" max="6149" width="9.85546875" style="1003" customWidth="1"/>
    <col min="6150" max="6150" width="10.140625" style="1003" customWidth="1"/>
    <col min="6151" max="6151" width="10" style="1003" customWidth="1"/>
    <col min="6152" max="6152" width="9.85546875" style="1003" customWidth="1"/>
    <col min="6153" max="6153" width="10.42578125" style="1003" customWidth="1"/>
    <col min="6154" max="6154" width="9.140625" style="1003"/>
    <col min="6155" max="6156" width="10.42578125" style="1003" customWidth="1"/>
    <col min="6157" max="6400" width="9.140625" style="1003"/>
    <col min="6401" max="6401" width="20.140625" style="1003" customWidth="1"/>
    <col min="6402" max="6403" width="10" style="1003" customWidth="1"/>
    <col min="6404" max="6404" width="9.5703125" style="1003" customWidth="1"/>
    <col min="6405" max="6405" width="9.85546875" style="1003" customWidth="1"/>
    <col min="6406" max="6406" width="10.140625" style="1003" customWidth="1"/>
    <col min="6407" max="6407" width="10" style="1003" customWidth="1"/>
    <col min="6408" max="6408" width="9.85546875" style="1003" customWidth="1"/>
    <col min="6409" max="6409" width="10.42578125" style="1003" customWidth="1"/>
    <col min="6410" max="6410" width="9.140625" style="1003"/>
    <col min="6411" max="6412" width="10.42578125" style="1003" customWidth="1"/>
    <col min="6413" max="6656" width="9.140625" style="1003"/>
    <col min="6657" max="6657" width="20.140625" style="1003" customWidth="1"/>
    <col min="6658" max="6659" width="10" style="1003" customWidth="1"/>
    <col min="6660" max="6660" width="9.5703125" style="1003" customWidth="1"/>
    <col min="6661" max="6661" width="9.85546875" style="1003" customWidth="1"/>
    <col min="6662" max="6662" width="10.140625" style="1003" customWidth="1"/>
    <col min="6663" max="6663" width="10" style="1003" customWidth="1"/>
    <col min="6664" max="6664" width="9.85546875" style="1003" customWidth="1"/>
    <col min="6665" max="6665" width="10.42578125" style="1003" customWidth="1"/>
    <col min="6666" max="6666" width="9.140625" style="1003"/>
    <col min="6667" max="6668" width="10.42578125" style="1003" customWidth="1"/>
    <col min="6669" max="6912" width="9.140625" style="1003"/>
    <col min="6913" max="6913" width="20.140625" style="1003" customWidth="1"/>
    <col min="6914" max="6915" width="10" style="1003" customWidth="1"/>
    <col min="6916" max="6916" width="9.5703125" style="1003" customWidth="1"/>
    <col min="6917" max="6917" width="9.85546875" style="1003" customWidth="1"/>
    <col min="6918" max="6918" width="10.140625" style="1003" customWidth="1"/>
    <col min="6919" max="6919" width="10" style="1003" customWidth="1"/>
    <col min="6920" max="6920" width="9.85546875" style="1003" customWidth="1"/>
    <col min="6921" max="6921" width="10.42578125" style="1003" customWidth="1"/>
    <col min="6922" max="6922" width="9.140625" style="1003"/>
    <col min="6923" max="6924" width="10.42578125" style="1003" customWidth="1"/>
    <col min="6925" max="7168" width="9.140625" style="1003"/>
    <col min="7169" max="7169" width="20.140625" style="1003" customWidth="1"/>
    <col min="7170" max="7171" width="10" style="1003" customWidth="1"/>
    <col min="7172" max="7172" width="9.5703125" style="1003" customWidth="1"/>
    <col min="7173" max="7173" width="9.85546875" style="1003" customWidth="1"/>
    <col min="7174" max="7174" width="10.140625" style="1003" customWidth="1"/>
    <col min="7175" max="7175" width="10" style="1003" customWidth="1"/>
    <col min="7176" max="7176" width="9.85546875" style="1003" customWidth="1"/>
    <col min="7177" max="7177" width="10.42578125" style="1003" customWidth="1"/>
    <col min="7178" max="7178" width="9.140625" style="1003"/>
    <col min="7179" max="7180" width="10.42578125" style="1003" customWidth="1"/>
    <col min="7181" max="7424" width="9.140625" style="1003"/>
    <col min="7425" max="7425" width="20.140625" style="1003" customWidth="1"/>
    <col min="7426" max="7427" width="10" style="1003" customWidth="1"/>
    <col min="7428" max="7428" width="9.5703125" style="1003" customWidth="1"/>
    <col min="7429" max="7429" width="9.85546875" style="1003" customWidth="1"/>
    <col min="7430" max="7430" width="10.140625" style="1003" customWidth="1"/>
    <col min="7431" max="7431" width="10" style="1003" customWidth="1"/>
    <col min="7432" max="7432" width="9.85546875" style="1003" customWidth="1"/>
    <col min="7433" max="7433" width="10.42578125" style="1003" customWidth="1"/>
    <col min="7434" max="7434" width="9.140625" style="1003"/>
    <col min="7435" max="7436" width="10.42578125" style="1003" customWidth="1"/>
    <col min="7437" max="7680" width="9.140625" style="1003"/>
    <col min="7681" max="7681" width="20.140625" style="1003" customWidth="1"/>
    <col min="7682" max="7683" width="10" style="1003" customWidth="1"/>
    <col min="7684" max="7684" width="9.5703125" style="1003" customWidth="1"/>
    <col min="7685" max="7685" width="9.85546875" style="1003" customWidth="1"/>
    <col min="7686" max="7686" width="10.140625" style="1003" customWidth="1"/>
    <col min="7687" max="7687" width="10" style="1003" customWidth="1"/>
    <col min="7688" max="7688" width="9.85546875" style="1003" customWidth="1"/>
    <col min="7689" max="7689" width="10.42578125" style="1003" customWidth="1"/>
    <col min="7690" max="7690" width="9.140625" style="1003"/>
    <col min="7691" max="7692" width="10.42578125" style="1003" customWidth="1"/>
    <col min="7693" max="7936" width="9.140625" style="1003"/>
    <col min="7937" max="7937" width="20.140625" style="1003" customWidth="1"/>
    <col min="7938" max="7939" width="10" style="1003" customWidth="1"/>
    <col min="7940" max="7940" width="9.5703125" style="1003" customWidth="1"/>
    <col min="7941" max="7941" width="9.85546875" style="1003" customWidth="1"/>
    <col min="7942" max="7942" width="10.140625" style="1003" customWidth="1"/>
    <col min="7943" max="7943" width="10" style="1003" customWidth="1"/>
    <col min="7944" max="7944" width="9.85546875" style="1003" customWidth="1"/>
    <col min="7945" max="7945" width="10.42578125" style="1003" customWidth="1"/>
    <col min="7946" max="7946" width="9.140625" style="1003"/>
    <col min="7947" max="7948" width="10.42578125" style="1003" customWidth="1"/>
    <col min="7949" max="8192" width="9.140625" style="1003"/>
    <col min="8193" max="8193" width="20.140625" style="1003" customWidth="1"/>
    <col min="8194" max="8195" width="10" style="1003" customWidth="1"/>
    <col min="8196" max="8196" width="9.5703125" style="1003" customWidth="1"/>
    <col min="8197" max="8197" width="9.85546875" style="1003" customWidth="1"/>
    <col min="8198" max="8198" width="10.140625" style="1003" customWidth="1"/>
    <col min="8199" max="8199" width="10" style="1003" customWidth="1"/>
    <col min="8200" max="8200" width="9.85546875" style="1003" customWidth="1"/>
    <col min="8201" max="8201" width="10.42578125" style="1003" customWidth="1"/>
    <col min="8202" max="8202" width="9.140625" style="1003"/>
    <col min="8203" max="8204" width="10.42578125" style="1003" customWidth="1"/>
    <col min="8205" max="8448" width="9.140625" style="1003"/>
    <col min="8449" max="8449" width="20.140625" style="1003" customWidth="1"/>
    <col min="8450" max="8451" width="10" style="1003" customWidth="1"/>
    <col min="8452" max="8452" width="9.5703125" style="1003" customWidth="1"/>
    <col min="8453" max="8453" width="9.85546875" style="1003" customWidth="1"/>
    <col min="8454" max="8454" width="10.140625" style="1003" customWidth="1"/>
    <col min="8455" max="8455" width="10" style="1003" customWidth="1"/>
    <col min="8456" max="8456" width="9.85546875" style="1003" customWidth="1"/>
    <col min="8457" max="8457" width="10.42578125" style="1003" customWidth="1"/>
    <col min="8458" max="8458" width="9.140625" style="1003"/>
    <col min="8459" max="8460" width="10.42578125" style="1003" customWidth="1"/>
    <col min="8461" max="8704" width="9.140625" style="1003"/>
    <col min="8705" max="8705" width="20.140625" style="1003" customWidth="1"/>
    <col min="8706" max="8707" width="10" style="1003" customWidth="1"/>
    <col min="8708" max="8708" width="9.5703125" style="1003" customWidth="1"/>
    <col min="8709" max="8709" width="9.85546875" style="1003" customWidth="1"/>
    <col min="8710" max="8710" width="10.140625" style="1003" customWidth="1"/>
    <col min="8711" max="8711" width="10" style="1003" customWidth="1"/>
    <col min="8712" max="8712" width="9.85546875" style="1003" customWidth="1"/>
    <col min="8713" max="8713" width="10.42578125" style="1003" customWidth="1"/>
    <col min="8714" max="8714" width="9.140625" style="1003"/>
    <col min="8715" max="8716" width="10.42578125" style="1003" customWidth="1"/>
    <col min="8717" max="8960" width="9.140625" style="1003"/>
    <col min="8961" max="8961" width="20.140625" style="1003" customWidth="1"/>
    <col min="8962" max="8963" width="10" style="1003" customWidth="1"/>
    <col min="8964" max="8964" width="9.5703125" style="1003" customWidth="1"/>
    <col min="8965" max="8965" width="9.85546875" style="1003" customWidth="1"/>
    <col min="8966" max="8966" width="10.140625" style="1003" customWidth="1"/>
    <col min="8967" max="8967" width="10" style="1003" customWidth="1"/>
    <col min="8968" max="8968" width="9.85546875" style="1003" customWidth="1"/>
    <col min="8969" max="8969" width="10.42578125" style="1003" customWidth="1"/>
    <col min="8970" max="8970" width="9.140625" style="1003"/>
    <col min="8971" max="8972" width="10.42578125" style="1003" customWidth="1"/>
    <col min="8973" max="9216" width="9.140625" style="1003"/>
    <col min="9217" max="9217" width="20.140625" style="1003" customWidth="1"/>
    <col min="9218" max="9219" width="10" style="1003" customWidth="1"/>
    <col min="9220" max="9220" width="9.5703125" style="1003" customWidth="1"/>
    <col min="9221" max="9221" width="9.85546875" style="1003" customWidth="1"/>
    <col min="9222" max="9222" width="10.140625" style="1003" customWidth="1"/>
    <col min="9223" max="9223" width="10" style="1003" customWidth="1"/>
    <col min="9224" max="9224" width="9.85546875" style="1003" customWidth="1"/>
    <col min="9225" max="9225" width="10.42578125" style="1003" customWidth="1"/>
    <col min="9226" max="9226" width="9.140625" style="1003"/>
    <col min="9227" max="9228" width="10.42578125" style="1003" customWidth="1"/>
    <col min="9229" max="9472" width="9.140625" style="1003"/>
    <col min="9473" max="9473" width="20.140625" style="1003" customWidth="1"/>
    <col min="9474" max="9475" width="10" style="1003" customWidth="1"/>
    <col min="9476" max="9476" width="9.5703125" style="1003" customWidth="1"/>
    <col min="9477" max="9477" width="9.85546875" style="1003" customWidth="1"/>
    <col min="9478" max="9478" width="10.140625" style="1003" customWidth="1"/>
    <col min="9479" max="9479" width="10" style="1003" customWidth="1"/>
    <col min="9480" max="9480" width="9.85546875" style="1003" customWidth="1"/>
    <col min="9481" max="9481" width="10.42578125" style="1003" customWidth="1"/>
    <col min="9482" max="9482" width="9.140625" style="1003"/>
    <col min="9483" max="9484" width="10.42578125" style="1003" customWidth="1"/>
    <col min="9485" max="9728" width="9.140625" style="1003"/>
    <col min="9729" max="9729" width="20.140625" style="1003" customWidth="1"/>
    <col min="9730" max="9731" width="10" style="1003" customWidth="1"/>
    <col min="9732" max="9732" width="9.5703125" style="1003" customWidth="1"/>
    <col min="9733" max="9733" width="9.85546875" style="1003" customWidth="1"/>
    <col min="9734" max="9734" width="10.140625" style="1003" customWidth="1"/>
    <col min="9735" max="9735" width="10" style="1003" customWidth="1"/>
    <col min="9736" max="9736" width="9.85546875" style="1003" customWidth="1"/>
    <col min="9737" max="9737" width="10.42578125" style="1003" customWidth="1"/>
    <col min="9738" max="9738" width="9.140625" style="1003"/>
    <col min="9739" max="9740" width="10.42578125" style="1003" customWidth="1"/>
    <col min="9741" max="9984" width="9.140625" style="1003"/>
    <col min="9985" max="9985" width="20.140625" style="1003" customWidth="1"/>
    <col min="9986" max="9987" width="10" style="1003" customWidth="1"/>
    <col min="9988" max="9988" width="9.5703125" style="1003" customWidth="1"/>
    <col min="9989" max="9989" width="9.85546875" style="1003" customWidth="1"/>
    <col min="9990" max="9990" width="10.140625" style="1003" customWidth="1"/>
    <col min="9991" max="9991" width="10" style="1003" customWidth="1"/>
    <col min="9992" max="9992" width="9.85546875" style="1003" customWidth="1"/>
    <col min="9993" max="9993" width="10.42578125" style="1003" customWidth="1"/>
    <col min="9994" max="9994" width="9.140625" style="1003"/>
    <col min="9995" max="9996" width="10.42578125" style="1003" customWidth="1"/>
    <col min="9997" max="10240" width="9.140625" style="1003"/>
    <col min="10241" max="10241" width="20.140625" style="1003" customWidth="1"/>
    <col min="10242" max="10243" width="10" style="1003" customWidth="1"/>
    <col min="10244" max="10244" width="9.5703125" style="1003" customWidth="1"/>
    <col min="10245" max="10245" width="9.85546875" style="1003" customWidth="1"/>
    <col min="10246" max="10246" width="10.140625" style="1003" customWidth="1"/>
    <col min="10247" max="10247" width="10" style="1003" customWidth="1"/>
    <col min="10248" max="10248" width="9.85546875" style="1003" customWidth="1"/>
    <col min="10249" max="10249" width="10.42578125" style="1003" customWidth="1"/>
    <col min="10250" max="10250" width="9.140625" style="1003"/>
    <col min="10251" max="10252" width="10.42578125" style="1003" customWidth="1"/>
    <col min="10253" max="10496" width="9.140625" style="1003"/>
    <col min="10497" max="10497" width="20.140625" style="1003" customWidth="1"/>
    <col min="10498" max="10499" width="10" style="1003" customWidth="1"/>
    <col min="10500" max="10500" width="9.5703125" style="1003" customWidth="1"/>
    <col min="10501" max="10501" width="9.85546875" style="1003" customWidth="1"/>
    <col min="10502" max="10502" width="10.140625" style="1003" customWidth="1"/>
    <col min="10503" max="10503" width="10" style="1003" customWidth="1"/>
    <col min="10504" max="10504" width="9.85546875" style="1003" customWidth="1"/>
    <col min="10505" max="10505" width="10.42578125" style="1003" customWidth="1"/>
    <col min="10506" max="10506" width="9.140625" style="1003"/>
    <col min="10507" max="10508" width="10.42578125" style="1003" customWidth="1"/>
    <col min="10509" max="10752" width="9.140625" style="1003"/>
    <col min="10753" max="10753" width="20.140625" style="1003" customWidth="1"/>
    <col min="10754" max="10755" width="10" style="1003" customWidth="1"/>
    <col min="10756" max="10756" width="9.5703125" style="1003" customWidth="1"/>
    <col min="10757" max="10757" width="9.85546875" style="1003" customWidth="1"/>
    <col min="10758" max="10758" width="10.140625" style="1003" customWidth="1"/>
    <col min="10759" max="10759" width="10" style="1003" customWidth="1"/>
    <col min="10760" max="10760" width="9.85546875" style="1003" customWidth="1"/>
    <col min="10761" max="10761" width="10.42578125" style="1003" customWidth="1"/>
    <col min="10762" max="10762" width="9.140625" style="1003"/>
    <col min="10763" max="10764" width="10.42578125" style="1003" customWidth="1"/>
    <col min="10765" max="11008" width="9.140625" style="1003"/>
    <col min="11009" max="11009" width="20.140625" style="1003" customWidth="1"/>
    <col min="11010" max="11011" width="10" style="1003" customWidth="1"/>
    <col min="11012" max="11012" width="9.5703125" style="1003" customWidth="1"/>
    <col min="11013" max="11013" width="9.85546875" style="1003" customWidth="1"/>
    <col min="11014" max="11014" width="10.140625" style="1003" customWidth="1"/>
    <col min="11015" max="11015" width="10" style="1003" customWidth="1"/>
    <col min="11016" max="11016" width="9.85546875" style="1003" customWidth="1"/>
    <col min="11017" max="11017" width="10.42578125" style="1003" customWidth="1"/>
    <col min="11018" max="11018" width="9.140625" style="1003"/>
    <col min="11019" max="11020" width="10.42578125" style="1003" customWidth="1"/>
    <col min="11021" max="11264" width="9.140625" style="1003"/>
    <col min="11265" max="11265" width="20.140625" style="1003" customWidth="1"/>
    <col min="11266" max="11267" width="10" style="1003" customWidth="1"/>
    <col min="11268" max="11268" width="9.5703125" style="1003" customWidth="1"/>
    <col min="11269" max="11269" width="9.85546875" style="1003" customWidth="1"/>
    <col min="11270" max="11270" width="10.140625" style="1003" customWidth="1"/>
    <col min="11271" max="11271" width="10" style="1003" customWidth="1"/>
    <col min="11272" max="11272" width="9.85546875" style="1003" customWidth="1"/>
    <col min="11273" max="11273" width="10.42578125" style="1003" customWidth="1"/>
    <col min="11274" max="11274" width="9.140625" style="1003"/>
    <col min="11275" max="11276" width="10.42578125" style="1003" customWidth="1"/>
    <col min="11277" max="11520" width="9.140625" style="1003"/>
    <col min="11521" max="11521" width="20.140625" style="1003" customWidth="1"/>
    <col min="11522" max="11523" width="10" style="1003" customWidth="1"/>
    <col min="11524" max="11524" width="9.5703125" style="1003" customWidth="1"/>
    <col min="11525" max="11525" width="9.85546875" style="1003" customWidth="1"/>
    <col min="11526" max="11526" width="10.140625" style="1003" customWidth="1"/>
    <col min="11527" max="11527" width="10" style="1003" customWidth="1"/>
    <col min="11528" max="11528" width="9.85546875" style="1003" customWidth="1"/>
    <col min="11529" max="11529" width="10.42578125" style="1003" customWidth="1"/>
    <col min="11530" max="11530" width="9.140625" style="1003"/>
    <col min="11531" max="11532" width="10.42578125" style="1003" customWidth="1"/>
    <col min="11533" max="11776" width="9.140625" style="1003"/>
    <col min="11777" max="11777" width="20.140625" style="1003" customWidth="1"/>
    <col min="11778" max="11779" width="10" style="1003" customWidth="1"/>
    <col min="11780" max="11780" width="9.5703125" style="1003" customWidth="1"/>
    <col min="11781" max="11781" width="9.85546875" style="1003" customWidth="1"/>
    <col min="11782" max="11782" width="10.140625" style="1003" customWidth="1"/>
    <col min="11783" max="11783" width="10" style="1003" customWidth="1"/>
    <col min="11784" max="11784" width="9.85546875" style="1003" customWidth="1"/>
    <col min="11785" max="11785" width="10.42578125" style="1003" customWidth="1"/>
    <col min="11786" max="11786" width="9.140625" style="1003"/>
    <col min="11787" max="11788" width="10.42578125" style="1003" customWidth="1"/>
    <col min="11789" max="12032" width="9.140625" style="1003"/>
    <col min="12033" max="12033" width="20.140625" style="1003" customWidth="1"/>
    <col min="12034" max="12035" width="10" style="1003" customWidth="1"/>
    <col min="12036" max="12036" width="9.5703125" style="1003" customWidth="1"/>
    <col min="12037" max="12037" width="9.85546875" style="1003" customWidth="1"/>
    <col min="12038" max="12038" width="10.140625" style="1003" customWidth="1"/>
    <col min="12039" max="12039" width="10" style="1003" customWidth="1"/>
    <col min="12040" max="12040" width="9.85546875" style="1003" customWidth="1"/>
    <col min="12041" max="12041" width="10.42578125" style="1003" customWidth="1"/>
    <col min="12042" max="12042" width="9.140625" style="1003"/>
    <col min="12043" max="12044" width="10.42578125" style="1003" customWidth="1"/>
    <col min="12045" max="12288" width="9.140625" style="1003"/>
    <col min="12289" max="12289" width="20.140625" style="1003" customWidth="1"/>
    <col min="12290" max="12291" width="10" style="1003" customWidth="1"/>
    <col min="12292" max="12292" width="9.5703125" style="1003" customWidth="1"/>
    <col min="12293" max="12293" width="9.85546875" style="1003" customWidth="1"/>
    <col min="12294" max="12294" width="10.140625" style="1003" customWidth="1"/>
    <col min="12295" max="12295" width="10" style="1003" customWidth="1"/>
    <col min="12296" max="12296" width="9.85546875" style="1003" customWidth="1"/>
    <col min="12297" max="12297" width="10.42578125" style="1003" customWidth="1"/>
    <col min="12298" max="12298" width="9.140625" style="1003"/>
    <col min="12299" max="12300" width="10.42578125" style="1003" customWidth="1"/>
    <col min="12301" max="12544" width="9.140625" style="1003"/>
    <col min="12545" max="12545" width="20.140625" style="1003" customWidth="1"/>
    <col min="12546" max="12547" width="10" style="1003" customWidth="1"/>
    <col min="12548" max="12548" width="9.5703125" style="1003" customWidth="1"/>
    <col min="12549" max="12549" width="9.85546875" style="1003" customWidth="1"/>
    <col min="12550" max="12550" width="10.140625" style="1003" customWidth="1"/>
    <col min="12551" max="12551" width="10" style="1003" customWidth="1"/>
    <col min="12552" max="12552" width="9.85546875" style="1003" customWidth="1"/>
    <col min="12553" max="12553" width="10.42578125" style="1003" customWidth="1"/>
    <col min="12554" max="12554" width="9.140625" style="1003"/>
    <col min="12555" max="12556" width="10.42578125" style="1003" customWidth="1"/>
    <col min="12557" max="12800" width="9.140625" style="1003"/>
    <col min="12801" max="12801" width="20.140625" style="1003" customWidth="1"/>
    <col min="12802" max="12803" width="10" style="1003" customWidth="1"/>
    <col min="12804" max="12804" width="9.5703125" style="1003" customWidth="1"/>
    <col min="12805" max="12805" width="9.85546875" style="1003" customWidth="1"/>
    <col min="12806" max="12806" width="10.140625" style="1003" customWidth="1"/>
    <col min="12807" max="12807" width="10" style="1003" customWidth="1"/>
    <col min="12808" max="12808" width="9.85546875" style="1003" customWidth="1"/>
    <col min="12809" max="12809" width="10.42578125" style="1003" customWidth="1"/>
    <col min="12810" max="12810" width="9.140625" style="1003"/>
    <col min="12811" max="12812" width="10.42578125" style="1003" customWidth="1"/>
    <col min="12813" max="13056" width="9.140625" style="1003"/>
    <col min="13057" max="13057" width="20.140625" style="1003" customWidth="1"/>
    <col min="13058" max="13059" width="10" style="1003" customWidth="1"/>
    <col min="13060" max="13060" width="9.5703125" style="1003" customWidth="1"/>
    <col min="13061" max="13061" width="9.85546875" style="1003" customWidth="1"/>
    <col min="13062" max="13062" width="10.140625" style="1003" customWidth="1"/>
    <col min="13063" max="13063" width="10" style="1003" customWidth="1"/>
    <col min="13064" max="13064" width="9.85546875" style="1003" customWidth="1"/>
    <col min="13065" max="13065" width="10.42578125" style="1003" customWidth="1"/>
    <col min="13066" max="13066" width="9.140625" style="1003"/>
    <col min="13067" max="13068" width="10.42578125" style="1003" customWidth="1"/>
    <col min="13069" max="13312" width="9.140625" style="1003"/>
    <col min="13313" max="13313" width="20.140625" style="1003" customWidth="1"/>
    <col min="13314" max="13315" width="10" style="1003" customWidth="1"/>
    <col min="13316" max="13316" width="9.5703125" style="1003" customWidth="1"/>
    <col min="13317" max="13317" width="9.85546875" style="1003" customWidth="1"/>
    <col min="13318" max="13318" width="10.140625" style="1003" customWidth="1"/>
    <col min="13319" max="13319" width="10" style="1003" customWidth="1"/>
    <col min="13320" max="13320" width="9.85546875" style="1003" customWidth="1"/>
    <col min="13321" max="13321" width="10.42578125" style="1003" customWidth="1"/>
    <col min="13322" max="13322" width="9.140625" style="1003"/>
    <col min="13323" max="13324" width="10.42578125" style="1003" customWidth="1"/>
    <col min="13325" max="13568" width="9.140625" style="1003"/>
    <col min="13569" max="13569" width="20.140625" style="1003" customWidth="1"/>
    <col min="13570" max="13571" width="10" style="1003" customWidth="1"/>
    <col min="13572" max="13572" width="9.5703125" style="1003" customWidth="1"/>
    <col min="13573" max="13573" width="9.85546875" style="1003" customWidth="1"/>
    <col min="13574" max="13574" width="10.140625" style="1003" customWidth="1"/>
    <col min="13575" max="13575" width="10" style="1003" customWidth="1"/>
    <col min="13576" max="13576" width="9.85546875" style="1003" customWidth="1"/>
    <col min="13577" max="13577" width="10.42578125" style="1003" customWidth="1"/>
    <col min="13578" max="13578" width="9.140625" style="1003"/>
    <col min="13579" max="13580" width="10.42578125" style="1003" customWidth="1"/>
    <col min="13581" max="13824" width="9.140625" style="1003"/>
    <col min="13825" max="13825" width="20.140625" style="1003" customWidth="1"/>
    <col min="13826" max="13827" width="10" style="1003" customWidth="1"/>
    <col min="13828" max="13828" width="9.5703125" style="1003" customWidth="1"/>
    <col min="13829" max="13829" width="9.85546875" style="1003" customWidth="1"/>
    <col min="13830" max="13830" width="10.140625" style="1003" customWidth="1"/>
    <col min="13831" max="13831" width="10" style="1003" customWidth="1"/>
    <col min="13832" max="13832" width="9.85546875" style="1003" customWidth="1"/>
    <col min="13833" max="13833" width="10.42578125" style="1003" customWidth="1"/>
    <col min="13834" max="13834" width="9.140625" style="1003"/>
    <col min="13835" max="13836" width="10.42578125" style="1003" customWidth="1"/>
    <col min="13837" max="14080" width="9.140625" style="1003"/>
    <col min="14081" max="14081" width="20.140625" style="1003" customWidth="1"/>
    <col min="14082" max="14083" width="10" style="1003" customWidth="1"/>
    <col min="14084" max="14084" width="9.5703125" style="1003" customWidth="1"/>
    <col min="14085" max="14085" width="9.85546875" style="1003" customWidth="1"/>
    <col min="14086" max="14086" width="10.140625" style="1003" customWidth="1"/>
    <col min="14087" max="14087" width="10" style="1003" customWidth="1"/>
    <col min="14088" max="14088" width="9.85546875" style="1003" customWidth="1"/>
    <col min="14089" max="14089" width="10.42578125" style="1003" customWidth="1"/>
    <col min="14090" max="14090" width="9.140625" style="1003"/>
    <col min="14091" max="14092" width="10.42578125" style="1003" customWidth="1"/>
    <col min="14093" max="14336" width="9.140625" style="1003"/>
    <col min="14337" max="14337" width="20.140625" style="1003" customWidth="1"/>
    <col min="14338" max="14339" width="10" style="1003" customWidth="1"/>
    <col min="14340" max="14340" width="9.5703125" style="1003" customWidth="1"/>
    <col min="14341" max="14341" width="9.85546875" style="1003" customWidth="1"/>
    <col min="14342" max="14342" width="10.140625" style="1003" customWidth="1"/>
    <col min="14343" max="14343" width="10" style="1003" customWidth="1"/>
    <col min="14344" max="14344" width="9.85546875" style="1003" customWidth="1"/>
    <col min="14345" max="14345" width="10.42578125" style="1003" customWidth="1"/>
    <col min="14346" max="14346" width="9.140625" style="1003"/>
    <col min="14347" max="14348" width="10.42578125" style="1003" customWidth="1"/>
    <col min="14349" max="14592" width="9.140625" style="1003"/>
    <col min="14593" max="14593" width="20.140625" style="1003" customWidth="1"/>
    <col min="14594" max="14595" width="10" style="1003" customWidth="1"/>
    <col min="14596" max="14596" width="9.5703125" style="1003" customWidth="1"/>
    <col min="14597" max="14597" width="9.85546875" style="1003" customWidth="1"/>
    <col min="14598" max="14598" width="10.140625" style="1003" customWidth="1"/>
    <col min="14599" max="14599" width="10" style="1003" customWidth="1"/>
    <col min="14600" max="14600" width="9.85546875" style="1003" customWidth="1"/>
    <col min="14601" max="14601" width="10.42578125" style="1003" customWidth="1"/>
    <col min="14602" max="14602" width="9.140625" style="1003"/>
    <col min="14603" max="14604" width="10.42578125" style="1003" customWidth="1"/>
    <col min="14605" max="14848" width="9.140625" style="1003"/>
    <col min="14849" max="14849" width="20.140625" style="1003" customWidth="1"/>
    <col min="14850" max="14851" width="10" style="1003" customWidth="1"/>
    <col min="14852" max="14852" width="9.5703125" style="1003" customWidth="1"/>
    <col min="14853" max="14853" width="9.85546875" style="1003" customWidth="1"/>
    <col min="14854" max="14854" width="10.140625" style="1003" customWidth="1"/>
    <col min="14855" max="14855" width="10" style="1003" customWidth="1"/>
    <col min="14856" max="14856" width="9.85546875" style="1003" customWidth="1"/>
    <col min="14857" max="14857" width="10.42578125" style="1003" customWidth="1"/>
    <col min="14858" max="14858" width="9.140625" style="1003"/>
    <col min="14859" max="14860" width="10.42578125" style="1003" customWidth="1"/>
    <col min="14861" max="15104" width="9.140625" style="1003"/>
    <col min="15105" max="15105" width="20.140625" style="1003" customWidth="1"/>
    <col min="15106" max="15107" width="10" style="1003" customWidth="1"/>
    <col min="15108" max="15108" width="9.5703125" style="1003" customWidth="1"/>
    <col min="15109" max="15109" width="9.85546875" style="1003" customWidth="1"/>
    <col min="15110" max="15110" width="10.140625" style="1003" customWidth="1"/>
    <col min="15111" max="15111" width="10" style="1003" customWidth="1"/>
    <col min="15112" max="15112" width="9.85546875" style="1003" customWidth="1"/>
    <col min="15113" max="15113" width="10.42578125" style="1003" customWidth="1"/>
    <col min="15114" max="15114" width="9.140625" style="1003"/>
    <col min="15115" max="15116" width="10.42578125" style="1003" customWidth="1"/>
    <col min="15117" max="15360" width="9.140625" style="1003"/>
    <col min="15361" max="15361" width="20.140625" style="1003" customWidth="1"/>
    <col min="15362" max="15363" width="10" style="1003" customWidth="1"/>
    <col min="15364" max="15364" width="9.5703125" style="1003" customWidth="1"/>
    <col min="15365" max="15365" width="9.85546875" style="1003" customWidth="1"/>
    <col min="15366" max="15366" width="10.140625" style="1003" customWidth="1"/>
    <col min="15367" max="15367" width="10" style="1003" customWidth="1"/>
    <col min="15368" max="15368" width="9.85546875" style="1003" customWidth="1"/>
    <col min="15369" max="15369" width="10.42578125" style="1003" customWidth="1"/>
    <col min="15370" max="15370" width="9.140625" style="1003"/>
    <col min="15371" max="15372" width="10.42578125" style="1003" customWidth="1"/>
    <col min="15373" max="15616" width="9.140625" style="1003"/>
    <col min="15617" max="15617" width="20.140625" style="1003" customWidth="1"/>
    <col min="15618" max="15619" width="10" style="1003" customWidth="1"/>
    <col min="15620" max="15620" width="9.5703125" style="1003" customWidth="1"/>
    <col min="15621" max="15621" width="9.85546875" style="1003" customWidth="1"/>
    <col min="15622" max="15622" width="10.140625" style="1003" customWidth="1"/>
    <col min="15623" max="15623" width="10" style="1003" customWidth="1"/>
    <col min="15624" max="15624" width="9.85546875" style="1003" customWidth="1"/>
    <col min="15625" max="15625" width="10.42578125" style="1003" customWidth="1"/>
    <col min="15626" max="15626" width="9.140625" style="1003"/>
    <col min="15627" max="15628" width="10.42578125" style="1003" customWidth="1"/>
    <col min="15629" max="15872" width="9.140625" style="1003"/>
    <col min="15873" max="15873" width="20.140625" style="1003" customWidth="1"/>
    <col min="15874" max="15875" width="10" style="1003" customWidth="1"/>
    <col min="15876" max="15876" width="9.5703125" style="1003" customWidth="1"/>
    <col min="15877" max="15877" width="9.85546875" style="1003" customWidth="1"/>
    <col min="15878" max="15878" width="10.140625" style="1003" customWidth="1"/>
    <col min="15879" max="15879" width="10" style="1003" customWidth="1"/>
    <col min="15880" max="15880" width="9.85546875" style="1003" customWidth="1"/>
    <col min="15881" max="15881" width="10.42578125" style="1003" customWidth="1"/>
    <col min="15882" max="15882" width="9.140625" style="1003"/>
    <col min="15883" max="15884" width="10.42578125" style="1003" customWidth="1"/>
    <col min="15885" max="16128" width="9.140625" style="1003"/>
    <col min="16129" max="16129" width="20.140625" style="1003" customWidth="1"/>
    <col min="16130" max="16131" width="10" style="1003" customWidth="1"/>
    <col min="16132" max="16132" width="9.5703125" style="1003" customWidth="1"/>
    <col min="16133" max="16133" width="9.85546875" style="1003" customWidth="1"/>
    <col min="16134" max="16134" width="10.140625" style="1003" customWidth="1"/>
    <col min="16135" max="16135" width="10" style="1003" customWidth="1"/>
    <col min="16136" max="16136" width="9.85546875" style="1003" customWidth="1"/>
    <col min="16137" max="16137" width="10.42578125" style="1003" customWidth="1"/>
    <col min="16138" max="16138" width="9.140625" style="1003"/>
    <col min="16139" max="16140" width="10.42578125" style="1003" customWidth="1"/>
    <col min="16141" max="16384" width="9.140625" style="1003"/>
  </cols>
  <sheetData>
    <row r="1" spans="1:12" ht="18.75">
      <c r="A1" s="1577" t="s">
        <v>356</v>
      </c>
      <c r="B1" s="1577"/>
      <c r="C1" s="1577"/>
      <c r="D1" s="1577"/>
      <c r="E1" s="1578" t="s">
        <v>537</v>
      </c>
      <c r="F1" s="909"/>
      <c r="G1" s="1578"/>
      <c r="H1" s="1577"/>
      <c r="I1" s="1394"/>
      <c r="J1" s="1394"/>
      <c r="K1" s="1394"/>
    </row>
    <row r="2" spans="1:12" ht="15" customHeight="1" thickBot="1">
      <c r="A2" s="1579" t="s">
        <v>272</v>
      </c>
      <c r="B2" s="1579"/>
      <c r="C2" s="1577"/>
      <c r="D2" s="1577"/>
      <c r="E2" s="1577"/>
      <c r="F2" s="1578"/>
      <c r="G2" s="1577"/>
      <c r="H2" s="1577"/>
      <c r="I2" s="1394"/>
      <c r="J2" s="1394"/>
      <c r="K2" s="1394"/>
    </row>
    <row r="3" spans="1:12" ht="15.75" thickBot="1">
      <c r="A3" s="1395" t="s">
        <v>4</v>
      </c>
      <c r="B3" s="1396"/>
      <c r="C3" s="1396"/>
      <c r="D3" s="1396"/>
      <c r="E3" s="1396"/>
      <c r="F3" s="1396"/>
      <c r="G3" s="1396"/>
      <c r="H3" s="1396"/>
      <c r="I3" s="1396"/>
      <c r="J3" s="1396"/>
      <c r="K3" s="1396"/>
      <c r="L3" s="1397"/>
    </row>
    <row r="4" spans="1:12">
      <c r="A4" s="1398"/>
      <c r="B4" s="1399"/>
      <c r="C4" s="1006" t="s">
        <v>5</v>
      </c>
      <c r="D4" s="1006"/>
      <c r="E4" s="1006"/>
      <c r="F4" s="1006"/>
      <c r="G4" s="1400"/>
      <c r="H4" s="1615" t="s">
        <v>6</v>
      </c>
      <c r="I4" s="1616"/>
      <c r="J4" s="1401" t="s">
        <v>7</v>
      </c>
      <c r="K4" s="1402" t="s">
        <v>8</v>
      </c>
      <c r="L4" s="1403"/>
    </row>
    <row r="5" spans="1:12">
      <c r="A5" s="1404" t="s">
        <v>9</v>
      </c>
      <c r="B5" s="1405" t="s">
        <v>10</v>
      </c>
      <c r="C5" s="1406" t="s">
        <v>36</v>
      </c>
      <c r="D5" s="1406"/>
      <c r="E5" s="1407" t="s">
        <v>37</v>
      </c>
      <c r="F5" s="1408"/>
      <c r="G5" s="1409"/>
      <c r="H5" s="1617" t="s">
        <v>11</v>
      </c>
      <c r="I5" s="1618"/>
      <c r="J5" s="1410" t="s">
        <v>12</v>
      </c>
      <c r="K5" s="1411" t="s">
        <v>13</v>
      </c>
      <c r="L5" s="1412"/>
    </row>
    <row r="6" spans="1:12" ht="45.75" thickBot="1">
      <c r="A6" s="1413" t="s">
        <v>14</v>
      </c>
      <c r="B6" s="1414" t="s">
        <v>15</v>
      </c>
      <c r="C6" s="1155" t="s">
        <v>533</v>
      </c>
      <c r="D6" s="1156" t="s">
        <v>515</v>
      </c>
      <c r="E6" s="1415" t="s">
        <v>533</v>
      </c>
      <c r="F6" s="1416" t="s">
        <v>515</v>
      </c>
      <c r="G6" s="1417" t="s">
        <v>16</v>
      </c>
      <c r="H6" s="1418" t="s">
        <v>533</v>
      </c>
      <c r="I6" s="1419" t="s">
        <v>16</v>
      </c>
      <c r="J6" s="1420" t="s">
        <v>16</v>
      </c>
      <c r="K6" s="1421" t="s">
        <v>533</v>
      </c>
      <c r="L6" s="1422" t="s">
        <v>17</v>
      </c>
    </row>
    <row r="7" spans="1:12" ht="15.75" thickBot="1">
      <c r="A7" s="1372" t="s">
        <v>18</v>
      </c>
      <c r="B7" s="1373" t="s">
        <v>19</v>
      </c>
      <c r="C7" s="1423">
        <v>18681.837648716053</v>
      </c>
      <c r="D7" s="1423">
        <v>18799.751148689669</v>
      </c>
      <c r="E7" s="1424">
        <v>19055.474401690375</v>
      </c>
      <c r="F7" s="1425">
        <v>19175.746171663464</v>
      </c>
      <c r="G7" s="1426">
        <v>-0.62720777015091178</v>
      </c>
      <c r="H7" s="1427">
        <v>310.81367982348615</v>
      </c>
      <c r="I7" s="1427">
        <v>0.52154081232835092</v>
      </c>
      <c r="J7" s="1428">
        <v>1.5055368918750778</v>
      </c>
      <c r="K7" s="1427">
        <v>100</v>
      </c>
      <c r="L7" s="1429" t="s">
        <v>19</v>
      </c>
    </row>
    <row r="8" spans="1:12" ht="15.75" thickBot="1">
      <c r="A8" s="1374"/>
      <c r="B8" s="1375"/>
      <c r="C8" s="1430"/>
      <c r="D8" s="1430"/>
      <c r="E8" s="1430"/>
      <c r="F8" s="1430"/>
      <c r="G8" s="1431"/>
      <c r="H8" s="1428"/>
      <c r="I8" s="1428"/>
      <c r="J8" s="1428"/>
      <c r="K8" s="1428"/>
      <c r="L8" s="1432"/>
    </row>
    <row r="9" spans="1:12">
      <c r="A9" s="1376" t="s">
        <v>80</v>
      </c>
      <c r="B9" s="1377" t="s">
        <v>19</v>
      </c>
      <c r="C9" s="1433">
        <v>16187.008301394213</v>
      </c>
      <c r="D9" s="1433">
        <v>17688.300659630608</v>
      </c>
      <c r="E9" s="1434">
        <v>16510.748467422098</v>
      </c>
      <c r="F9" s="1434">
        <v>18042.066672823221</v>
      </c>
      <c r="G9" s="1435">
        <v>-8.4874877871266765</v>
      </c>
      <c r="H9" s="1436">
        <v>220.66249999999999</v>
      </c>
      <c r="I9" s="1436">
        <v>22.260368845971197</v>
      </c>
      <c r="J9" s="1436">
        <v>-23.809523809523807</v>
      </c>
      <c r="K9" s="1436">
        <v>9.8063250796763909E-2</v>
      </c>
      <c r="L9" s="1437">
        <v>-3.2582512547767631E-2</v>
      </c>
    </row>
    <row r="10" spans="1:12">
      <c r="A10" s="1157" t="s">
        <v>81</v>
      </c>
      <c r="B10" s="1378" t="s">
        <v>19</v>
      </c>
      <c r="C10" s="1438">
        <v>20155.900223210283</v>
      </c>
      <c r="D10" s="1438">
        <v>20295.371712315064</v>
      </c>
      <c r="E10" s="1439">
        <v>20559.018227674489</v>
      </c>
      <c r="F10" s="1439">
        <v>20701.279146561366</v>
      </c>
      <c r="G10" s="1440">
        <v>-0.68720835016858328</v>
      </c>
      <c r="H10" s="1441">
        <v>349.95800296798814</v>
      </c>
      <c r="I10" s="1441">
        <v>0.64124068476812568</v>
      </c>
      <c r="J10" s="1441">
        <v>3.0587721214769501</v>
      </c>
      <c r="K10" s="1441">
        <v>28.910272125520958</v>
      </c>
      <c r="L10" s="1442">
        <v>0.43571694323901156</v>
      </c>
    </row>
    <row r="11" spans="1:12">
      <c r="A11" s="1158" t="s">
        <v>82</v>
      </c>
      <c r="B11" s="1379" t="s">
        <v>19</v>
      </c>
      <c r="C11" s="1159">
        <v>19989.491632522608</v>
      </c>
      <c r="D11" s="1159">
        <v>20064.03269603835</v>
      </c>
      <c r="E11" s="1443">
        <v>20389.281465173059</v>
      </c>
      <c r="F11" s="1443">
        <v>20465.313349959117</v>
      </c>
      <c r="G11" s="1444">
        <v>-0.37151585947356119</v>
      </c>
      <c r="H11" s="1445">
        <v>396.02540284360191</v>
      </c>
      <c r="I11" s="1445">
        <v>1.6046570554203121</v>
      </c>
      <c r="J11" s="1445">
        <v>5.0796812749003983</v>
      </c>
      <c r="K11" s="1445">
        <v>6.466045599411621</v>
      </c>
      <c r="L11" s="1446">
        <v>0.2199338661778274</v>
      </c>
    </row>
    <row r="12" spans="1:12">
      <c r="A12" s="1158" t="s">
        <v>83</v>
      </c>
      <c r="B12" s="1379" t="s">
        <v>19</v>
      </c>
      <c r="C12" s="1159" t="s">
        <v>200</v>
      </c>
      <c r="D12" s="1159" t="s">
        <v>200</v>
      </c>
      <c r="E12" s="1443" t="s">
        <v>200</v>
      </c>
      <c r="F12" s="1443" t="s">
        <v>200</v>
      </c>
      <c r="G12" s="1444" t="s">
        <v>73</v>
      </c>
      <c r="H12" s="1445" t="s">
        <v>200</v>
      </c>
      <c r="I12" s="1445" t="s">
        <v>73</v>
      </c>
      <c r="J12" s="1445" t="s">
        <v>73</v>
      </c>
      <c r="K12" s="1445">
        <v>0.29418975239029171</v>
      </c>
      <c r="L12" s="1446" t="s">
        <v>73</v>
      </c>
    </row>
    <row r="13" spans="1:12">
      <c r="A13" s="1158" t="s">
        <v>71</v>
      </c>
      <c r="B13" s="1379" t="s">
        <v>19</v>
      </c>
      <c r="C13" s="1159">
        <v>15917.175027230287</v>
      </c>
      <c r="D13" s="1159">
        <v>16079.479641982545</v>
      </c>
      <c r="E13" s="1443">
        <v>16235.518527774893</v>
      </c>
      <c r="F13" s="1443">
        <v>16401.069234822196</v>
      </c>
      <c r="G13" s="1444">
        <v>-1.0093897213470173</v>
      </c>
      <c r="H13" s="1445">
        <v>281.89514862159245</v>
      </c>
      <c r="I13" s="1445">
        <v>0.38508485210319993</v>
      </c>
      <c r="J13" s="1445">
        <v>-0.82480525431495344</v>
      </c>
      <c r="K13" s="1445">
        <v>39.795292963961757</v>
      </c>
      <c r="L13" s="1446">
        <v>-0.93507906540243368</v>
      </c>
    </row>
    <row r="14" spans="1:12" ht="15.75" thickBot="1">
      <c r="A14" s="1380" t="s">
        <v>84</v>
      </c>
      <c r="B14" s="1381" t="s">
        <v>19</v>
      </c>
      <c r="C14" s="1160">
        <v>20470.359246708227</v>
      </c>
      <c r="D14" s="1160">
        <v>20659.521660490598</v>
      </c>
      <c r="E14" s="1447">
        <v>20879.766431642391</v>
      </c>
      <c r="F14" s="1447">
        <v>21072.712093700411</v>
      </c>
      <c r="G14" s="1448">
        <v>-0.91561855540986858</v>
      </c>
      <c r="H14" s="1449">
        <v>289.23531477301231</v>
      </c>
      <c r="I14" s="1449">
        <v>-0.74877442324861976</v>
      </c>
      <c r="J14" s="1449">
        <v>1.8650996423096575</v>
      </c>
      <c r="K14" s="1449">
        <v>24.436136307918606</v>
      </c>
      <c r="L14" s="1450">
        <v>8.6254511228300856E-2</v>
      </c>
    </row>
    <row r="15" spans="1:12" ht="15.75" thickBot="1">
      <c r="A15" s="1374"/>
      <c r="B15" s="1382"/>
      <c r="C15" s="1430"/>
      <c r="D15" s="1430"/>
      <c r="E15" s="1430"/>
      <c r="F15" s="1430"/>
      <c r="G15" s="1431"/>
      <c r="H15" s="1428"/>
      <c r="I15" s="1428"/>
      <c r="J15" s="1428"/>
      <c r="K15" s="1428"/>
      <c r="L15" s="1432"/>
    </row>
    <row r="16" spans="1:12">
      <c r="A16" s="1161" t="s">
        <v>85</v>
      </c>
      <c r="B16" s="1383" t="s">
        <v>21</v>
      </c>
      <c r="C16" s="1162" t="s">
        <v>73</v>
      </c>
      <c r="D16" s="1162" t="s">
        <v>73</v>
      </c>
      <c r="E16" s="1451" t="s">
        <v>73</v>
      </c>
      <c r="F16" s="1451" t="s">
        <v>73</v>
      </c>
      <c r="G16" s="1452" t="s">
        <v>73</v>
      </c>
      <c r="H16" s="1453" t="s">
        <v>73</v>
      </c>
      <c r="I16" s="1453" t="s">
        <v>73</v>
      </c>
      <c r="J16" s="1454" t="s">
        <v>73</v>
      </c>
      <c r="K16" s="1454" t="s">
        <v>73</v>
      </c>
      <c r="L16" s="1455" t="s">
        <v>73</v>
      </c>
    </row>
    <row r="17" spans="1:12">
      <c r="A17" s="1157" t="s">
        <v>85</v>
      </c>
      <c r="B17" s="1384" t="s">
        <v>22</v>
      </c>
      <c r="C17" s="1159" t="s">
        <v>73</v>
      </c>
      <c r="D17" s="1159" t="s">
        <v>73</v>
      </c>
      <c r="E17" s="1443" t="s">
        <v>73</v>
      </c>
      <c r="F17" s="1443" t="s">
        <v>73</v>
      </c>
      <c r="G17" s="1444" t="s">
        <v>73</v>
      </c>
      <c r="H17" s="1445" t="s">
        <v>73</v>
      </c>
      <c r="I17" s="1445" t="s">
        <v>73</v>
      </c>
      <c r="J17" s="1456" t="s">
        <v>73</v>
      </c>
      <c r="K17" s="1456" t="s">
        <v>73</v>
      </c>
      <c r="L17" s="1457" t="s">
        <v>73</v>
      </c>
    </row>
    <row r="18" spans="1:12">
      <c r="A18" s="1157" t="s">
        <v>85</v>
      </c>
      <c r="B18" s="1384" t="s">
        <v>23</v>
      </c>
      <c r="C18" s="1159" t="s">
        <v>73</v>
      </c>
      <c r="D18" s="1159" t="s">
        <v>73</v>
      </c>
      <c r="E18" s="1443" t="s">
        <v>73</v>
      </c>
      <c r="F18" s="1443" t="s">
        <v>73</v>
      </c>
      <c r="G18" s="1444" t="s">
        <v>73</v>
      </c>
      <c r="H18" s="1445" t="s">
        <v>73</v>
      </c>
      <c r="I18" s="1445" t="s">
        <v>73</v>
      </c>
      <c r="J18" s="1456" t="s">
        <v>73</v>
      </c>
      <c r="K18" s="1456" t="s">
        <v>73</v>
      </c>
      <c r="L18" s="1457" t="s">
        <v>73</v>
      </c>
    </row>
    <row r="19" spans="1:12">
      <c r="A19" s="1161" t="s">
        <v>85</v>
      </c>
      <c r="B19" s="1385" t="s">
        <v>24</v>
      </c>
      <c r="C19" s="1163" t="s">
        <v>200</v>
      </c>
      <c r="D19" s="1163" t="s">
        <v>73</v>
      </c>
      <c r="E19" s="1458" t="s">
        <v>200</v>
      </c>
      <c r="F19" s="1458" t="s">
        <v>73</v>
      </c>
      <c r="G19" s="1459" t="s">
        <v>73</v>
      </c>
      <c r="H19" s="1460" t="s">
        <v>200</v>
      </c>
      <c r="I19" s="1460" t="s">
        <v>73</v>
      </c>
      <c r="J19" s="1461" t="s">
        <v>73</v>
      </c>
      <c r="K19" s="1461">
        <v>1.2257906349595489E-2</v>
      </c>
      <c r="L19" s="1462" t="s">
        <v>73</v>
      </c>
    </row>
    <row r="20" spans="1:12">
      <c r="A20" s="1157" t="s">
        <v>85</v>
      </c>
      <c r="B20" s="1384" t="s">
        <v>25</v>
      </c>
      <c r="C20" s="1159" t="s">
        <v>200</v>
      </c>
      <c r="D20" s="1159" t="s">
        <v>73</v>
      </c>
      <c r="E20" s="1443" t="s">
        <v>200</v>
      </c>
      <c r="F20" s="1443" t="s">
        <v>73</v>
      </c>
      <c r="G20" s="1444" t="s">
        <v>73</v>
      </c>
      <c r="H20" s="1445" t="s">
        <v>200</v>
      </c>
      <c r="I20" s="1445" t="s">
        <v>73</v>
      </c>
      <c r="J20" s="1456" t="s">
        <v>73</v>
      </c>
      <c r="K20" s="1456">
        <v>1.2257906349595489E-2</v>
      </c>
      <c r="L20" s="1457" t="s">
        <v>73</v>
      </c>
    </row>
    <row r="21" spans="1:12">
      <c r="A21" s="1157" t="s">
        <v>85</v>
      </c>
      <c r="B21" s="1384" t="s">
        <v>26</v>
      </c>
      <c r="C21" s="1159" t="s">
        <v>73</v>
      </c>
      <c r="D21" s="1159" t="s">
        <v>73</v>
      </c>
      <c r="E21" s="1443" t="s">
        <v>73</v>
      </c>
      <c r="F21" s="1443" t="s">
        <v>73</v>
      </c>
      <c r="G21" s="1444" t="s">
        <v>73</v>
      </c>
      <c r="H21" s="1445" t="s">
        <v>73</v>
      </c>
      <c r="I21" s="1445" t="s">
        <v>73</v>
      </c>
      <c r="J21" s="1456" t="s">
        <v>73</v>
      </c>
      <c r="K21" s="1456" t="s">
        <v>73</v>
      </c>
      <c r="L21" s="1457" t="s">
        <v>73</v>
      </c>
    </row>
    <row r="22" spans="1:12">
      <c r="A22" s="1161" t="s">
        <v>85</v>
      </c>
      <c r="B22" s="1385" t="s">
        <v>27</v>
      </c>
      <c r="C22" s="1163">
        <v>16049.605961930227</v>
      </c>
      <c r="D22" s="1163">
        <v>17688.300659630608</v>
      </c>
      <c r="E22" s="1458">
        <v>16370.598081168831</v>
      </c>
      <c r="F22" s="1458">
        <v>18042.066672823221</v>
      </c>
      <c r="G22" s="1459">
        <v>-9.2642856384746874</v>
      </c>
      <c r="H22" s="1460">
        <v>220.04285714285714</v>
      </c>
      <c r="I22" s="1460">
        <v>21.917049232230504</v>
      </c>
      <c r="J22" s="1461">
        <v>-33.333333333333329</v>
      </c>
      <c r="K22" s="1461">
        <v>8.5805344447168433E-2</v>
      </c>
      <c r="L22" s="1462">
        <v>-4.4840418897363107E-2</v>
      </c>
    </row>
    <row r="23" spans="1:12">
      <c r="A23" s="1157" t="s">
        <v>85</v>
      </c>
      <c r="B23" s="1384" t="s">
        <v>28</v>
      </c>
      <c r="C23" s="1159">
        <v>15718.972549019609</v>
      </c>
      <c r="D23" s="1159">
        <v>16734.054901960786</v>
      </c>
      <c r="E23" s="1443">
        <v>16033.352000000001</v>
      </c>
      <c r="F23" s="1443">
        <v>17068.736000000001</v>
      </c>
      <c r="G23" s="1444">
        <v>-6.0659676264252953</v>
      </c>
      <c r="H23" s="1445">
        <v>215.5</v>
      </c>
      <c r="I23" s="1445">
        <v>38.141025641025635</v>
      </c>
      <c r="J23" s="1456">
        <v>-26.666666666666668</v>
      </c>
      <c r="K23" s="1456">
        <v>6.741848492277519E-2</v>
      </c>
      <c r="L23" s="1457">
        <v>-2.5899917466175912E-2</v>
      </c>
    </row>
    <row r="24" spans="1:12" ht="15.75" thickBot="1">
      <c r="A24" s="1386" t="s">
        <v>85</v>
      </c>
      <c r="B24" s="1387" t="s">
        <v>29</v>
      </c>
      <c r="C24" s="1164">
        <v>17153.269607843136</v>
      </c>
      <c r="D24" s="1164">
        <v>19228.25588235294</v>
      </c>
      <c r="E24" s="1463">
        <v>17496.334999999999</v>
      </c>
      <c r="F24" s="1463">
        <v>19612.821</v>
      </c>
      <c r="G24" s="1464">
        <v>-10.791338991978773</v>
      </c>
      <c r="H24" s="1456">
        <v>236.7</v>
      </c>
      <c r="I24" s="1456">
        <v>-2.0686801820438561</v>
      </c>
      <c r="J24" s="1456">
        <v>-50</v>
      </c>
      <c r="K24" s="1456">
        <v>1.8386859524393232E-2</v>
      </c>
      <c r="L24" s="1457">
        <v>-1.8940501431187206E-2</v>
      </c>
    </row>
    <row r="25" spans="1:12" ht="15.75" thickBot="1">
      <c r="A25" s="1374"/>
      <c r="B25" s="1382"/>
      <c r="C25" s="1430"/>
      <c r="D25" s="1430"/>
      <c r="E25" s="1430"/>
      <c r="F25" s="1430"/>
      <c r="G25" s="1431"/>
      <c r="H25" s="1428"/>
      <c r="I25" s="1428"/>
      <c r="J25" s="1428"/>
      <c r="K25" s="1428"/>
      <c r="L25" s="1432"/>
    </row>
    <row r="26" spans="1:12">
      <c r="A26" s="1161" t="s">
        <v>86</v>
      </c>
      <c r="B26" s="1383" t="s">
        <v>21</v>
      </c>
      <c r="C26" s="1162">
        <v>21117.551604068951</v>
      </c>
      <c r="D26" s="1162">
        <v>21143.480419396514</v>
      </c>
      <c r="E26" s="1451">
        <v>21539.902636150331</v>
      </c>
      <c r="F26" s="1451">
        <v>21566.350027784443</v>
      </c>
      <c r="G26" s="1452">
        <v>-0.1226326735865797</v>
      </c>
      <c r="H26" s="1453">
        <v>411.99349736379611</v>
      </c>
      <c r="I26" s="1453">
        <v>0.24249655354933222</v>
      </c>
      <c r="J26" s="1454">
        <v>12.22879684418146</v>
      </c>
      <c r="K26" s="1454">
        <v>3.4873743564599167</v>
      </c>
      <c r="L26" s="1455">
        <v>0.33321235571336949</v>
      </c>
    </row>
    <row r="27" spans="1:12">
      <c r="A27" s="1157" t="s">
        <v>86</v>
      </c>
      <c r="B27" s="1384" t="s">
        <v>22</v>
      </c>
      <c r="C27" s="1159">
        <v>21206.954901960784</v>
      </c>
      <c r="D27" s="1159">
        <v>21196.371568627448</v>
      </c>
      <c r="E27" s="1443">
        <v>21631.094000000001</v>
      </c>
      <c r="F27" s="1443">
        <v>21620.298999999999</v>
      </c>
      <c r="G27" s="1444">
        <v>4.9929929276194988E-2</v>
      </c>
      <c r="H27" s="1445">
        <v>410.7</v>
      </c>
      <c r="I27" s="1445">
        <v>-0.17015070491006046</v>
      </c>
      <c r="J27" s="1456">
        <v>13.29639889196676</v>
      </c>
      <c r="K27" s="1456">
        <v>2.5067418484922777</v>
      </c>
      <c r="L27" s="1457">
        <v>0.26087896433152125</v>
      </c>
    </row>
    <row r="28" spans="1:12">
      <c r="A28" s="1157" t="s">
        <v>86</v>
      </c>
      <c r="B28" s="1384" t="s">
        <v>23</v>
      </c>
      <c r="C28" s="1159">
        <v>20891.574509803919</v>
      </c>
      <c r="D28" s="1159">
        <v>21012.242156862747</v>
      </c>
      <c r="E28" s="1443">
        <v>21309.405999999999</v>
      </c>
      <c r="F28" s="1443">
        <v>21432.487000000001</v>
      </c>
      <c r="G28" s="1444">
        <v>-0.57427306499708575</v>
      </c>
      <c r="H28" s="1445">
        <v>415.3</v>
      </c>
      <c r="I28" s="1445">
        <v>1.292682926829271</v>
      </c>
      <c r="J28" s="1456">
        <v>9.5890410958904102</v>
      </c>
      <c r="K28" s="1456">
        <v>0.98063250796763912</v>
      </c>
      <c r="L28" s="1457">
        <v>7.2333391381848355E-2</v>
      </c>
    </row>
    <row r="29" spans="1:12">
      <c r="A29" s="1161" t="s">
        <v>86</v>
      </c>
      <c r="B29" s="1385" t="s">
        <v>24</v>
      </c>
      <c r="C29" s="1163">
        <v>20436.93543716328</v>
      </c>
      <c r="D29" s="1163">
        <v>20709.180292910962</v>
      </c>
      <c r="E29" s="1458">
        <v>20845.674145906545</v>
      </c>
      <c r="F29" s="1458">
        <v>21123.363898769181</v>
      </c>
      <c r="G29" s="1459">
        <v>-1.3146095204978996</v>
      </c>
      <c r="H29" s="1460">
        <v>370.02254495159059</v>
      </c>
      <c r="I29" s="1460">
        <v>0.75908813863900149</v>
      </c>
      <c r="J29" s="1461">
        <v>1.9746121297602257</v>
      </c>
      <c r="K29" s="1461">
        <v>8.8624662907575384</v>
      </c>
      <c r="L29" s="1462">
        <v>4.0766651588695524E-2</v>
      </c>
    </row>
    <row r="30" spans="1:12">
      <c r="A30" s="1157" t="s">
        <v>86</v>
      </c>
      <c r="B30" s="1384" t="s">
        <v>25</v>
      </c>
      <c r="C30" s="1159">
        <v>20468.665686274511</v>
      </c>
      <c r="D30" s="1159">
        <v>20788.304901960782</v>
      </c>
      <c r="E30" s="1443">
        <v>20878.039000000001</v>
      </c>
      <c r="F30" s="1443">
        <v>21204.071</v>
      </c>
      <c r="G30" s="1444">
        <v>-1.5375915313620636</v>
      </c>
      <c r="H30" s="1445">
        <v>360.7</v>
      </c>
      <c r="I30" s="1445">
        <v>-0.19369120088544237</v>
      </c>
      <c r="J30" s="1456">
        <v>5.8361391694725029</v>
      </c>
      <c r="K30" s="1456">
        <v>5.7796028438342733</v>
      </c>
      <c r="L30" s="1457">
        <v>0.23648974193057803</v>
      </c>
    </row>
    <row r="31" spans="1:12">
      <c r="A31" s="1157" t="s">
        <v>86</v>
      </c>
      <c r="B31" s="1384" t="s">
        <v>26</v>
      </c>
      <c r="C31" s="1159">
        <v>20381.561764705883</v>
      </c>
      <c r="D31" s="1159">
        <v>20580.972549019607</v>
      </c>
      <c r="E31" s="1443">
        <v>20789.192999999999</v>
      </c>
      <c r="F31" s="1443">
        <v>20992.592000000001</v>
      </c>
      <c r="G31" s="1444">
        <v>-0.96890846066079517</v>
      </c>
      <c r="H31" s="1445">
        <v>387.5</v>
      </c>
      <c r="I31" s="1445">
        <v>2.7578891540705324</v>
      </c>
      <c r="J31" s="1456">
        <v>-4.5540796963946866</v>
      </c>
      <c r="K31" s="1456">
        <v>3.0828634469232656</v>
      </c>
      <c r="L31" s="1457">
        <v>-0.19572309034188251</v>
      </c>
    </row>
    <row r="32" spans="1:12">
      <c r="A32" s="1161" t="s">
        <v>86</v>
      </c>
      <c r="B32" s="1385" t="s">
        <v>27</v>
      </c>
      <c r="C32" s="1163">
        <v>19729.503913692388</v>
      </c>
      <c r="D32" s="1163">
        <v>19840.563558522055</v>
      </c>
      <c r="E32" s="1458">
        <v>20124.093991966234</v>
      </c>
      <c r="F32" s="1458">
        <v>20237.374829692497</v>
      </c>
      <c r="G32" s="1459">
        <v>-0.55976053554167415</v>
      </c>
      <c r="H32" s="1460">
        <v>326.1565507031828</v>
      </c>
      <c r="I32" s="1460">
        <v>0.29330498401746879</v>
      </c>
      <c r="J32" s="1461">
        <v>1.8853695324283559</v>
      </c>
      <c r="K32" s="1461">
        <v>16.560431478303506</v>
      </c>
      <c r="L32" s="1462">
        <v>6.1737935936950095E-2</v>
      </c>
    </row>
    <row r="33" spans="1:12">
      <c r="A33" s="1157" t="s">
        <v>86</v>
      </c>
      <c r="B33" s="1384" t="s">
        <v>28</v>
      </c>
      <c r="C33" s="1159">
        <v>19683.651960784315</v>
      </c>
      <c r="D33" s="1159">
        <v>19767.555882352939</v>
      </c>
      <c r="E33" s="1443">
        <v>20077.325000000001</v>
      </c>
      <c r="F33" s="1443">
        <v>20162.906999999999</v>
      </c>
      <c r="G33" s="1444">
        <v>-0.42445268432770394</v>
      </c>
      <c r="H33" s="1445">
        <v>315.3</v>
      </c>
      <c r="I33" s="1445">
        <v>0.47801147227533464</v>
      </c>
      <c r="J33" s="1456">
        <v>5.0335570469798654</v>
      </c>
      <c r="K33" s="1456">
        <v>11.510174062270165</v>
      </c>
      <c r="L33" s="1457">
        <v>0.38662049750719341</v>
      </c>
    </row>
    <row r="34" spans="1:12" ht="15.75" thickBot="1">
      <c r="A34" s="1386" t="s">
        <v>86</v>
      </c>
      <c r="B34" s="1387" t="s">
        <v>29</v>
      </c>
      <c r="C34" s="1164">
        <v>19823.396078431375</v>
      </c>
      <c r="D34" s="1164">
        <v>19976.49117647059</v>
      </c>
      <c r="E34" s="1463">
        <v>20219.864000000001</v>
      </c>
      <c r="F34" s="1463">
        <v>20376.021000000001</v>
      </c>
      <c r="G34" s="1464">
        <v>-0.76637632047983872</v>
      </c>
      <c r="H34" s="1456">
        <v>350.9</v>
      </c>
      <c r="I34" s="1456">
        <v>0.6020642201834765</v>
      </c>
      <c r="J34" s="1456">
        <v>-4.6296296296296298</v>
      </c>
      <c r="K34" s="1456">
        <v>5.0502574160333413</v>
      </c>
      <c r="L34" s="1457">
        <v>-0.32488256157024153</v>
      </c>
    </row>
    <row r="35" spans="1:12" ht="15.75" thickBot="1">
      <c r="A35" s="1388"/>
      <c r="B35" s="1389"/>
      <c r="C35" s="1465"/>
      <c r="D35" s="1465"/>
      <c r="E35" s="1465"/>
      <c r="F35" s="1465"/>
      <c r="G35" s="1466"/>
      <c r="H35" s="1467"/>
      <c r="I35" s="1467"/>
      <c r="J35" s="1467"/>
      <c r="K35" s="1467"/>
      <c r="L35" s="1468"/>
    </row>
    <row r="36" spans="1:12">
      <c r="A36" s="1157" t="s">
        <v>87</v>
      </c>
      <c r="B36" s="1390" t="s">
        <v>26</v>
      </c>
      <c r="C36" s="1469">
        <v>20175.788235294116</v>
      </c>
      <c r="D36" s="1469">
        <v>20389.777450980393</v>
      </c>
      <c r="E36" s="1470">
        <v>20579.304</v>
      </c>
      <c r="F36" s="1470">
        <v>20797.573</v>
      </c>
      <c r="G36" s="1471">
        <v>-1.049492649935645</v>
      </c>
      <c r="H36" s="1472">
        <v>416.8</v>
      </c>
      <c r="I36" s="1472">
        <v>1.5842066780404582</v>
      </c>
      <c r="J36" s="1472">
        <v>7.8282828282828287</v>
      </c>
      <c r="K36" s="1472">
        <v>2.617063005638637</v>
      </c>
      <c r="L36" s="1473">
        <v>0.15345718257032814</v>
      </c>
    </row>
    <row r="37" spans="1:12" ht="15.75" thickBot="1">
      <c r="A37" s="1386" t="s">
        <v>87</v>
      </c>
      <c r="B37" s="1387" t="s">
        <v>29</v>
      </c>
      <c r="C37" s="1164">
        <v>19851.249019607843</v>
      </c>
      <c r="D37" s="1164">
        <v>19832.789215686273</v>
      </c>
      <c r="E37" s="1463">
        <v>20248.274000000001</v>
      </c>
      <c r="F37" s="1463">
        <v>20229.445</v>
      </c>
      <c r="G37" s="1464">
        <v>9.30771951479714E-2</v>
      </c>
      <c r="H37" s="1456">
        <v>381.9</v>
      </c>
      <c r="I37" s="1456">
        <v>1.4612114771519662</v>
      </c>
      <c r="J37" s="1456">
        <v>3.2894736842105261</v>
      </c>
      <c r="K37" s="1456">
        <v>3.8489825937729836</v>
      </c>
      <c r="L37" s="1457">
        <v>6.647668360749881E-2</v>
      </c>
    </row>
    <row r="38" spans="1:12" ht="15.75" thickBot="1">
      <c r="A38" s="1388"/>
      <c r="B38" s="1389"/>
      <c r="C38" s="1465"/>
      <c r="D38" s="1465"/>
      <c r="E38" s="1465"/>
      <c r="F38" s="1465"/>
      <c r="G38" s="1466"/>
      <c r="H38" s="1467"/>
      <c r="I38" s="1467"/>
      <c r="J38" s="1467"/>
      <c r="K38" s="1467"/>
      <c r="L38" s="1468"/>
    </row>
    <row r="39" spans="1:12">
      <c r="A39" s="1161" t="s">
        <v>88</v>
      </c>
      <c r="B39" s="1383" t="s">
        <v>21</v>
      </c>
      <c r="C39" s="1162" t="s">
        <v>200</v>
      </c>
      <c r="D39" s="1162" t="s">
        <v>200</v>
      </c>
      <c r="E39" s="1451" t="s">
        <v>200</v>
      </c>
      <c r="F39" s="1451" t="s">
        <v>200</v>
      </c>
      <c r="G39" s="1452" t="s">
        <v>73</v>
      </c>
      <c r="H39" s="1453" t="s">
        <v>200</v>
      </c>
      <c r="I39" s="1453" t="s">
        <v>73</v>
      </c>
      <c r="J39" s="1454" t="s">
        <v>73</v>
      </c>
      <c r="K39" s="1454">
        <v>1.8386859524393232E-2</v>
      </c>
      <c r="L39" s="1455" t="s">
        <v>73</v>
      </c>
    </row>
    <row r="40" spans="1:12">
      <c r="A40" s="1158" t="s">
        <v>88</v>
      </c>
      <c r="B40" s="1384" t="s">
        <v>22</v>
      </c>
      <c r="C40" s="1159" t="s">
        <v>200</v>
      </c>
      <c r="D40" s="1159" t="s">
        <v>73</v>
      </c>
      <c r="E40" s="1443" t="s">
        <v>200</v>
      </c>
      <c r="F40" s="1443" t="s">
        <v>73</v>
      </c>
      <c r="G40" s="1444" t="s">
        <v>73</v>
      </c>
      <c r="H40" s="1445" t="s">
        <v>200</v>
      </c>
      <c r="I40" s="1445" t="s">
        <v>73</v>
      </c>
      <c r="J40" s="1456" t="s">
        <v>73</v>
      </c>
      <c r="K40" s="1456">
        <v>6.1289531747977443E-3</v>
      </c>
      <c r="L40" s="1457" t="s">
        <v>73</v>
      </c>
    </row>
    <row r="41" spans="1:12">
      <c r="A41" s="1158" t="s">
        <v>88</v>
      </c>
      <c r="B41" s="1384" t="s">
        <v>23</v>
      </c>
      <c r="C41" s="1159" t="s">
        <v>200</v>
      </c>
      <c r="D41" s="1159" t="s">
        <v>200</v>
      </c>
      <c r="E41" s="1443" t="s">
        <v>200</v>
      </c>
      <c r="F41" s="1443" t="s">
        <v>200</v>
      </c>
      <c r="G41" s="1444" t="s">
        <v>73</v>
      </c>
      <c r="H41" s="1445" t="s">
        <v>200</v>
      </c>
      <c r="I41" s="1445" t="s">
        <v>73</v>
      </c>
      <c r="J41" s="1456" t="s">
        <v>73</v>
      </c>
      <c r="K41" s="1456">
        <v>6.1289531747977443E-3</v>
      </c>
      <c r="L41" s="1457" t="s">
        <v>73</v>
      </c>
    </row>
    <row r="42" spans="1:12">
      <c r="A42" s="1158" t="s">
        <v>88</v>
      </c>
      <c r="B42" s="1384" t="s">
        <v>30</v>
      </c>
      <c r="C42" s="1159" t="s">
        <v>200</v>
      </c>
      <c r="D42" s="1159" t="s">
        <v>200</v>
      </c>
      <c r="E42" s="1443" t="s">
        <v>200</v>
      </c>
      <c r="F42" s="1443" t="s">
        <v>200</v>
      </c>
      <c r="G42" s="1444" t="s">
        <v>73</v>
      </c>
      <c r="H42" s="1445" t="s">
        <v>200</v>
      </c>
      <c r="I42" s="1445" t="s">
        <v>73</v>
      </c>
      <c r="J42" s="1456" t="s">
        <v>73</v>
      </c>
      <c r="K42" s="1456">
        <v>6.1289531747977443E-3</v>
      </c>
      <c r="L42" s="1457" t="s">
        <v>73</v>
      </c>
    </row>
    <row r="43" spans="1:12">
      <c r="A43" s="1165" t="s">
        <v>88</v>
      </c>
      <c r="B43" s="1385" t="s">
        <v>24</v>
      </c>
      <c r="C43" s="1163" t="s">
        <v>200</v>
      </c>
      <c r="D43" s="1163" t="s">
        <v>73</v>
      </c>
      <c r="E43" s="1458" t="s">
        <v>200</v>
      </c>
      <c r="F43" s="1458" t="s">
        <v>73</v>
      </c>
      <c r="G43" s="1459" t="s">
        <v>73</v>
      </c>
      <c r="H43" s="1460" t="s">
        <v>200</v>
      </c>
      <c r="I43" s="1460" t="s">
        <v>73</v>
      </c>
      <c r="J43" s="1461" t="s">
        <v>73</v>
      </c>
      <c r="K43" s="1461">
        <v>1.8386859524393232E-2</v>
      </c>
      <c r="L43" s="1462" t="s">
        <v>73</v>
      </c>
    </row>
    <row r="44" spans="1:12">
      <c r="A44" s="1158" t="s">
        <v>88</v>
      </c>
      <c r="B44" s="1384" t="s">
        <v>26</v>
      </c>
      <c r="C44" s="1159" t="s">
        <v>200</v>
      </c>
      <c r="D44" s="1159" t="s">
        <v>73</v>
      </c>
      <c r="E44" s="1443" t="s">
        <v>200</v>
      </c>
      <c r="F44" s="1443" t="s">
        <v>73</v>
      </c>
      <c r="G44" s="1444" t="s">
        <v>73</v>
      </c>
      <c r="H44" s="1445" t="s">
        <v>200</v>
      </c>
      <c r="I44" s="1445" t="s">
        <v>73</v>
      </c>
      <c r="J44" s="1456" t="s">
        <v>73</v>
      </c>
      <c r="K44" s="1456">
        <v>1.2257906349595489E-2</v>
      </c>
      <c r="L44" s="1457" t="s">
        <v>73</v>
      </c>
    </row>
    <row r="45" spans="1:12">
      <c r="A45" s="1158" t="s">
        <v>88</v>
      </c>
      <c r="B45" s="1384" t="s">
        <v>31</v>
      </c>
      <c r="C45" s="1159" t="s">
        <v>200</v>
      </c>
      <c r="D45" s="1159" t="s">
        <v>73</v>
      </c>
      <c r="E45" s="1443" t="s">
        <v>200</v>
      </c>
      <c r="F45" s="1443" t="s">
        <v>73</v>
      </c>
      <c r="G45" s="1444" t="s">
        <v>73</v>
      </c>
      <c r="H45" s="1445" t="s">
        <v>200</v>
      </c>
      <c r="I45" s="1445" t="s">
        <v>73</v>
      </c>
      <c r="J45" s="1456" t="s">
        <v>73</v>
      </c>
      <c r="K45" s="1456">
        <v>6.1289531747977443E-3</v>
      </c>
      <c r="L45" s="1457" t="s">
        <v>73</v>
      </c>
    </row>
    <row r="46" spans="1:12">
      <c r="A46" s="1165" t="s">
        <v>88</v>
      </c>
      <c r="B46" s="1385" t="s">
        <v>27</v>
      </c>
      <c r="C46" s="1163" t="s">
        <v>200</v>
      </c>
      <c r="D46" s="1163" t="s">
        <v>73</v>
      </c>
      <c r="E46" s="1458" t="s">
        <v>200</v>
      </c>
      <c r="F46" s="1458" t="s">
        <v>73</v>
      </c>
      <c r="G46" s="1459" t="s">
        <v>73</v>
      </c>
      <c r="H46" s="1460" t="s">
        <v>200</v>
      </c>
      <c r="I46" s="1460" t="s">
        <v>73</v>
      </c>
      <c r="J46" s="1461" t="s">
        <v>73</v>
      </c>
      <c r="K46" s="1461">
        <v>0.25741603334150526</v>
      </c>
      <c r="L46" s="1462" t="s">
        <v>73</v>
      </c>
    </row>
    <row r="47" spans="1:12">
      <c r="A47" s="1158" t="s">
        <v>88</v>
      </c>
      <c r="B47" s="1384" t="s">
        <v>29</v>
      </c>
      <c r="C47" s="1159" t="s">
        <v>200</v>
      </c>
      <c r="D47" s="1159" t="s">
        <v>73</v>
      </c>
      <c r="E47" s="1443" t="s">
        <v>200</v>
      </c>
      <c r="F47" s="1443" t="s">
        <v>73</v>
      </c>
      <c r="G47" s="1444" t="s">
        <v>73</v>
      </c>
      <c r="H47" s="1445" t="s">
        <v>200</v>
      </c>
      <c r="I47" s="1445" t="s">
        <v>73</v>
      </c>
      <c r="J47" s="1456" t="s">
        <v>73</v>
      </c>
      <c r="K47" s="1456">
        <v>0.14096592302034813</v>
      </c>
      <c r="L47" s="1457" t="s">
        <v>73</v>
      </c>
    </row>
    <row r="48" spans="1:12" ht="15.75" thickBot="1">
      <c r="A48" s="1391" t="s">
        <v>88</v>
      </c>
      <c r="B48" s="1384" t="s">
        <v>32</v>
      </c>
      <c r="C48" s="1164" t="s">
        <v>200</v>
      </c>
      <c r="D48" s="1164" t="s">
        <v>73</v>
      </c>
      <c r="E48" s="1463" t="s">
        <v>200</v>
      </c>
      <c r="F48" s="1463" t="s">
        <v>73</v>
      </c>
      <c r="G48" s="1464" t="s">
        <v>73</v>
      </c>
      <c r="H48" s="1456" t="s">
        <v>200</v>
      </c>
      <c r="I48" s="1456" t="s">
        <v>73</v>
      </c>
      <c r="J48" s="1456" t="s">
        <v>73</v>
      </c>
      <c r="K48" s="1456">
        <v>0.11645011032115715</v>
      </c>
      <c r="L48" s="1457" t="s">
        <v>73</v>
      </c>
    </row>
    <row r="49" spans="1:12" ht="15.75" thickBot="1">
      <c r="A49" s="1388"/>
      <c r="B49" s="1389"/>
      <c r="C49" s="1465"/>
      <c r="D49" s="1465"/>
      <c r="E49" s="1465"/>
      <c r="F49" s="1465"/>
      <c r="G49" s="1466"/>
      <c r="H49" s="1467"/>
      <c r="I49" s="1467"/>
      <c r="J49" s="1467"/>
      <c r="K49" s="1467"/>
      <c r="L49" s="1468"/>
    </row>
    <row r="50" spans="1:12">
      <c r="A50" s="1161" t="s">
        <v>20</v>
      </c>
      <c r="B50" s="1383" t="s">
        <v>24</v>
      </c>
      <c r="C50" s="1162">
        <v>17245.606430460739</v>
      </c>
      <c r="D50" s="1162">
        <v>17617.109758846484</v>
      </c>
      <c r="E50" s="1451">
        <v>17590.518559069955</v>
      </c>
      <c r="F50" s="1451">
        <v>17969.451954023414</v>
      </c>
      <c r="G50" s="1452">
        <v>-2.1087643402981748</v>
      </c>
      <c r="H50" s="1453">
        <v>348.39357541899437</v>
      </c>
      <c r="I50" s="1453">
        <v>0.86440342952934413</v>
      </c>
      <c r="J50" s="1454">
        <v>-9.2522179974651451</v>
      </c>
      <c r="K50" s="1454">
        <v>4.3883304731551851</v>
      </c>
      <c r="L50" s="1455">
        <v>-0.52021749250364291</v>
      </c>
    </row>
    <row r="51" spans="1:12">
      <c r="A51" s="1157" t="s">
        <v>20</v>
      </c>
      <c r="B51" s="1384" t="s">
        <v>25</v>
      </c>
      <c r="C51" s="1159">
        <v>17137.715686274511</v>
      </c>
      <c r="D51" s="1159">
        <v>17659.804901960782</v>
      </c>
      <c r="E51" s="1443">
        <v>17480.47</v>
      </c>
      <c r="F51" s="1443">
        <v>18013.001</v>
      </c>
      <c r="G51" s="1444">
        <v>-2.956370235031903</v>
      </c>
      <c r="H51" s="1445">
        <v>313.89999999999998</v>
      </c>
      <c r="I51" s="1445">
        <v>-1.5987460815047094</v>
      </c>
      <c r="J51" s="1456">
        <v>-12.807881773399016</v>
      </c>
      <c r="K51" s="1456">
        <v>1.0848247119392009</v>
      </c>
      <c r="L51" s="1457">
        <v>-0.17808433372460408</v>
      </c>
    </row>
    <row r="52" spans="1:12">
      <c r="A52" s="1157" t="s">
        <v>20</v>
      </c>
      <c r="B52" s="1384" t="s">
        <v>26</v>
      </c>
      <c r="C52" s="1159">
        <v>17283.792156862746</v>
      </c>
      <c r="D52" s="1159">
        <v>17823.49019607843</v>
      </c>
      <c r="E52" s="1443">
        <v>17629.468000000001</v>
      </c>
      <c r="F52" s="1443">
        <v>18179.96</v>
      </c>
      <c r="G52" s="1444">
        <v>-3.0280154631803282</v>
      </c>
      <c r="H52" s="1445">
        <v>346.1</v>
      </c>
      <c r="I52" s="1445">
        <v>0.23168259484506554</v>
      </c>
      <c r="J52" s="1456">
        <v>-13.611111111111111</v>
      </c>
      <c r="K52" s="1456">
        <v>1.9061044373620983</v>
      </c>
      <c r="L52" s="1457">
        <v>-0.33353721997272801</v>
      </c>
    </row>
    <row r="53" spans="1:12">
      <c r="A53" s="1157" t="s">
        <v>20</v>
      </c>
      <c r="B53" s="1384" t="s">
        <v>31</v>
      </c>
      <c r="C53" s="1159">
        <v>17267.452941176471</v>
      </c>
      <c r="D53" s="1159">
        <v>17276.566666666669</v>
      </c>
      <c r="E53" s="1443">
        <v>17612.802</v>
      </c>
      <c r="F53" s="1443">
        <v>17622.098000000002</v>
      </c>
      <c r="G53" s="1444">
        <v>-5.2751948150566948E-2</v>
      </c>
      <c r="H53" s="1445">
        <v>378.3</v>
      </c>
      <c r="I53" s="1445">
        <v>2.4370430544272947</v>
      </c>
      <c r="J53" s="1456">
        <v>0.88495575221238942</v>
      </c>
      <c r="K53" s="1456">
        <v>1.3974013238538858</v>
      </c>
      <c r="L53" s="1457">
        <v>-8.595938806310599E-3</v>
      </c>
    </row>
    <row r="54" spans="1:12">
      <c r="A54" s="1161" t="s">
        <v>20</v>
      </c>
      <c r="B54" s="1385" t="s">
        <v>27</v>
      </c>
      <c r="C54" s="1163">
        <v>16474.84021869945</v>
      </c>
      <c r="D54" s="1163">
        <v>16556.911492717049</v>
      </c>
      <c r="E54" s="1458">
        <v>16804.33702307344</v>
      </c>
      <c r="F54" s="1458">
        <v>16888.049722571392</v>
      </c>
      <c r="G54" s="1459">
        <v>-0.49569192934141548</v>
      </c>
      <c r="H54" s="1460">
        <v>299.53889340927583</v>
      </c>
      <c r="I54" s="1460">
        <v>1.009287749224528</v>
      </c>
      <c r="J54" s="1461">
        <v>-1.9675618186652488</v>
      </c>
      <c r="K54" s="1461">
        <v>22.597450355479285</v>
      </c>
      <c r="L54" s="1462">
        <v>-0.80058373684371986</v>
      </c>
    </row>
    <row r="55" spans="1:12">
      <c r="A55" s="1157" t="s">
        <v>20</v>
      </c>
      <c r="B55" s="1384" t="s">
        <v>28</v>
      </c>
      <c r="C55" s="1159">
        <v>15903.21862745098</v>
      </c>
      <c r="D55" s="1159">
        <v>16065.399019607841</v>
      </c>
      <c r="E55" s="1443">
        <v>16221.282999999999</v>
      </c>
      <c r="F55" s="1443">
        <v>16386.706999999999</v>
      </c>
      <c r="G55" s="1444">
        <v>-1.0095011767770004</v>
      </c>
      <c r="H55" s="1445">
        <v>271.89999999999998</v>
      </c>
      <c r="I55" s="1445">
        <v>0.14732965009207266</v>
      </c>
      <c r="J55" s="1456">
        <v>-7.2632190586868095</v>
      </c>
      <c r="K55" s="1456">
        <v>9.7818092669772003</v>
      </c>
      <c r="L55" s="1457">
        <v>-0.92492210044845535</v>
      </c>
    </row>
    <row r="56" spans="1:12">
      <c r="A56" s="1157" t="s">
        <v>20</v>
      </c>
      <c r="B56" s="1384" t="s">
        <v>29</v>
      </c>
      <c r="C56" s="1159">
        <v>16893.878431372548</v>
      </c>
      <c r="D56" s="1159">
        <v>16974.056862745099</v>
      </c>
      <c r="E56" s="1443">
        <v>17231.756000000001</v>
      </c>
      <c r="F56" s="1443">
        <v>17313.538</v>
      </c>
      <c r="G56" s="1444">
        <v>-0.47235868255234281</v>
      </c>
      <c r="H56" s="1445">
        <v>313.89999999999998</v>
      </c>
      <c r="I56" s="1445">
        <v>0.67350865939703841</v>
      </c>
      <c r="J56" s="1456">
        <v>1.639344262295082</v>
      </c>
      <c r="K56" s="1456">
        <v>9.8798725177739648</v>
      </c>
      <c r="L56" s="1457">
        <v>1.3006771848868226E-2</v>
      </c>
    </row>
    <row r="57" spans="1:12">
      <c r="A57" s="1157" t="s">
        <v>20</v>
      </c>
      <c r="B57" s="1384" t="s">
        <v>32</v>
      </c>
      <c r="C57" s="1159">
        <v>16694.054901960786</v>
      </c>
      <c r="D57" s="1159">
        <v>16709.298039215686</v>
      </c>
      <c r="E57" s="1443">
        <v>17027.936000000002</v>
      </c>
      <c r="F57" s="1443">
        <v>17043.484</v>
      </c>
      <c r="G57" s="1444">
        <v>-9.1225479485291069E-2</v>
      </c>
      <c r="H57" s="1445">
        <v>343.3</v>
      </c>
      <c r="I57" s="1445">
        <v>1.5079834417504503</v>
      </c>
      <c r="J57" s="1456">
        <v>5.5066079295154182</v>
      </c>
      <c r="K57" s="1456">
        <v>2.9357685707281198</v>
      </c>
      <c r="L57" s="1457">
        <v>0.11133159175586638</v>
      </c>
    </row>
    <row r="58" spans="1:12">
      <c r="A58" s="1161" t="s">
        <v>20</v>
      </c>
      <c r="B58" s="1385" t="s">
        <v>33</v>
      </c>
      <c r="C58" s="1163">
        <v>13929.332667366212</v>
      </c>
      <c r="D58" s="1163">
        <v>13968.012126636922</v>
      </c>
      <c r="E58" s="1458">
        <v>14207.919320713536</v>
      </c>
      <c r="F58" s="1458">
        <v>14247.372369169661</v>
      </c>
      <c r="G58" s="1459">
        <v>-0.27691455963837402</v>
      </c>
      <c r="H58" s="1460">
        <v>227.98827751196171</v>
      </c>
      <c r="I58" s="1460">
        <v>1.0297726896053281</v>
      </c>
      <c r="J58" s="1461">
        <v>4.6569854782173259</v>
      </c>
      <c r="K58" s="1461">
        <v>12.809512135327287</v>
      </c>
      <c r="L58" s="1462">
        <v>0.38572216394492997</v>
      </c>
    </row>
    <row r="59" spans="1:12">
      <c r="A59" s="1157" t="s">
        <v>20</v>
      </c>
      <c r="B59" s="1384" t="s">
        <v>74</v>
      </c>
      <c r="C59" s="1159">
        <v>13552.835294117647</v>
      </c>
      <c r="D59" s="1159">
        <v>13656.199019607844</v>
      </c>
      <c r="E59" s="1443">
        <v>13823.892</v>
      </c>
      <c r="F59" s="1443">
        <v>13929.323</v>
      </c>
      <c r="G59" s="1444">
        <v>-0.75689967129056079</v>
      </c>
      <c r="H59" s="1445">
        <v>216.9</v>
      </c>
      <c r="I59" s="1445">
        <v>0.50973123262279618</v>
      </c>
      <c r="J59" s="1456">
        <v>4.7512991833704525</v>
      </c>
      <c r="K59" s="1456">
        <v>8.6479529296396169</v>
      </c>
      <c r="L59" s="1457">
        <v>0.2679603951118068</v>
      </c>
    </row>
    <row r="60" spans="1:12">
      <c r="A60" s="1157" t="s">
        <v>20</v>
      </c>
      <c r="B60" s="1384" t="s">
        <v>34</v>
      </c>
      <c r="C60" s="1159">
        <v>14421.933333333332</v>
      </c>
      <c r="D60" s="1159">
        <v>14327.569607843136</v>
      </c>
      <c r="E60" s="1443">
        <v>14710.371999999999</v>
      </c>
      <c r="F60" s="1443">
        <v>14614.120999999999</v>
      </c>
      <c r="G60" s="1444">
        <v>0.65861641627300205</v>
      </c>
      <c r="H60" s="1445">
        <v>243</v>
      </c>
      <c r="I60" s="1445">
        <v>0.95554632322393496</v>
      </c>
      <c r="J60" s="1456">
        <v>0.93109869646182497</v>
      </c>
      <c r="K60" s="1456">
        <v>3.3218926207403778</v>
      </c>
      <c r="L60" s="1457">
        <v>-1.8906184784071911E-2</v>
      </c>
    </row>
    <row r="61" spans="1:12" ht="15.75" thickBot="1">
      <c r="A61" s="1157" t="s">
        <v>20</v>
      </c>
      <c r="B61" s="1384" t="s">
        <v>35</v>
      </c>
      <c r="C61" s="1159">
        <v>15229.607843137255</v>
      </c>
      <c r="D61" s="1159">
        <v>15406.347058823529</v>
      </c>
      <c r="E61" s="1443">
        <v>15534.2</v>
      </c>
      <c r="F61" s="1443">
        <v>15714.474</v>
      </c>
      <c r="G61" s="1444">
        <v>-1.1471844364628396</v>
      </c>
      <c r="H61" s="1445">
        <v>282.8</v>
      </c>
      <c r="I61" s="1445">
        <v>4.0470934510669609</v>
      </c>
      <c r="J61" s="1456">
        <v>21.238938053097346</v>
      </c>
      <c r="K61" s="1456">
        <v>0.83966658494729096</v>
      </c>
      <c r="L61" s="1457">
        <v>0.13666795361719275</v>
      </c>
    </row>
    <row r="62" spans="1:12" ht="15.75" thickBot="1">
      <c r="A62" s="1388"/>
      <c r="B62" s="1389"/>
      <c r="C62" s="1465"/>
      <c r="D62" s="1465"/>
      <c r="E62" s="1465"/>
      <c r="F62" s="1465"/>
      <c r="G62" s="1466"/>
      <c r="H62" s="1467"/>
      <c r="I62" s="1467"/>
      <c r="J62" s="1467"/>
      <c r="K62" s="1467"/>
      <c r="L62" s="1468"/>
    </row>
    <row r="63" spans="1:12">
      <c r="A63" s="1161" t="s">
        <v>89</v>
      </c>
      <c r="B63" s="1385" t="s">
        <v>21</v>
      </c>
      <c r="C63" s="1163">
        <v>21724.601120082301</v>
      </c>
      <c r="D63" s="1163">
        <v>21906.43909007878</v>
      </c>
      <c r="E63" s="1458">
        <v>22159.093142483947</v>
      </c>
      <c r="F63" s="1458">
        <v>22344.567871880357</v>
      </c>
      <c r="G63" s="1459">
        <v>-0.83006630721116692</v>
      </c>
      <c r="H63" s="1460">
        <v>342.8026119402985</v>
      </c>
      <c r="I63" s="1460">
        <v>0.90526387492745308</v>
      </c>
      <c r="J63" s="1461">
        <v>-13.268608414239482</v>
      </c>
      <c r="K63" s="1461">
        <v>1.6425594508457955</v>
      </c>
      <c r="L63" s="1462">
        <v>-0.27979963836659705</v>
      </c>
    </row>
    <row r="64" spans="1:12">
      <c r="A64" s="1157" t="s">
        <v>89</v>
      </c>
      <c r="B64" s="1384" t="s">
        <v>22</v>
      </c>
      <c r="C64" s="1159">
        <v>21894.199999999997</v>
      </c>
      <c r="D64" s="1159">
        <v>21446.895098039215</v>
      </c>
      <c r="E64" s="1443">
        <v>22332.083999999999</v>
      </c>
      <c r="F64" s="1443">
        <v>21875.832999999999</v>
      </c>
      <c r="G64" s="1444">
        <v>2.0856394359931354</v>
      </c>
      <c r="H64" s="1445">
        <v>315.60000000000002</v>
      </c>
      <c r="I64" s="1445">
        <v>-0.97270160025100905</v>
      </c>
      <c r="J64" s="1456">
        <v>-9.0909090909090917</v>
      </c>
      <c r="K64" s="1456">
        <v>0.30644765873988722</v>
      </c>
      <c r="L64" s="1457">
        <v>-3.5719816686266836E-2</v>
      </c>
    </row>
    <row r="65" spans="1:12">
      <c r="A65" s="1157" t="s">
        <v>89</v>
      </c>
      <c r="B65" s="1384" t="s">
        <v>23</v>
      </c>
      <c r="C65" s="1159">
        <v>21658.105882352942</v>
      </c>
      <c r="D65" s="1159">
        <v>22028.187254901961</v>
      </c>
      <c r="E65" s="1443">
        <v>22091.268</v>
      </c>
      <c r="F65" s="1443">
        <v>22468.751</v>
      </c>
      <c r="G65" s="1444">
        <v>-1.6800355302348591</v>
      </c>
      <c r="H65" s="1445">
        <v>340.2</v>
      </c>
      <c r="I65" s="1445">
        <v>0.74030204323363935</v>
      </c>
      <c r="J65" s="1456">
        <v>-25.906735751295333</v>
      </c>
      <c r="K65" s="1456">
        <v>0.87644030399607753</v>
      </c>
      <c r="L65" s="1457">
        <v>-0.32425647340842656</v>
      </c>
    </row>
    <row r="66" spans="1:12">
      <c r="A66" s="1157" t="s">
        <v>89</v>
      </c>
      <c r="B66" s="1384" t="s">
        <v>30</v>
      </c>
      <c r="C66" s="1159">
        <v>21744.962745098041</v>
      </c>
      <c r="D66" s="1159">
        <v>21911.839215686276</v>
      </c>
      <c r="E66" s="1443">
        <v>22179.862000000001</v>
      </c>
      <c r="F66" s="1443">
        <v>22350.076000000001</v>
      </c>
      <c r="G66" s="1444">
        <v>-0.76158130290026727</v>
      </c>
      <c r="H66" s="1445">
        <v>365.9</v>
      </c>
      <c r="I66" s="1445">
        <v>0.21911804984934388</v>
      </c>
      <c r="J66" s="1456">
        <v>22.950819672131146</v>
      </c>
      <c r="K66" s="1456">
        <v>0.45967148810983083</v>
      </c>
      <c r="L66" s="1457">
        <v>8.0176651728096349E-2</v>
      </c>
    </row>
    <row r="67" spans="1:12">
      <c r="A67" s="1161" t="s">
        <v>89</v>
      </c>
      <c r="B67" s="1385" t="s">
        <v>24</v>
      </c>
      <c r="C67" s="1163">
        <v>21242.908660382662</v>
      </c>
      <c r="D67" s="1163">
        <v>21446.956990588762</v>
      </c>
      <c r="E67" s="1458">
        <v>21667.766833590314</v>
      </c>
      <c r="F67" s="1458">
        <v>21875.896130400539</v>
      </c>
      <c r="G67" s="1459">
        <v>-0.95140923859567428</v>
      </c>
      <c r="H67" s="1460">
        <v>312.99240596167499</v>
      </c>
      <c r="I67" s="1460">
        <v>0.35857439897854693</v>
      </c>
      <c r="J67" s="1461">
        <v>-1.1228070175438596</v>
      </c>
      <c r="K67" s="1461">
        <v>8.6356950232900207</v>
      </c>
      <c r="L67" s="1462">
        <v>-0.22955320366033405</v>
      </c>
    </row>
    <row r="68" spans="1:12">
      <c r="A68" s="1157" t="s">
        <v>89</v>
      </c>
      <c r="B68" s="1384" t="s">
        <v>25</v>
      </c>
      <c r="C68" s="1159">
        <v>20665.795098039216</v>
      </c>
      <c r="D68" s="1159">
        <v>20802.062745098039</v>
      </c>
      <c r="E68" s="1443">
        <v>21079.111000000001</v>
      </c>
      <c r="F68" s="1443">
        <v>21218.103999999999</v>
      </c>
      <c r="G68" s="1444">
        <v>-0.65506795517638416</v>
      </c>
      <c r="H68" s="1445">
        <v>277.3</v>
      </c>
      <c r="I68" s="1445">
        <v>-0.89349535382416012</v>
      </c>
      <c r="J68" s="1456">
        <v>-2.0661157024793391</v>
      </c>
      <c r="K68" s="1456">
        <v>1.4525619024270655</v>
      </c>
      <c r="L68" s="1457">
        <v>-5.2974989448012266E-2</v>
      </c>
    </row>
    <row r="69" spans="1:12">
      <c r="A69" s="1157" t="s">
        <v>89</v>
      </c>
      <c r="B69" s="1384" t="s">
        <v>26</v>
      </c>
      <c r="C69" s="1159">
        <v>21417.24019607843</v>
      </c>
      <c r="D69" s="1159">
        <v>21604.094117647059</v>
      </c>
      <c r="E69" s="1443">
        <v>21845.584999999999</v>
      </c>
      <c r="F69" s="1443">
        <v>22036.175999999999</v>
      </c>
      <c r="G69" s="1444">
        <v>-0.86490051631462894</v>
      </c>
      <c r="H69" s="1445">
        <v>312.8</v>
      </c>
      <c r="I69" s="1445">
        <v>-0.12771392081736183</v>
      </c>
      <c r="J69" s="1456">
        <v>-1.3142174432497014</v>
      </c>
      <c r="K69" s="1456">
        <v>5.0625153223829367</v>
      </c>
      <c r="L69" s="1457">
        <v>-0.14465153092053473</v>
      </c>
    </row>
    <row r="70" spans="1:12">
      <c r="A70" s="1157" t="s">
        <v>89</v>
      </c>
      <c r="B70" s="1384" t="s">
        <v>31</v>
      </c>
      <c r="C70" s="1159">
        <v>21182.027450980393</v>
      </c>
      <c r="D70" s="1159">
        <v>21468.483333333334</v>
      </c>
      <c r="E70" s="1443">
        <v>21605.668000000001</v>
      </c>
      <c r="F70" s="1443">
        <v>21897.852999999999</v>
      </c>
      <c r="G70" s="1444">
        <v>-1.3343088932051816</v>
      </c>
      <c r="H70" s="1445">
        <v>337.9</v>
      </c>
      <c r="I70" s="1445">
        <v>2.0537601932950631</v>
      </c>
      <c r="J70" s="1456">
        <v>0</v>
      </c>
      <c r="K70" s="1456">
        <v>2.1206177984800196</v>
      </c>
      <c r="L70" s="1457">
        <v>-3.1926683291785718E-2</v>
      </c>
    </row>
    <row r="71" spans="1:12">
      <c r="A71" s="1161" t="s">
        <v>89</v>
      </c>
      <c r="B71" s="1385" t="s">
        <v>27</v>
      </c>
      <c r="C71" s="1163">
        <v>19735.34458738373</v>
      </c>
      <c r="D71" s="1163">
        <v>19846.155534919621</v>
      </c>
      <c r="E71" s="1458">
        <v>20130.051479131405</v>
      </c>
      <c r="F71" s="1458">
        <v>20243.078645618014</v>
      </c>
      <c r="G71" s="1459">
        <v>-0.55834968813439567</v>
      </c>
      <c r="H71" s="1460">
        <v>268.52978354978353</v>
      </c>
      <c r="I71" s="1460">
        <v>-0.98380593562267749</v>
      </c>
      <c r="J71" s="1461">
        <v>5.9633027522935782</v>
      </c>
      <c r="K71" s="1461">
        <v>14.15788183378279</v>
      </c>
      <c r="L71" s="1462">
        <v>0.59560735325522884</v>
      </c>
    </row>
    <row r="72" spans="1:12">
      <c r="A72" s="1157" t="s">
        <v>89</v>
      </c>
      <c r="B72" s="1384" t="s">
        <v>28</v>
      </c>
      <c r="C72" s="1159">
        <v>19000.535294117646</v>
      </c>
      <c r="D72" s="1159">
        <v>18812.313725490196</v>
      </c>
      <c r="E72" s="1443">
        <v>19380.545999999998</v>
      </c>
      <c r="F72" s="1443">
        <v>19188.560000000001</v>
      </c>
      <c r="G72" s="1444">
        <v>1.0005232284235877</v>
      </c>
      <c r="H72" s="1445">
        <v>240.6</v>
      </c>
      <c r="I72" s="1445">
        <v>0.9228187919463039</v>
      </c>
      <c r="J72" s="1456">
        <v>17.205882352941178</v>
      </c>
      <c r="K72" s="1456">
        <v>4.8847756803138029</v>
      </c>
      <c r="L72" s="1457">
        <v>0.65434143868135308</v>
      </c>
    </row>
    <row r="73" spans="1:12">
      <c r="A73" s="1157" t="s">
        <v>89</v>
      </c>
      <c r="B73" s="1384" t="s">
        <v>29</v>
      </c>
      <c r="C73" s="1159">
        <v>20104.409803921568</v>
      </c>
      <c r="D73" s="1159">
        <v>20294.141176470588</v>
      </c>
      <c r="E73" s="1443">
        <v>20506.498</v>
      </c>
      <c r="F73" s="1443">
        <v>20700.024000000001</v>
      </c>
      <c r="G73" s="1444">
        <v>-0.9349071286101005</v>
      </c>
      <c r="H73" s="1445">
        <v>277.5</v>
      </c>
      <c r="I73" s="1445">
        <v>-1.3859275053304825</v>
      </c>
      <c r="J73" s="1445">
        <v>0.75187969924812026</v>
      </c>
      <c r="K73" s="1445">
        <v>7.3915175288060802</v>
      </c>
      <c r="L73" s="1446">
        <v>-5.5290981832217589E-2</v>
      </c>
    </row>
    <row r="74" spans="1:12" ht="15.75" thickBot="1">
      <c r="A74" s="1392" t="s">
        <v>89</v>
      </c>
      <c r="B74" s="1393" t="s">
        <v>32</v>
      </c>
      <c r="C74" s="1160">
        <v>19920.935294117648</v>
      </c>
      <c r="D74" s="1160">
        <v>20027.512745098036</v>
      </c>
      <c r="E74" s="1447">
        <v>20319.353999999999</v>
      </c>
      <c r="F74" s="1447">
        <v>20428.062999999998</v>
      </c>
      <c r="G74" s="1448">
        <v>-0.53215520238017155</v>
      </c>
      <c r="H74" s="1449">
        <v>305.8</v>
      </c>
      <c r="I74" s="1449">
        <v>0.42692939244663752</v>
      </c>
      <c r="J74" s="1449">
        <v>1.3201320132013201</v>
      </c>
      <c r="K74" s="1449">
        <v>1.8815886246629074</v>
      </c>
      <c r="L74" s="1450">
        <v>-3.4431035939048726E-3</v>
      </c>
    </row>
    <row r="75" spans="1:12">
      <c r="C75" s="1474"/>
      <c r="D75" s="1474"/>
      <c r="E75" s="1474"/>
      <c r="F75" s="1474"/>
      <c r="G75" s="1371"/>
      <c r="H75" s="1371"/>
      <c r="I75" s="1371"/>
      <c r="J75" s="1371"/>
      <c r="K75" s="1371"/>
      <c r="L75" s="1371"/>
    </row>
    <row r="76" spans="1:12" ht="15.75" thickBot="1">
      <c r="G76" s="1371"/>
      <c r="H76" s="1371"/>
      <c r="I76" s="1371"/>
      <c r="J76" s="1371"/>
      <c r="K76" s="1371"/>
      <c r="L76" s="1475"/>
    </row>
    <row r="77" spans="1:12" ht="15.75" thickBot="1">
      <c r="A77" s="1395" t="s">
        <v>270</v>
      </c>
      <c r="B77" s="1396"/>
      <c r="C77" s="1396"/>
      <c r="D77" s="1396"/>
      <c r="E77" s="1396"/>
      <c r="F77" s="1396"/>
      <c r="G77" s="1476"/>
      <c r="H77" s="1476"/>
      <c r="I77" s="1476"/>
      <c r="J77" s="1476"/>
      <c r="K77" s="1476"/>
      <c r="L77" s="1477"/>
    </row>
    <row r="78" spans="1:12">
      <c r="A78" s="1398"/>
      <c r="B78" s="1399"/>
      <c r="C78" s="1006" t="s">
        <v>5</v>
      </c>
      <c r="D78" s="1006" t="s">
        <v>5</v>
      </c>
      <c r="E78" s="1006"/>
      <c r="F78" s="1006"/>
      <c r="G78" s="1400"/>
      <c r="H78" s="1615" t="s">
        <v>6</v>
      </c>
      <c r="I78" s="1616"/>
      <c r="J78" s="1401" t="s">
        <v>7</v>
      </c>
      <c r="K78" s="1402" t="s">
        <v>8</v>
      </c>
      <c r="L78" s="1403"/>
    </row>
    <row r="79" spans="1:12">
      <c r="A79" s="1404" t="s">
        <v>9</v>
      </c>
      <c r="B79" s="1405" t="s">
        <v>10</v>
      </c>
      <c r="C79" s="1406" t="s">
        <v>36</v>
      </c>
      <c r="D79" s="1406" t="s">
        <v>36</v>
      </c>
      <c r="E79" s="1407" t="s">
        <v>37</v>
      </c>
      <c r="F79" s="1408"/>
      <c r="G79" s="1409"/>
      <c r="H79" s="1617" t="s">
        <v>11</v>
      </c>
      <c r="I79" s="1618"/>
      <c r="J79" s="1410" t="s">
        <v>12</v>
      </c>
      <c r="K79" s="1411" t="s">
        <v>13</v>
      </c>
      <c r="L79" s="1412"/>
    </row>
    <row r="80" spans="1:12" ht="45.75" thickBot="1">
      <c r="A80" s="1413" t="s">
        <v>14</v>
      </c>
      <c r="B80" s="1414" t="s">
        <v>15</v>
      </c>
      <c r="C80" s="1155" t="s">
        <v>533</v>
      </c>
      <c r="D80" s="1156" t="s">
        <v>515</v>
      </c>
      <c r="E80" s="1415" t="s">
        <v>533</v>
      </c>
      <c r="F80" s="1416" t="s">
        <v>515</v>
      </c>
      <c r="G80" s="1417" t="s">
        <v>16</v>
      </c>
      <c r="H80" s="1418" t="s">
        <v>533</v>
      </c>
      <c r="I80" s="1419" t="s">
        <v>16</v>
      </c>
      <c r="J80" s="1420" t="s">
        <v>16</v>
      </c>
      <c r="K80" s="1421" t="s">
        <v>533</v>
      </c>
      <c r="L80" s="1422" t="s">
        <v>17</v>
      </c>
    </row>
    <row r="81" spans="1:12" ht="15.75" thickBot="1">
      <c r="A81" s="1372" t="s">
        <v>18</v>
      </c>
      <c r="B81" s="1373" t="s">
        <v>19</v>
      </c>
      <c r="C81" s="1423">
        <v>18719.900109508635</v>
      </c>
      <c r="D81" s="1423">
        <v>19028.232569434309</v>
      </c>
      <c r="E81" s="1424">
        <v>19094.298111698808</v>
      </c>
      <c r="F81" s="1425">
        <v>19408.797220822995</v>
      </c>
      <c r="G81" s="1426">
        <v>-1.6203946362362509</v>
      </c>
      <c r="H81" s="1427">
        <v>312.00667382838731</v>
      </c>
      <c r="I81" s="1427">
        <v>-0.70716515620046749</v>
      </c>
      <c r="J81" s="1428">
        <v>0.98996474098182807</v>
      </c>
      <c r="K81" s="1427">
        <v>100</v>
      </c>
      <c r="L81" s="1429" t="s">
        <v>19</v>
      </c>
    </row>
    <row r="82" spans="1:12" ht="15.75" thickBot="1">
      <c r="A82" s="1374"/>
      <c r="B82" s="1375"/>
      <c r="C82" s="1430"/>
      <c r="D82" s="1430"/>
      <c r="E82" s="1430"/>
      <c r="F82" s="1430"/>
      <c r="G82" s="1431"/>
      <c r="H82" s="1428"/>
      <c r="I82" s="1428"/>
      <c r="J82" s="1428"/>
      <c r="K82" s="1428"/>
      <c r="L82" s="1432"/>
    </row>
    <row r="83" spans="1:12">
      <c r="A83" s="1376" t="s">
        <v>80</v>
      </c>
      <c r="B83" s="1377" t="s">
        <v>19</v>
      </c>
      <c r="C83" s="1433">
        <v>13120.075021312872</v>
      </c>
      <c r="D83" s="1433">
        <v>16167.611368142763</v>
      </c>
      <c r="E83" s="1434">
        <v>13382.47652173913</v>
      </c>
      <c r="F83" s="1434">
        <v>16490.963595505618</v>
      </c>
      <c r="G83" s="1435">
        <v>-18.849638808332962</v>
      </c>
      <c r="H83" s="1436">
        <v>230</v>
      </c>
      <c r="I83" s="1436">
        <v>29.213483146067414</v>
      </c>
      <c r="J83" s="1436">
        <v>20</v>
      </c>
      <c r="K83" s="1436">
        <v>8.056935678796831E-2</v>
      </c>
      <c r="L83" s="1437">
        <v>1.2763552611130768E-2</v>
      </c>
    </row>
    <row r="84" spans="1:12">
      <c r="A84" s="1157" t="s">
        <v>81</v>
      </c>
      <c r="B84" s="1378" t="s">
        <v>19</v>
      </c>
      <c r="C84" s="1438">
        <v>20090.675802077811</v>
      </c>
      <c r="D84" s="1438">
        <v>20367.558484239049</v>
      </c>
      <c r="E84" s="1439">
        <v>20492.489318119366</v>
      </c>
      <c r="F84" s="1439">
        <v>20774.909653923831</v>
      </c>
      <c r="G84" s="1440">
        <v>-1.3594299109316386</v>
      </c>
      <c r="H84" s="1441">
        <v>345.77199095022627</v>
      </c>
      <c r="I84" s="1441">
        <v>-1.7219549306873732</v>
      </c>
      <c r="J84" s="1441">
        <v>-5.3938356164383565</v>
      </c>
      <c r="K84" s="1441">
        <v>29.676379750234993</v>
      </c>
      <c r="L84" s="1442">
        <v>-2.0024919611835053</v>
      </c>
    </row>
    <row r="85" spans="1:12">
      <c r="A85" s="1158" t="s">
        <v>82</v>
      </c>
      <c r="B85" s="1379" t="s">
        <v>19</v>
      </c>
      <c r="C85" s="1159">
        <v>20030.458458501085</v>
      </c>
      <c r="D85" s="1159">
        <v>20069.757358995972</v>
      </c>
      <c r="E85" s="1443">
        <v>20431.067627671106</v>
      </c>
      <c r="F85" s="1443">
        <v>20471.152506175891</v>
      </c>
      <c r="G85" s="1444">
        <v>-0.19581153768793666</v>
      </c>
      <c r="H85" s="1445">
        <v>396.82642089093702</v>
      </c>
      <c r="I85" s="1445">
        <v>2.108950018047226</v>
      </c>
      <c r="J85" s="1445">
        <v>4.16</v>
      </c>
      <c r="K85" s="1445">
        <v>8.741775211494561</v>
      </c>
      <c r="L85" s="1446">
        <v>0.2660496893898685</v>
      </c>
    </row>
    <row r="86" spans="1:12">
      <c r="A86" s="1158" t="s">
        <v>83</v>
      </c>
      <c r="B86" s="1379" t="s">
        <v>19</v>
      </c>
      <c r="C86" s="1159" t="s">
        <v>73</v>
      </c>
      <c r="D86" s="1159" t="s">
        <v>73</v>
      </c>
      <c r="E86" s="1443" t="s">
        <v>73</v>
      </c>
      <c r="F86" s="1443" t="s">
        <v>73</v>
      </c>
      <c r="G86" s="1444" t="s">
        <v>73</v>
      </c>
      <c r="H86" s="1445" t="s">
        <v>73</v>
      </c>
      <c r="I86" s="1445" t="s">
        <v>73</v>
      </c>
      <c r="J86" s="1445" t="s">
        <v>73</v>
      </c>
      <c r="K86" s="1445" t="s">
        <v>73</v>
      </c>
      <c r="L86" s="1446" t="s">
        <v>73</v>
      </c>
    </row>
    <row r="87" spans="1:12">
      <c r="A87" s="1158" t="s">
        <v>71</v>
      </c>
      <c r="B87" s="1379" t="s">
        <v>19</v>
      </c>
      <c r="C87" s="1159">
        <v>16069.692546808092</v>
      </c>
      <c r="D87" s="1159">
        <v>16294.938780990728</v>
      </c>
      <c r="E87" s="1443">
        <v>16391.086397744253</v>
      </c>
      <c r="F87" s="1443">
        <v>16620.837556610542</v>
      </c>
      <c r="G87" s="1444">
        <v>-1.3823079497874711</v>
      </c>
      <c r="H87" s="1445">
        <v>279.84359150102813</v>
      </c>
      <c r="I87" s="1445">
        <v>0.62657193231608055</v>
      </c>
      <c r="J87" s="1445">
        <v>5.8396808124773303</v>
      </c>
      <c r="K87" s="1445">
        <v>39.183563851215254</v>
      </c>
      <c r="L87" s="1446">
        <v>1.7954434281070348</v>
      </c>
    </row>
    <row r="88" spans="1:12" ht="15.75" thickBot="1">
      <c r="A88" s="1380" t="s">
        <v>84</v>
      </c>
      <c r="B88" s="1381" t="s">
        <v>19</v>
      </c>
      <c r="C88" s="1160">
        <v>20346.4015698086</v>
      </c>
      <c r="D88" s="1160">
        <v>20564.048534397152</v>
      </c>
      <c r="E88" s="1447">
        <v>20753.329601204772</v>
      </c>
      <c r="F88" s="1447">
        <v>20975.329505085097</v>
      </c>
      <c r="G88" s="1448">
        <v>-1.0583857756632875</v>
      </c>
      <c r="H88" s="1449">
        <v>290.64981949458485</v>
      </c>
      <c r="I88" s="1449">
        <v>-1.0058714136998861</v>
      </c>
      <c r="J88" s="1449">
        <v>0.66626287098728043</v>
      </c>
      <c r="K88" s="1449">
        <v>22.317711830267221</v>
      </c>
      <c r="L88" s="1450">
        <v>-7.1764708924533238E-2</v>
      </c>
    </row>
    <row r="89" spans="1:12" ht="15.75" thickBot="1">
      <c r="A89" s="1374"/>
      <c r="B89" s="1382"/>
      <c r="C89" s="1430"/>
      <c r="D89" s="1430"/>
      <c r="E89" s="1430"/>
      <c r="F89" s="1430"/>
      <c r="G89" s="1431"/>
      <c r="H89" s="1428"/>
      <c r="I89" s="1428"/>
      <c r="J89" s="1428"/>
      <c r="K89" s="1428"/>
      <c r="L89" s="1432"/>
    </row>
    <row r="90" spans="1:12">
      <c r="A90" s="1161" t="s">
        <v>85</v>
      </c>
      <c r="B90" s="1383" t="s">
        <v>21</v>
      </c>
      <c r="C90" s="1162" t="s">
        <v>73</v>
      </c>
      <c r="D90" s="1162" t="s">
        <v>73</v>
      </c>
      <c r="E90" s="1451" t="s">
        <v>73</v>
      </c>
      <c r="F90" s="1451" t="s">
        <v>73</v>
      </c>
      <c r="G90" s="1452" t="s">
        <v>73</v>
      </c>
      <c r="H90" s="1453" t="s">
        <v>73</v>
      </c>
      <c r="I90" s="1453" t="s">
        <v>73</v>
      </c>
      <c r="J90" s="1454" t="s">
        <v>73</v>
      </c>
      <c r="K90" s="1454" t="s">
        <v>73</v>
      </c>
      <c r="L90" s="1455" t="s">
        <v>73</v>
      </c>
    </row>
    <row r="91" spans="1:12">
      <c r="A91" s="1157" t="s">
        <v>85</v>
      </c>
      <c r="B91" s="1384" t="s">
        <v>22</v>
      </c>
      <c r="C91" s="1159" t="s">
        <v>73</v>
      </c>
      <c r="D91" s="1159" t="s">
        <v>73</v>
      </c>
      <c r="E91" s="1443" t="s">
        <v>73</v>
      </c>
      <c r="F91" s="1443" t="s">
        <v>73</v>
      </c>
      <c r="G91" s="1444" t="s">
        <v>73</v>
      </c>
      <c r="H91" s="1445" t="s">
        <v>73</v>
      </c>
      <c r="I91" s="1445" t="s">
        <v>73</v>
      </c>
      <c r="J91" s="1456" t="s">
        <v>73</v>
      </c>
      <c r="K91" s="1456" t="s">
        <v>73</v>
      </c>
      <c r="L91" s="1457" t="s">
        <v>73</v>
      </c>
    </row>
    <row r="92" spans="1:12">
      <c r="A92" s="1157" t="s">
        <v>85</v>
      </c>
      <c r="B92" s="1384" t="s">
        <v>23</v>
      </c>
      <c r="C92" s="1159" t="s">
        <v>73</v>
      </c>
      <c r="D92" s="1159" t="s">
        <v>73</v>
      </c>
      <c r="E92" s="1443" t="s">
        <v>73</v>
      </c>
      <c r="F92" s="1443" t="s">
        <v>73</v>
      </c>
      <c r="G92" s="1444" t="s">
        <v>73</v>
      </c>
      <c r="H92" s="1445" t="s">
        <v>73</v>
      </c>
      <c r="I92" s="1445" t="s">
        <v>73</v>
      </c>
      <c r="J92" s="1456" t="s">
        <v>73</v>
      </c>
      <c r="K92" s="1456" t="s">
        <v>73</v>
      </c>
      <c r="L92" s="1457" t="s">
        <v>73</v>
      </c>
    </row>
    <row r="93" spans="1:12">
      <c r="A93" s="1161" t="s">
        <v>85</v>
      </c>
      <c r="B93" s="1385" t="s">
        <v>24</v>
      </c>
      <c r="C93" s="1163" t="s">
        <v>73</v>
      </c>
      <c r="D93" s="1163" t="s">
        <v>73</v>
      </c>
      <c r="E93" s="1458" t="s">
        <v>73</v>
      </c>
      <c r="F93" s="1458" t="s">
        <v>73</v>
      </c>
      <c r="G93" s="1459" t="s">
        <v>73</v>
      </c>
      <c r="H93" s="1460" t="s">
        <v>73</v>
      </c>
      <c r="I93" s="1460" t="s">
        <v>73</v>
      </c>
      <c r="J93" s="1461" t="s">
        <v>73</v>
      </c>
      <c r="K93" s="1461" t="s">
        <v>73</v>
      </c>
      <c r="L93" s="1462" t="s">
        <v>73</v>
      </c>
    </row>
    <row r="94" spans="1:12">
      <c r="A94" s="1157" t="s">
        <v>85</v>
      </c>
      <c r="B94" s="1384" t="s">
        <v>25</v>
      </c>
      <c r="C94" s="1159" t="s">
        <v>73</v>
      </c>
      <c r="D94" s="1159" t="s">
        <v>73</v>
      </c>
      <c r="E94" s="1443" t="s">
        <v>73</v>
      </c>
      <c r="F94" s="1443" t="s">
        <v>73</v>
      </c>
      <c r="G94" s="1444" t="s">
        <v>73</v>
      </c>
      <c r="H94" s="1445" t="s">
        <v>73</v>
      </c>
      <c r="I94" s="1445" t="s">
        <v>73</v>
      </c>
      <c r="J94" s="1456" t="s">
        <v>73</v>
      </c>
      <c r="K94" s="1456" t="s">
        <v>73</v>
      </c>
      <c r="L94" s="1457" t="s">
        <v>73</v>
      </c>
    </row>
    <row r="95" spans="1:12">
      <c r="A95" s="1157" t="s">
        <v>85</v>
      </c>
      <c r="B95" s="1384" t="s">
        <v>26</v>
      </c>
      <c r="C95" s="1159" t="s">
        <v>73</v>
      </c>
      <c r="D95" s="1159" t="s">
        <v>73</v>
      </c>
      <c r="E95" s="1443" t="s">
        <v>73</v>
      </c>
      <c r="F95" s="1443" t="s">
        <v>73</v>
      </c>
      <c r="G95" s="1444" t="s">
        <v>73</v>
      </c>
      <c r="H95" s="1445" t="s">
        <v>73</v>
      </c>
      <c r="I95" s="1445" t="s">
        <v>73</v>
      </c>
      <c r="J95" s="1456" t="s">
        <v>73</v>
      </c>
      <c r="K95" s="1456" t="s">
        <v>73</v>
      </c>
      <c r="L95" s="1457" t="s">
        <v>73</v>
      </c>
    </row>
    <row r="96" spans="1:12">
      <c r="A96" s="1161" t="s">
        <v>85</v>
      </c>
      <c r="B96" s="1385" t="s">
        <v>27</v>
      </c>
      <c r="C96" s="1163" t="s">
        <v>200</v>
      </c>
      <c r="D96" s="1163">
        <v>16167.611368142763</v>
      </c>
      <c r="E96" s="1458" t="s">
        <v>200</v>
      </c>
      <c r="F96" s="1458">
        <v>16490.963595505618</v>
      </c>
      <c r="G96" s="1459" t="s">
        <v>73</v>
      </c>
      <c r="H96" s="1460" t="s">
        <v>200</v>
      </c>
      <c r="I96" s="1460" t="s">
        <v>73</v>
      </c>
      <c r="J96" s="1461" t="s">
        <v>73</v>
      </c>
      <c r="K96" s="1461">
        <v>8.056935678796831E-2</v>
      </c>
      <c r="L96" s="1462" t="s">
        <v>73</v>
      </c>
    </row>
    <row r="97" spans="1:12">
      <c r="A97" s="1157" t="s">
        <v>85</v>
      </c>
      <c r="B97" s="1384" t="s">
        <v>28</v>
      </c>
      <c r="C97" s="1159" t="s">
        <v>200</v>
      </c>
      <c r="D97" s="1159">
        <v>13831.956862745097</v>
      </c>
      <c r="E97" s="1443" t="s">
        <v>200</v>
      </c>
      <c r="F97" s="1443">
        <v>14108.596</v>
      </c>
      <c r="G97" s="1444" t="s">
        <v>73</v>
      </c>
      <c r="H97" s="1445" t="s">
        <v>200</v>
      </c>
      <c r="I97" s="1445" t="s">
        <v>73</v>
      </c>
      <c r="J97" s="1456" t="s">
        <v>73</v>
      </c>
      <c r="K97" s="1456">
        <v>6.7141130656640263E-2</v>
      </c>
      <c r="L97" s="1457" t="s">
        <v>73</v>
      </c>
    </row>
    <row r="98" spans="1:12" ht="15.75" thickBot="1">
      <c r="A98" s="1386" t="s">
        <v>85</v>
      </c>
      <c r="B98" s="1387" t="s">
        <v>29</v>
      </c>
      <c r="C98" s="1164" t="s">
        <v>200</v>
      </c>
      <c r="D98" s="1164" t="s">
        <v>200</v>
      </c>
      <c r="E98" s="1463" t="s">
        <v>200</v>
      </c>
      <c r="F98" s="1463" t="s">
        <v>200</v>
      </c>
      <c r="G98" s="1464" t="s">
        <v>73</v>
      </c>
      <c r="H98" s="1456" t="s">
        <v>200</v>
      </c>
      <c r="I98" s="1456" t="s">
        <v>73</v>
      </c>
      <c r="J98" s="1456" t="s">
        <v>73</v>
      </c>
      <c r="K98" s="1456">
        <v>1.3428226131328051E-2</v>
      </c>
      <c r="L98" s="1457" t="s">
        <v>73</v>
      </c>
    </row>
    <row r="99" spans="1:12" ht="15.75" thickBot="1">
      <c r="A99" s="1374"/>
      <c r="B99" s="1382"/>
      <c r="C99" s="1430"/>
      <c r="D99" s="1430"/>
      <c r="E99" s="1430"/>
      <c r="F99" s="1430"/>
      <c r="G99" s="1431"/>
      <c r="H99" s="1428"/>
      <c r="I99" s="1428"/>
      <c r="J99" s="1428"/>
      <c r="K99" s="1428"/>
      <c r="L99" s="1432"/>
    </row>
    <row r="100" spans="1:12">
      <c r="A100" s="1161" t="s">
        <v>86</v>
      </c>
      <c r="B100" s="1383" t="s">
        <v>21</v>
      </c>
      <c r="C100" s="1162">
        <v>20368.674116103135</v>
      </c>
      <c r="D100" s="1162">
        <v>20856.426581614116</v>
      </c>
      <c r="E100" s="1451">
        <v>20776.047598425197</v>
      </c>
      <c r="F100" s="1451">
        <v>21273.555113246399</v>
      </c>
      <c r="G100" s="1452">
        <v>-2.3386195310224331</v>
      </c>
      <c r="H100" s="1453">
        <v>403.73509933774835</v>
      </c>
      <c r="I100" s="1453">
        <v>-0.70164596389704192</v>
      </c>
      <c r="J100" s="1454">
        <v>-29.767441860465116</v>
      </c>
      <c r="K100" s="1454">
        <v>2.0276621458305355</v>
      </c>
      <c r="L100" s="1455">
        <v>-0.88798743377347877</v>
      </c>
    </row>
    <row r="101" spans="1:12">
      <c r="A101" s="1157" t="s">
        <v>86</v>
      </c>
      <c r="B101" s="1384" t="s">
        <v>22</v>
      </c>
      <c r="C101" s="1159">
        <v>20111.697058823531</v>
      </c>
      <c r="D101" s="1159">
        <v>20786.544117647059</v>
      </c>
      <c r="E101" s="1443">
        <v>20513.931</v>
      </c>
      <c r="F101" s="1443">
        <v>21202.275000000001</v>
      </c>
      <c r="G101" s="1444">
        <v>-3.2465572680290244</v>
      </c>
      <c r="H101" s="1445">
        <v>398.4</v>
      </c>
      <c r="I101" s="1445">
        <v>-2.2571148184494714</v>
      </c>
      <c r="J101" s="1456">
        <v>-33.333333333333329</v>
      </c>
      <c r="K101" s="1456">
        <v>1.3159661608701489</v>
      </c>
      <c r="L101" s="1457">
        <v>-0.6775244819288746</v>
      </c>
    </row>
    <row r="102" spans="1:12">
      <c r="A102" s="1157" t="s">
        <v>86</v>
      </c>
      <c r="B102" s="1384" t="s">
        <v>23</v>
      </c>
      <c r="C102" s="1159">
        <v>20826.355882352942</v>
      </c>
      <c r="D102" s="1159">
        <v>21008.694117647057</v>
      </c>
      <c r="E102" s="1443">
        <v>21242.883000000002</v>
      </c>
      <c r="F102" s="1443">
        <v>21428.867999999999</v>
      </c>
      <c r="G102" s="1444">
        <v>-0.86791798801503162</v>
      </c>
      <c r="H102" s="1445">
        <v>413.6</v>
      </c>
      <c r="I102" s="1445">
        <v>2.2749752720079246</v>
      </c>
      <c r="J102" s="1456">
        <v>-22.058823529411764</v>
      </c>
      <c r="K102" s="1456">
        <v>0.71169598496038677</v>
      </c>
      <c r="L102" s="1457">
        <v>-0.21046295184460373</v>
      </c>
    </row>
    <row r="103" spans="1:12">
      <c r="A103" s="1161" t="s">
        <v>86</v>
      </c>
      <c r="B103" s="1385" t="s">
        <v>24</v>
      </c>
      <c r="C103" s="1163">
        <v>20476.198244034436</v>
      </c>
      <c r="D103" s="1163">
        <v>20897.939142274812</v>
      </c>
      <c r="E103" s="1458">
        <v>20885.722208915126</v>
      </c>
      <c r="F103" s="1458">
        <v>21315.897925120309</v>
      </c>
      <c r="G103" s="1459">
        <v>-2.018098030476263</v>
      </c>
      <c r="H103" s="1460">
        <v>371.06722054380663</v>
      </c>
      <c r="I103" s="1460">
        <v>-0.84586096146705092</v>
      </c>
      <c r="J103" s="1461">
        <v>-4.6109510086455332</v>
      </c>
      <c r="K103" s="1461">
        <v>8.8894856989391702</v>
      </c>
      <c r="L103" s="1462">
        <v>-0.52195992080588027</v>
      </c>
    </row>
    <row r="104" spans="1:12">
      <c r="A104" s="1157" t="s">
        <v>86</v>
      </c>
      <c r="B104" s="1384" t="s">
        <v>25</v>
      </c>
      <c r="C104" s="1159">
        <v>20446.123529411761</v>
      </c>
      <c r="D104" s="1159">
        <v>21132.799019607846</v>
      </c>
      <c r="E104" s="1443">
        <v>20855.045999999998</v>
      </c>
      <c r="F104" s="1443">
        <v>21555.455000000002</v>
      </c>
      <c r="G104" s="1444">
        <v>-3.2493352610743003</v>
      </c>
      <c r="H104" s="1445">
        <v>361.5</v>
      </c>
      <c r="I104" s="1445">
        <v>-1.5522875816993433</v>
      </c>
      <c r="J104" s="1456">
        <v>-2.3094688221709005</v>
      </c>
      <c r="K104" s="1456">
        <v>5.6801396535517652</v>
      </c>
      <c r="L104" s="1457">
        <v>-0.19184298816236556</v>
      </c>
    </row>
    <row r="105" spans="1:12">
      <c r="A105" s="1157" t="s">
        <v>86</v>
      </c>
      <c r="B105" s="1384" t="s">
        <v>26</v>
      </c>
      <c r="C105" s="1159">
        <v>20525.794117647059</v>
      </c>
      <c r="D105" s="1159">
        <v>20527.171568627451</v>
      </c>
      <c r="E105" s="1443">
        <v>20936.310000000001</v>
      </c>
      <c r="F105" s="1443">
        <v>20937.715</v>
      </c>
      <c r="G105" s="1444">
        <v>-6.7103788546115746E-3</v>
      </c>
      <c r="H105" s="1445">
        <v>388</v>
      </c>
      <c r="I105" s="1445">
        <v>0.54418243068152972</v>
      </c>
      <c r="J105" s="1456">
        <v>-8.4291187739463602</v>
      </c>
      <c r="K105" s="1456">
        <v>3.2093460453874041</v>
      </c>
      <c r="L105" s="1457">
        <v>-0.3301169326435156</v>
      </c>
    </row>
    <row r="106" spans="1:12">
      <c r="A106" s="1161" t="s">
        <v>86</v>
      </c>
      <c r="B106" s="1385" t="s">
        <v>27</v>
      </c>
      <c r="C106" s="1163">
        <v>19846.684619626696</v>
      </c>
      <c r="D106" s="1163">
        <v>19987.335568060771</v>
      </c>
      <c r="E106" s="1458">
        <v>20243.618312019229</v>
      </c>
      <c r="F106" s="1458">
        <v>20387.082279421986</v>
      </c>
      <c r="G106" s="1459">
        <v>-0.70370034042372132</v>
      </c>
      <c r="H106" s="1460">
        <v>327.52011453113818</v>
      </c>
      <c r="I106" s="1460">
        <v>-1.5525484724677163</v>
      </c>
      <c r="J106" s="1461">
        <v>-2.102312543798178</v>
      </c>
      <c r="K106" s="1461">
        <v>18.759231905465288</v>
      </c>
      <c r="L106" s="1462">
        <v>-0.5925446066041431</v>
      </c>
    </row>
    <row r="107" spans="1:12">
      <c r="A107" s="1157" t="s">
        <v>86</v>
      </c>
      <c r="B107" s="1384" t="s">
        <v>28</v>
      </c>
      <c r="C107" s="1159">
        <v>19826.288235294116</v>
      </c>
      <c r="D107" s="1159">
        <v>19950.199019607844</v>
      </c>
      <c r="E107" s="1443">
        <v>20222.813999999998</v>
      </c>
      <c r="F107" s="1443">
        <v>20349.203000000001</v>
      </c>
      <c r="G107" s="1444">
        <v>-0.62110049224042263</v>
      </c>
      <c r="H107" s="1445">
        <v>316.8</v>
      </c>
      <c r="I107" s="1445">
        <v>-0.50251256281405965</v>
      </c>
      <c r="J107" s="1456">
        <v>3.3880903490759757</v>
      </c>
      <c r="K107" s="1456">
        <v>13.522223714247348</v>
      </c>
      <c r="L107" s="1457">
        <v>0.31365306059939613</v>
      </c>
    </row>
    <row r="108" spans="1:12" ht="15.75" thickBot="1">
      <c r="A108" s="1386" t="s">
        <v>86</v>
      </c>
      <c r="B108" s="1387" t="s">
        <v>29</v>
      </c>
      <c r="C108" s="1164">
        <v>19893.657843137255</v>
      </c>
      <c r="D108" s="1164">
        <v>20057.293137254899</v>
      </c>
      <c r="E108" s="1463">
        <v>20291.530999999999</v>
      </c>
      <c r="F108" s="1463">
        <v>20458.438999999998</v>
      </c>
      <c r="G108" s="1464">
        <v>-0.81583937073595636</v>
      </c>
      <c r="H108" s="1456">
        <v>355.2</v>
      </c>
      <c r="I108" s="1456">
        <v>-2.2564667033571792</v>
      </c>
      <c r="J108" s="1456">
        <v>-13.90728476821192</v>
      </c>
      <c r="K108" s="1456">
        <v>5.2370081912179405</v>
      </c>
      <c r="L108" s="1457">
        <v>-0.90619766720354011</v>
      </c>
    </row>
    <row r="109" spans="1:12" ht="15.75" thickBot="1">
      <c r="A109" s="1388"/>
      <c r="B109" s="1389"/>
      <c r="C109" s="1465"/>
      <c r="D109" s="1465"/>
      <c r="E109" s="1465"/>
      <c r="F109" s="1465"/>
      <c r="G109" s="1466"/>
      <c r="H109" s="1467"/>
      <c r="I109" s="1467"/>
      <c r="J109" s="1467"/>
      <c r="K109" s="1467"/>
      <c r="L109" s="1468"/>
    </row>
    <row r="110" spans="1:12">
      <c r="A110" s="1157" t="s">
        <v>87</v>
      </c>
      <c r="B110" s="1390" t="s">
        <v>26</v>
      </c>
      <c r="C110" s="1469">
        <v>20124.938235294117</v>
      </c>
      <c r="D110" s="1469">
        <v>20363.679411764708</v>
      </c>
      <c r="E110" s="1470">
        <v>20527.437000000002</v>
      </c>
      <c r="F110" s="1470">
        <v>20770.953000000001</v>
      </c>
      <c r="G110" s="1471">
        <v>-1.1723872274902341</v>
      </c>
      <c r="H110" s="1472">
        <v>415.3</v>
      </c>
      <c r="I110" s="1472">
        <v>2.6953511374876444</v>
      </c>
      <c r="J110" s="1472">
        <v>14.166666666666666</v>
      </c>
      <c r="K110" s="1472">
        <v>3.6793339599838859</v>
      </c>
      <c r="L110" s="1473">
        <v>0.42465535949568389</v>
      </c>
    </row>
    <row r="111" spans="1:12" ht="15.75" thickBot="1">
      <c r="A111" s="1386" t="s">
        <v>87</v>
      </c>
      <c r="B111" s="1387" t="s">
        <v>29</v>
      </c>
      <c r="C111" s="1164">
        <v>19956.073529411766</v>
      </c>
      <c r="D111" s="1164">
        <v>19874.151960784311</v>
      </c>
      <c r="E111" s="1463">
        <v>20355.195</v>
      </c>
      <c r="F111" s="1463">
        <v>20271.634999999998</v>
      </c>
      <c r="G111" s="1464">
        <v>0.41220158117488459</v>
      </c>
      <c r="H111" s="1456">
        <v>383.4</v>
      </c>
      <c r="I111" s="1456">
        <v>1.2143611404434969</v>
      </c>
      <c r="J111" s="1456">
        <v>-2.0779220779220777</v>
      </c>
      <c r="K111" s="1456">
        <v>5.062441251510676</v>
      </c>
      <c r="L111" s="1457">
        <v>-0.15860567010581406</v>
      </c>
    </row>
    <row r="112" spans="1:12" ht="15.75" thickBot="1">
      <c r="A112" s="1388"/>
      <c r="B112" s="1389"/>
      <c r="C112" s="1465"/>
      <c r="D112" s="1465"/>
      <c r="E112" s="1465"/>
      <c r="F112" s="1465"/>
      <c r="G112" s="1466"/>
      <c r="H112" s="1467"/>
      <c r="I112" s="1467"/>
      <c r="J112" s="1467"/>
      <c r="K112" s="1467"/>
      <c r="L112" s="1468"/>
    </row>
    <row r="113" spans="1:12">
      <c r="A113" s="1161" t="s">
        <v>88</v>
      </c>
      <c r="B113" s="1383" t="s">
        <v>21</v>
      </c>
      <c r="C113" s="1162" t="s">
        <v>73</v>
      </c>
      <c r="D113" s="1162" t="s">
        <v>73</v>
      </c>
      <c r="E113" s="1451" t="s">
        <v>73</v>
      </c>
      <c r="F113" s="1451" t="s">
        <v>73</v>
      </c>
      <c r="G113" s="1452" t="s">
        <v>73</v>
      </c>
      <c r="H113" s="1453" t="s">
        <v>73</v>
      </c>
      <c r="I113" s="1453" t="s">
        <v>73</v>
      </c>
      <c r="J113" s="1454" t="s">
        <v>73</v>
      </c>
      <c r="K113" s="1454" t="s">
        <v>73</v>
      </c>
      <c r="L113" s="1455" t="s">
        <v>73</v>
      </c>
    </row>
    <row r="114" spans="1:12">
      <c r="A114" s="1158" t="s">
        <v>88</v>
      </c>
      <c r="B114" s="1384" t="s">
        <v>22</v>
      </c>
      <c r="C114" s="1159" t="s">
        <v>73</v>
      </c>
      <c r="D114" s="1159" t="s">
        <v>73</v>
      </c>
      <c r="E114" s="1443" t="s">
        <v>73</v>
      </c>
      <c r="F114" s="1443" t="s">
        <v>73</v>
      </c>
      <c r="G114" s="1444" t="s">
        <v>73</v>
      </c>
      <c r="H114" s="1445" t="s">
        <v>73</v>
      </c>
      <c r="I114" s="1445" t="s">
        <v>73</v>
      </c>
      <c r="J114" s="1456" t="s">
        <v>73</v>
      </c>
      <c r="K114" s="1456" t="s">
        <v>73</v>
      </c>
      <c r="L114" s="1457" t="s">
        <v>73</v>
      </c>
    </row>
    <row r="115" spans="1:12">
      <c r="A115" s="1158" t="s">
        <v>88</v>
      </c>
      <c r="B115" s="1384" t="s">
        <v>23</v>
      </c>
      <c r="C115" s="1159" t="s">
        <v>73</v>
      </c>
      <c r="D115" s="1159" t="s">
        <v>73</v>
      </c>
      <c r="E115" s="1443" t="s">
        <v>73</v>
      </c>
      <c r="F115" s="1443" t="s">
        <v>73</v>
      </c>
      <c r="G115" s="1444" t="s">
        <v>73</v>
      </c>
      <c r="H115" s="1445" t="s">
        <v>73</v>
      </c>
      <c r="I115" s="1445" t="s">
        <v>73</v>
      </c>
      <c r="J115" s="1456" t="s">
        <v>73</v>
      </c>
      <c r="K115" s="1456" t="s">
        <v>73</v>
      </c>
      <c r="L115" s="1457" t="s">
        <v>73</v>
      </c>
    </row>
    <row r="116" spans="1:12">
      <c r="A116" s="1158" t="s">
        <v>88</v>
      </c>
      <c r="B116" s="1384" t="s">
        <v>30</v>
      </c>
      <c r="C116" s="1159" t="s">
        <v>73</v>
      </c>
      <c r="D116" s="1159" t="s">
        <v>73</v>
      </c>
      <c r="E116" s="1443" t="s">
        <v>73</v>
      </c>
      <c r="F116" s="1443" t="s">
        <v>73</v>
      </c>
      <c r="G116" s="1444" t="s">
        <v>73</v>
      </c>
      <c r="H116" s="1445" t="s">
        <v>73</v>
      </c>
      <c r="I116" s="1445" t="s">
        <v>73</v>
      </c>
      <c r="J116" s="1456" t="s">
        <v>73</v>
      </c>
      <c r="K116" s="1456" t="s">
        <v>73</v>
      </c>
      <c r="L116" s="1457" t="s">
        <v>73</v>
      </c>
    </row>
    <row r="117" spans="1:12">
      <c r="A117" s="1165" t="s">
        <v>88</v>
      </c>
      <c r="B117" s="1385" t="s">
        <v>24</v>
      </c>
      <c r="C117" s="1163" t="s">
        <v>73</v>
      </c>
      <c r="D117" s="1163" t="s">
        <v>73</v>
      </c>
      <c r="E117" s="1458" t="s">
        <v>73</v>
      </c>
      <c r="F117" s="1458" t="s">
        <v>73</v>
      </c>
      <c r="G117" s="1459" t="s">
        <v>73</v>
      </c>
      <c r="H117" s="1460" t="s">
        <v>73</v>
      </c>
      <c r="I117" s="1460" t="s">
        <v>73</v>
      </c>
      <c r="J117" s="1461" t="s">
        <v>73</v>
      </c>
      <c r="K117" s="1461" t="s">
        <v>73</v>
      </c>
      <c r="L117" s="1462" t="s">
        <v>73</v>
      </c>
    </row>
    <row r="118" spans="1:12">
      <c r="A118" s="1158" t="s">
        <v>88</v>
      </c>
      <c r="B118" s="1384" t="s">
        <v>26</v>
      </c>
      <c r="C118" s="1159" t="s">
        <v>73</v>
      </c>
      <c r="D118" s="1159" t="s">
        <v>73</v>
      </c>
      <c r="E118" s="1443" t="s">
        <v>73</v>
      </c>
      <c r="F118" s="1443" t="s">
        <v>73</v>
      </c>
      <c r="G118" s="1444" t="s">
        <v>73</v>
      </c>
      <c r="H118" s="1445" t="s">
        <v>73</v>
      </c>
      <c r="I118" s="1445" t="s">
        <v>73</v>
      </c>
      <c r="J118" s="1456" t="s">
        <v>73</v>
      </c>
      <c r="K118" s="1456" t="s">
        <v>73</v>
      </c>
      <c r="L118" s="1457" t="s">
        <v>73</v>
      </c>
    </row>
    <row r="119" spans="1:12">
      <c r="A119" s="1158" t="s">
        <v>88</v>
      </c>
      <c r="B119" s="1384" t="s">
        <v>31</v>
      </c>
      <c r="C119" s="1159" t="s">
        <v>73</v>
      </c>
      <c r="D119" s="1159" t="s">
        <v>73</v>
      </c>
      <c r="E119" s="1443" t="s">
        <v>73</v>
      </c>
      <c r="F119" s="1443" t="s">
        <v>73</v>
      </c>
      <c r="G119" s="1444" t="s">
        <v>73</v>
      </c>
      <c r="H119" s="1445" t="s">
        <v>73</v>
      </c>
      <c r="I119" s="1445" t="s">
        <v>73</v>
      </c>
      <c r="J119" s="1456" t="s">
        <v>73</v>
      </c>
      <c r="K119" s="1456" t="s">
        <v>73</v>
      </c>
      <c r="L119" s="1457" t="s">
        <v>73</v>
      </c>
    </row>
    <row r="120" spans="1:12">
      <c r="A120" s="1165" t="s">
        <v>88</v>
      </c>
      <c r="B120" s="1385" t="s">
        <v>27</v>
      </c>
      <c r="C120" s="1163" t="s">
        <v>73</v>
      </c>
      <c r="D120" s="1163" t="s">
        <v>73</v>
      </c>
      <c r="E120" s="1458" t="s">
        <v>73</v>
      </c>
      <c r="F120" s="1458" t="s">
        <v>73</v>
      </c>
      <c r="G120" s="1459" t="s">
        <v>73</v>
      </c>
      <c r="H120" s="1460" t="s">
        <v>73</v>
      </c>
      <c r="I120" s="1460" t="s">
        <v>73</v>
      </c>
      <c r="J120" s="1461" t="s">
        <v>73</v>
      </c>
      <c r="K120" s="1461" t="s">
        <v>73</v>
      </c>
      <c r="L120" s="1462" t="s">
        <v>73</v>
      </c>
    </row>
    <row r="121" spans="1:12">
      <c r="A121" s="1158" t="s">
        <v>88</v>
      </c>
      <c r="B121" s="1384" t="s">
        <v>29</v>
      </c>
      <c r="C121" s="1159" t="s">
        <v>73</v>
      </c>
      <c r="D121" s="1159" t="s">
        <v>73</v>
      </c>
      <c r="E121" s="1443" t="s">
        <v>73</v>
      </c>
      <c r="F121" s="1443" t="s">
        <v>73</v>
      </c>
      <c r="G121" s="1444" t="s">
        <v>73</v>
      </c>
      <c r="H121" s="1445" t="s">
        <v>73</v>
      </c>
      <c r="I121" s="1445" t="s">
        <v>73</v>
      </c>
      <c r="J121" s="1456" t="s">
        <v>73</v>
      </c>
      <c r="K121" s="1456" t="s">
        <v>73</v>
      </c>
      <c r="L121" s="1457" t="s">
        <v>73</v>
      </c>
    </row>
    <row r="122" spans="1:12" ht="15.75" thickBot="1">
      <c r="A122" s="1391" t="s">
        <v>88</v>
      </c>
      <c r="B122" s="1384" t="s">
        <v>32</v>
      </c>
      <c r="C122" s="1164" t="s">
        <v>73</v>
      </c>
      <c r="D122" s="1164" t="s">
        <v>73</v>
      </c>
      <c r="E122" s="1463" t="s">
        <v>73</v>
      </c>
      <c r="F122" s="1463" t="s">
        <v>73</v>
      </c>
      <c r="G122" s="1464" t="s">
        <v>73</v>
      </c>
      <c r="H122" s="1456" t="s">
        <v>73</v>
      </c>
      <c r="I122" s="1456" t="s">
        <v>73</v>
      </c>
      <c r="J122" s="1456" t="s">
        <v>73</v>
      </c>
      <c r="K122" s="1456" t="s">
        <v>73</v>
      </c>
      <c r="L122" s="1457" t="s">
        <v>73</v>
      </c>
    </row>
    <row r="123" spans="1:12" ht="15.75" thickBot="1">
      <c r="A123" s="1388"/>
      <c r="B123" s="1389"/>
      <c r="C123" s="1465"/>
      <c r="D123" s="1465"/>
      <c r="E123" s="1465"/>
      <c r="F123" s="1465"/>
      <c r="G123" s="1466"/>
      <c r="H123" s="1467"/>
      <c r="I123" s="1467"/>
      <c r="J123" s="1467"/>
      <c r="K123" s="1467"/>
      <c r="L123" s="1468"/>
    </row>
    <row r="124" spans="1:12">
      <c r="A124" s="1161" t="s">
        <v>20</v>
      </c>
      <c r="B124" s="1383" t="s">
        <v>24</v>
      </c>
      <c r="C124" s="1162">
        <v>17516.111068666167</v>
      </c>
      <c r="D124" s="1162">
        <v>18102.35112839855</v>
      </c>
      <c r="E124" s="1451">
        <v>17866.433290039491</v>
      </c>
      <c r="F124" s="1451">
        <v>18464.398150966521</v>
      </c>
      <c r="G124" s="1452">
        <v>-3.2384746907969451</v>
      </c>
      <c r="H124" s="1453">
        <v>342.71240601503757</v>
      </c>
      <c r="I124" s="1453">
        <v>-2.0903865469504312</v>
      </c>
      <c r="J124" s="1454">
        <v>-12.211221122112212</v>
      </c>
      <c r="K124" s="1454">
        <v>3.571908150933262</v>
      </c>
      <c r="L124" s="1455">
        <v>-0.53712358218309308</v>
      </c>
    </row>
    <row r="125" spans="1:12">
      <c r="A125" s="1157" t="s">
        <v>20</v>
      </c>
      <c r="B125" s="1384" t="s">
        <v>25</v>
      </c>
      <c r="C125" s="1159">
        <v>17644.7431372549</v>
      </c>
      <c r="D125" s="1159">
        <v>18797.102941176468</v>
      </c>
      <c r="E125" s="1443">
        <v>17997.637999999999</v>
      </c>
      <c r="F125" s="1443">
        <v>19173.044999999998</v>
      </c>
      <c r="G125" s="1444">
        <v>-6.1305181310532539</v>
      </c>
      <c r="H125" s="1445">
        <v>316.89999999999998</v>
      </c>
      <c r="I125" s="1445">
        <v>-0.50235478806908096</v>
      </c>
      <c r="J125" s="1456">
        <v>-12.790697674418606</v>
      </c>
      <c r="K125" s="1456">
        <v>1.0071169598496039</v>
      </c>
      <c r="L125" s="1457">
        <v>-0.15914287199200183</v>
      </c>
    </row>
    <row r="126" spans="1:12">
      <c r="A126" s="1157" t="s">
        <v>20</v>
      </c>
      <c r="B126" s="1384" t="s">
        <v>26</v>
      </c>
      <c r="C126" s="1159">
        <v>17337.523529411767</v>
      </c>
      <c r="D126" s="1159">
        <v>18091.680392156861</v>
      </c>
      <c r="E126" s="1443">
        <v>17684.274000000001</v>
      </c>
      <c r="F126" s="1443">
        <v>18453.513999999999</v>
      </c>
      <c r="G126" s="1444">
        <v>-4.1685285523396685</v>
      </c>
      <c r="H126" s="1445">
        <v>344</v>
      </c>
      <c r="I126" s="1445">
        <v>-3.1804109203490043</v>
      </c>
      <c r="J126" s="1456">
        <v>-7.333333333333333</v>
      </c>
      <c r="K126" s="1456">
        <v>1.8665234322545992</v>
      </c>
      <c r="L126" s="1457">
        <v>-0.16765069305052682</v>
      </c>
    </row>
    <row r="127" spans="1:12">
      <c r="A127" s="1157" t="s">
        <v>20</v>
      </c>
      <c r="B127" s="1384" t="s">
        <v>31</v>
      </c>
      <c r="C127" s="1159">
        <v>17796.023529411763</v>
      </c>
      <c r="D127" s="1159">
        <v>17374.696078431371</v>
      </c>
      <c r="E127" s="1443">
        <v>18151.944</v>
      </c>
      <c r="F127" s="1443">
        <v>17722.189999999999</v>
      </c>
      <c r="G127" s="1444">
        <v>2.4249486096244359</v>
      </c>
      <c r="H127" s="1445">
        <v>376.5</v>
      </c>
      <c r="I127" s="1445">
        <v>-0.58093477686823047</v>
      </c>
      <c r="J127" s="1456">
        <v>-22.388059701492537</v>
      </c>
      <c r="K127" s="1456">
        <v>0.69826775882905867</v>
      </c>
      <c r="L127" s="1457">
        <v>-0.21033001714056432</v>
      </c>
    </row>
    <row r="128" spans="1:12">
      <c r="A128" s="1161" t="s">
        <v>20</v>
      </c>
      <c r="B128" s="1385" t="s">
        <v>27</v>
      </c>
      <c r="C128" s="1163">
        <v>16376.76556151345</v>
      </c>
      <c r="D128" s="1163">
        <v>16554.743503666683</v>
      </c>
      <c r="E128" s="1458">
        <v>16704.300872743719</v>
      </c>
      <c r="F128" s="1458">
        <v>16885.838373740018</v>
      </c>
      <c r="G128" s="1459">
        <v>-1.07508728307276</v>
      </c>
      <c r="H128" s="1460">
        <v>297.27162471395883</v>
      </c>
      <c r="I128" s="1460">
        <v>1.0495714967815921</v>
      </c>
      <c r="J128" s="1461">
        <v>12.195121951219512</v>
      </c>
      <c r="K128" s="1461">
        <v>23.472539277561431</v>
      </c>
      <c r="L128" s="1462">
        <v>2.3442506960588538</v>
      </c>
    </row>
    <row r="129" spans="1:12">
      <c r="A129" s="1157" t="s">
        <v>20</v>
      </c>
      <c r="B129" s="1384" t="s">
        <v>28</v>
      </c>
      <c r="C129" s="1159">
        <v>15783.603921568627</v>
      </c>
      <c r="D129" s="1159">
        <v>15975.153921568626</v>
      </c>
      <c r="E129" s="1443">
        <v>16099.276</v>
      </c>
      <c r="F129" s="1443">
        <v>16294.656999999999</v>
      </c>
      <c r="G129" s="1444">
        <v>-1.1990494798386944</v>
      </c>
      <c r="H129" s="1445">
        <v>268</v>
      </c>
      <c r="I129" s="1445">
        <v>0.48743907011623971</v>
      </c>
      <c r="J129" s="1456">
        <v>4.8994974874371859</v>
      </c>
      <c r="K129" s="1456">
        <v>11.212568819658923</v>
      </c>
      <c r="L129" s="1457">
        <v>0.41788479470638684</v>
      </c>
    </row>
    <row r="130" spans="1:12">
      <c r="A130" s="1157" t="s">
        <v>20</v>
      </c>
      <c r="B130" s="1384" t="s">
        <v>29</v>
      </c>
      <c r="C130" s="1159">
        <v>16895.899999999998</v>
      </c>
      <c r="D130" s="1159">
        <v>17067.615686274512</v>
      </c>
      <c r="E130" s="1443">
        <v>17233.817999999999</v>
      </c>
      <c r="F130" s="1443">
        <v>17408.968000000001</v>
      </c>
      <c r="G130" s="1444">
        <v>-1.0060906539664007</v>
      </c>
      <c r="H130" s="1445">
        <v>319.60000000000002</v>
      </c>
      <c r="I130" s="1445">
        <v>0</v>
      </c>
      <c r="J130" s="1456">
        <v>15.766423357664234</v>
      </c>
      <c r="K130" s="1456">
        <v>10.648583322143145</v>
      </c>
      <c r="L130" s="1457">
        <v>1.3591881499164025</v>
      </c>
    </row>
    <row r="131" spans="1:12">
      <c r="A131" s="1157" t="s">
        <v>20</v>
      </c>
      <c r="B131" s="1384" t="s">
        <v>32</v>
      </c>
      <c r="C131" s="1159">
        <v>16403.683333333334</v>
      </c>
      <c r="D131" s="1159">
        <v>16951.826470588236</v>
      </c>
      <c r="E131" s="1443">
        <v>16731.757000000001</v>
      </c>
      <c r="F131" s="1443">
        <v>17290.863000000001</v>
      </c>
      <c r="G131" s="1444">
        <v>-3.2335343817136235</v>
      </c>
      <c r="H131" s="1445">
        <v>353.4</v>
      </c>
      <c r="I131" s="1445">
        <v>0.34071550255536309</v>
      </c>
      <c r="J131" s="1456">
        <v>55.844155844155843</v>
      </c>
      <c r="K131" s="1456">
        <v>1.6113871357593661</v>
      </c>
      <c r="L131" s="1457">
        <v>0.56717775143606808</v>
      </c>
    </row>
    <row r="132" spans="1:12">
      <c r="A132" s="1161" t="s">
        <v>20</v>
      </c>
      <c r="B132" s="1385" t="s">
        <v>33</v>
      </c>
      <c r="C132" s="1163">
        <v>14653.338176306679</v>
      </c>
      <c r="D132" s="1163">
        <v>14759.132830442644</v>
      </c>
      <c r="E132" s="1458">
        <v>14946.404939832813</v>
      </c>
      <c r="F132" s="1458">
        <v>15054.315487051497</v>
      </c>
      <c r="G132" s="1459">
        <v>-0.7168080628541349</v>
      </c>
      <c r="H132" s="1460">
        <v>227.64524336283185</v>
      </c>
      <c r="I132" s="1460">
        <v>0.81202035766685088</v>
      </c>
      <c r="J132" s="1461">
        <v>0.89285714285714279</v>
      </c>
      <c r="K132" s="1461">
        <v>12.139116422720559</v>
      </c>
      <c r="L132" s="1462">
        <v>-1.1683685768726804E-2</v>
      </c>
    </row>
    <row r="133" spans="1:12">
      <c r="A133" s="1157" t="s">
        <v>20</v>
      </c>
      <c r="B133" s="1384" t="s">
        <v>74</v>
      </c>
      <c r="C133" s="1159">
        <v>14333.834313725491</v>
      </c>
      <c r="D133" s="1159">
        <v>14389.053921568626</v>
      </c>
      <c r="E133" s="1443">
        <v>14620.511</v>
      </c>
      <c r="F133" s="1443">
        <v>14676.834999999999</v>
      </c>
      <c r="G133" s="1444">
        <v>-0.38376121282278303</v>
      </c>
      <c r="H133" s="1445">
        <v>214.2</v>
      </c>
      <c r="I133" s="1445">
        <v>-0.46468401486988847</v>
      </c>
      <c r="J133" s="1456">
        <v>-6.1514195583596214</v>
      </c>
      <c r="K133" s="1456">
        <v>7.98979454814019</v>
      </c>
      <c r="L133" s="1457">
        <v>-0.6079814214828092</v>
      </c>
    </row>
    <row r="134" spans="1:12">
      <c r="A134" s="1157" t="s">
        <v>20</v>
      </c>
      <c r="B134" s="1384" t="s">
        <v>34</v>
      </c>
      <c r="C134" s="1159">
        <v>15160.192156862746</v>
      </c>
      <c r="D134" s="1159">
        <v>15298.895098039215</v>
      </c>
      <c r="E134" s="1443">
        <v>15463.396000000001</v>
      </c>
      <c r="F134" s="1443">
        <v>15604.873</v>
      </c>
      <c r="G134" s="1444">
        <v>-0.90662064343618143</v>
      </c>
      <c r="H134" s="1445">
        <v>242.7</v>
      </c>
      <c r="I134" s="1445">
        <v>-0.45118949958983706</v>
      </c>
      <c r="J134" s="1456">
        <v>15.873015873015872</v>
      </c>
      <c r="K134" s="1456">
        <v>2.9407815227608434</v>
      </c>
      <c r="L134" s="1457">
        <v>0.37772212487638468</v>
      </c>
    </row>
    <row r="135" spans="1:12" ht="15.75" thickBot="1">
      <c r="A135" s="1157" t="s">
        <v>20</v>
      </c>
      <c r="B135" s="1384" t="s">
        <v>35</v>
      </c>
      <c r="C135" s="1159">
        <v>15200.058823529411</v>
      </c>
      <c r="D135" s="1159">
        <v>16052.672549019608</v>
      </c>
      <c r="E135" s="1443">
        <v>15504.06</v>
      </c>
      <c r="F135" s="1443">
        <v>16373.726000000001</v>
      </c>
      <c r="G135" s="1444">
        <v>-5.3113506357685543</v>
      </c>
      <c r="H135" s="1445">
        <v>279.89999999999998</v>
      </c>
      <c r="I135" s="1445">
        <v>3.131908621960207</v>
      </c>
      <c r="J135" s="1456">
        <v>23.287671232876711</v>
      </c>
      <c r="K135" s="1456">
        <v>1.2085403518195248</v>
      </c>
      <c r="L135" s="1457">
        <v>0.21857561083769672</v>
      </c>
    </row>
    <row r="136" spans="1:12" ht="15.75" thickBot="1">
      <c r="A136" s="1388"/>
      <c r="B136" s="1389"/>
      <c r="C136" s="1465"/>
      <c r="D136" s="1465"/>
      <c r="E136" s="1465"/>
      <c r="F136" s="1465"/>
      <c r="G136" s="1466"/>
      <c r="H136" s="1467"/>
      <c r="I136" s="1467"/>
      <c r="J136" s="1467"/>
      <c r="K136" s="1467"/>
      <c r="L136" s="1468"/>
    </row>
    <row r="137" spans="1:12">
      <c r="A137" s="1161" t="s">
        <v>89</v>
      </c>
      <c r="B137" s="1385" t="s">
        <v>21</v>
      </c>
      <c r="C137" s="1163">
        <v>21462.403310085348</v>
      </c>
      <c r="D137" s="1163">
        <v>21723.174251426324</v>
      </c>
      <c r="E137" s="1458">
        <v>21891.651376287056</v>
      </c>
      <c r="F137" s="1458">
        <v>22157.63773645485</v>
      </c>
      <c r="G137" s="1459">
        <v>-1.2004274252132008</v>
      </c>
      <c r="H137" s="1460">
        <v>356.07666666666671</v>
      </c>
      <c r="I137" s="1460">
        <v>3.219373473486431</v>
      </c>
      <c r="J137" s="1461">
        <v>-30.76923076923077</v>
      </c>
      <c r="K137" s="1461">
        <v>1.2085403518195248</v>
      </c>
      <c r="L137" s="1462">
        <v>-0.55441055677825135</v>
      </c>
    </row>
    <row r="138" spans="1:12">
      <c r="A138" s="1157" t="s">
        <v>89</v>
      </c>
      <c r="B138" s="1384" t="s">
        <v>22</v>
      </c>
      <c r="C138" s="1159">
        <v>21431.232352941177</v>
      </c>
      <c r="D138" s="1159">
        <v>20068.736274509803</v>
      </c>
      <c r="E138" s="1443">
        <v>21859.857</v>
      </c>
      <c r="F138" s="1443">
        <v>20470.111000000001</v>
      </c>
      <c r="G138" s="1444">
        <v>6.7891473573347945</v>
      </c>
      <c r="H138" s="1445">
        <v>315.7</v>
      </c>
      <c r="I138" s="1445">
        <v>-0.75447972335744551</v>
      </c>
      <c r="J138" s="1456">
        <v>-56.25</v>
      </c>
      <c r="K138" s="1456">
        <v>9.3997582919296371E-2</v>
      </c>
      <c r="L138" s="1457">
        <v>-0.12298099044658377</v>
      </c>
    </row>
    <row r="139" spans="1:12">
      <c r="A139" s="1157" t="s">
        <v>89</v>
      </c>
      <c r="B139" s="1384" t="s">
        <v>23</v>
      </c>
      <c r="C139" s="1159">
        <v>21436.105882352942</v>
      </c>
      <c r="D139" s="1159">
        <v>21926.799999999999</v>
      </c>
      <c r="E139" s="1443">
        <v>21864.828000000001</v>
      </c>
      <c r="F139" s="1443">
        <v>22365.335999999999</v>
      </c>
      <c r="G139" s="1444">
        <v>-2.2378738240283891</v>
      </c>
      <c r="H139" s="1445">
        <v>341.2</v>
      </c>
      <c r="I139" s="1445">
        <v>0.26447252424330803</v>
      </c>
      <c r="J139" s="1456">
        <v>-37.777777777777779</v>
      </c>
      <c r="K139" s="1456">
        <v>0.75198066335437097</v>
      </c>
      <c r="L139" s="1457">
        <v>-0.46852381182870484</v>
      </c>
    </row>
    <row r="140" spans="1:12">
      <c r="A140" s="1157" t="s">
        <v>89</v>
      </c>
      <c r="B140" s="1384" t="s">
        <v>30</v>
      </c>
      <c r="C140" s="1159">
        <v>21515.658823529411</v>
      </c>
      <c r="D140" s="1159">
        <v>21962.389215686271</v>
      </c>
      <c r="E140" s="1443">
        <v>21945.972000000002</v>
      </c>
      <c r="F140" s="1443">
        <v>22401.636999999999</v>
      </c>
      <c r="G140" s="1444">
        <v>-2.034070099430668</v>
      </c>
      <c r="H140" s="1445">
        <v>397.4</v>
      </c>
      <c r="I140" s="1445">
        <v>4.468980021030494</v>
      </c>
      <c r="J140" s="1456">
        <v>12.5</v>
      </c>
      <c r="K140" s="1456">
        <v>0.36256210554585738</v>
      </c>
      <c r="L140" s="1457">
        <v>3.7094245497037215E-2</v>
      </c>
    </row>
    <row r="141" spans="1:12">
      <c r="A141" s="1161" t="s">
        <v>89</v>
      </c>
      <c r="B141" s="1385" t="s">
        <v>24</v>
      </c>
      <c r="C141" s="1163">
        <v>21056.343232660474</v>
      </c>
      <c r="D141" s="1163">
        <v>21305.381336066435</v>
      </c>
      <c r="E141" s="1458">
        <v>21477.470097313682</v>
      </c>
      <c r="F141" s="1458">
        <v>21731.488962787764</v>
      </c>
      <c r="G141" s="1459">
        <v>-1.1688976577217252</v>
      </c>
      <c r="H141" s="1460">
        <v>315.19686985172984</v>
      </c>
      <c r="I141" s="1460">
        <v>0.23701570426514781</v>
      </c>
      <c r="J141" s="1461">
        <v>0.33057851239669422</v>
      </c>
      <c r="K141" s="1461">
        <v>8.1509332617161263</v>
      </c>
      <c r="L141" s="1462">
        <v>-5.3569043681214623E-2</v>
      </c>
    </row>
    <row r="142" spans="1:12">
      <c r="A142" s="1157" t="s">
        <v>89</v>
      </c>
      <c r="B142" s="1384" t="s">
        <v>25</v>
      </c>
      <c r="C142" s="1159">
        <v>20574.139215686275</v>
      </c>
      <c r="D142" s="1159">
        <v>20581.867647058825</v>
      </c>
      <c r="E142" s="1443">
        <v>20985.621999999999</v>
      </c>
      <c r="F142" s="1443">
        <v>20993.505000000001</v>
      </c>
      <c r="G142" s="1444">
        <v>-3.7549708826618657E-2</v>
      </c>
      <c r="H142" s="1445">
        <v>280.7</v>
      </c>
      <c r="I142" s="1445">
        <v>-1.1967617036254958</v>
      </c>
      <c r="J142" s="1456">
        <v>28.04878048780488</v>
      </c>
      <c r="K142" s="1456">
        <v>1.4099637437894454</v>
      </c>
      <c r="L142" s="1457">
        <v>0.29794855528930975</v>
      </c>
    </row>
    <row r="143" spans="1:12">
      <c r="A143" s="1157" t="s">
        <v>89</v>
      </c>
      <c r="B143" s="1384" t="s">
        <v>26</v>
      </c>
      <c r="C143" s="1159">
        <v>21236.866666666665</v>
      </c>
      <c r="D143" s="1159">
        <v>21464.182352941178</v>
      </c>
      <c r="E143" s="1443">
        <v>21661.603999999999</v>
      </c>
      <c r="F143" s="1443">
        <v>21893.466</v>
      </c>
      <c r="G143" s="1444">
        <v>-1.0590465666788482</v>
      </c>
      <c r="H143" s="1445">
        <v>315.7</v>
      </c>
      <c r="I143" s="1445">
        <v>0.34965034965033875</v>
      </c>
      <c r="J143" s="1456">
        <v>-9.4252873563218387</v>
      </c>
      <c r="K143" s="1456">
        <v>5.2907210957432529</v>
      </c>
      <c r="L143" s="1457">
        <v>-0.60838386764161267</v>
      </c>
    </row>
    <row r="144" spans="1:12">
      <c r="A144" s="1157" t="s">
        <v>89</v>
      </c>
      <c r="B144" s="1384" t="s">
        <v>31</v>
      </c>
      <c r="C144" s="1159">
        <v>20836.258823529413</v>
      </c>
      <c r="D144" s="1159">
        <v>21143.4</v>
      </c>
      <c r="E144" s="1443">
        <v>21252.984</v>
      </c>
      <c r="F144" s="1443">
        <v>21566.268</v>
      </c>
      <c r="G144" s="1444">
        <v>-1.4526574556154066</v>
      </c>
      <c r="H144" s="1445">
        <v>346.9</v>
      </c>
      <c r="I144" s="1445">
        <v>1.4327485380116891</v>
      </c>
      <c r="J144" s="1456">
        <v>22.727272727272727</v>
      </c>
      <c r="K144" s="1456">
        <v>1.4502484221834295</v>
      </c>
      <c r="L144" s="1457">
        <v>0.25686626867108897</v>
      </c>
    </row>
    <row r="145" spans="1:12">
      <c r="A145" s="1161" t="s">
        <v>89</v>
      </c>
      <c r="B145" s="1385" t="s">
        <v>27</v>
      </c>
      <c r="C145" s="1163">
        <v>19685.582541174655</v>
      </c>
      <c r="D145" s="1163">
        <v>19790.803993240461</v>
      </c>
      <c r="E145" s="1458">
        <v>20079.294191998149</v>
      </c>
      <c r="F145" s="1458">
        <v>20186.62007310527</v>
      </c>
      <c r="G145" s="1459">
        <v>-0.5316684056986426</v>
      </c>
      <c r="H145" s="1460">
        <v>269.1073575129534</v>
      </c>
      <c r="I145" s="1460">
        <v>-1.2605525103153397</v>
      </c>
      <c r="J145" s="1461">
        <v>5.3493449781659388</v>
      </c>
      <c r="K145" s="1461">
        <v>12.958238216731569</v>
      </c>
      <c r="L145" s="1462">
        <v>0.53621489153493229</v>
      </c>
    </row>
    <row r="146" spans="1:12">
      <c r="A146" s="1157" t="s">
        <v>89</v>
      </c>
      <c r="B146" s="1384" t="s">
        <v>28</v>
      </c>
      <c r="C146" s="1159">
        <v>18927.093137254898</v>
      </c>
      <c r="D146" s="1159">
        <v>18541.179411764708</v>
      </c>
      <c r="E146" s="1443">
        <v>19305.634999999998</v>
      </c>
      <c r="F146" s="1443">
        <v>18912.003000000001</v>
      </c>
      <c r="G146" s="1444">
        <v>2.0813871486801148</v>
      </c>
      <c r="H146" s="1445">
        <v>240.4</v>
      </c>
      <c r="I146" s="1445">
        <v>2.9109589041095942</v>
      </c>
      <c r="J146" s="1456">
        <v>25.441696113074201</v>
      </c>
      <c r="K146" s="1456">
        <v>4.7670202766214578</v>
      </c>
      <c r="L146" s="1457">
        <v>0.929211760212453</v>
      </c>
    </row>
    <row r="147" spans="1:12">
      <c r="A147" s="1157" t="s">
        <v>89</v>
      </c>
      <c r="B147" s="1384" t="s">
        <v>29</v>
      </c>
      <c r="C147" s="1159">
        <v>20117.724509803924</v>
      </c>
      <c r="D147" s="1159">
        <v>20331.839215686272</v>
      </c>
      <c r="E147" s="1443">
        <v>20520.079000000002</v>
      </c>
      <c r="F147" s="1443">
        <v>20738.475999999999</v>
      </c>
      <c r="G147" s="1444">
        <v>-1.0531005267696489</v>
      </c>
      <c r="H147" s="1445">
        <v>283.3</v>
      </c>
      <c r="I147" s="1445">
        <v>-0.94405594405594007</v>
      </c>
      <c r="J147" s="1445">
        <v>-2.112676056338028</v>
      </c>
      <c r="K147" s="1445">
        <v>7.4660937290183966</v>
      </c>
      <c r="L147" s="1446">
        <v>-0.23664562547034773</v>
      </c>
    </row>
    <row r="148" spans="1:12" ht="15.75" thickBot="1">
      <c r="A148" s="1392" t="s">
        <v>89</v>
      </c>
      <c r="B148" s="1393" t="s">
        <v>32</v>
      </c>
      <c r="C148" s="1160">
        <v>19487.037254901959</v>
      </c>
      <c r="D148" s="1160">
        <v>19540.776470588236</v>
      </c>
      <c r="E148" s="1447">
        <v>19876.777999999998</v>
      </c>
      <c r="F148" s="1447">
        <v>19931.592000000001</v>
      </c>
      <c r="G148" s="1448">
        <v>-0.2750106464150085</v>
      </c>
      <c r="H148" s="1449">
        <v>311.7</v>
      </c>
      <c r="I148" s="1449">
        <v>-3.9445300462249651</v>
      </c>
      <c r="J148" s="1449">
        <v>-16.923076923076923</v>
      </c>
      <c r="K148" s="1449">
        <v>0.72512421109171477</v>
      </c>
      <c r="L148" s="1450">
        <v>-0.15635124320717331</v>
      </c>
    </row>
    <row r="149" spans="1:12">
      <c r="G149" s="1371"/>
      <c r="H149" s="1371"/>
      <c r="I149" s="1371"/>
      <c r="J149" s="1371"/>
      <c r="K149" s="1371"/>
      <c r="L149" s="1371"/>
    </row>
    <row r="150" spans="1:12" ht="15.75" thickBot="1">
      <c r="G150" s="1371"/>
      <c r="H150" s="1371"/>
      <c r="I150" s="1371"/>
      <c r="J150" s="1371"/>
      <c r="K150" s="1371"/>
      <c r="L150" s="1475"/>
    </row>
    <row r="151" spans="1:12" ht="15.75" thickBot="1">
      <c r="A151" s="1395" t="s">
        <v>271</v>
      </c>
      <c r="B151" s="1396"/>
      <c r="C151" s="1396"/>
      <c r="D151" s="1396"/>
      <c r="E151" s="1396"/>
      <c r="F151" s="1396"/>
      <c r="G151" s="1476"/>
      <c r="H151" s="1476"/>
      <c r="I151" s="1476"/>
      <c r="J151" s="1476"/>
      <c r="K151" s="1476"/>
      <c r="L151" s="1477"/>
    </row>
    <row r="152" spans="1:12">
      <c r="A152" s="1398"/>
      <c r="B152" s="1399"/>
      <c r="C152" s="1006" t="s">
        <v>5</v>
      </c>
      <c r="D152" s="1006" t="s">
        <v>5</v>
      </c>
      <c r="E152" s="1006"/>
      <c r="F152" s="1006"/>
      <c r="G152" s="1400"/>
      <c r="H152" s="1615" t="s">
        <v>6</v>
      </c>
      <c r="I152" s="1616"/>
      <c r="J152" s="1401" t="s">
        <v>7</v>
      </c>
      <c r="K152" s="1402" t="s">
        <v>8</v>
      </c>
      <c r="L152" s="1403"/>
    </row>
    <row r="153" spans="1:12">
      <c r="A153" s="1404" t="s">
        <v>9</v>
      </c>
      <c r="B153" s="1405" t="s">
        <v>10</v>
      </c>
      <c r="C153" s="1406" t="s">
        <v>36</v>
      </c>
      <c r="D153" s="1406" t="s">
        <v>36</v>
      </c>
      <c r="E153" s="1407" t="s">
        <v>37</v>
      </c>
      <c r="F153" s="1408"/>
      <c r="G153" s="1409"/>
      <c r="H153" s="1617" t="s">
        <v>11</v>
      </c>
      <c r="I153" s="1618"/>
      <c r="J153" s="1410" t="s">
        <v>12</v>
      </c>
      <c r="K153" s="1411" t="s">
        <v>13</v>
      </c>
      <c r="L153" s="1412"/>
    </row>
    <row r="154" spans="1:12" ht="45.75" thickBot="1">
      <c r="A154" s="1413" t="s">
        <v>14</v>
      </c>
      <c r="B154" s="1414" t="s">
        <v>15</v>
      </c>
      <c r="C154" s="1155" t="s">
        <v>533</v>
      </c>
      <c r="D154" s="1156" t="s">
        <v>515</v>
      </c>
      <c r="E154" s="1415" t="s">
        <v>533</v>
      </c>
      <c r="F154" s="1416" t="s">
        <v>515</v>
      </c>
      <c r="G154" s="1417" t="s">
        <v>16</v>
      </c>
      <c r="H154" s="1418" t="s">
        <v>533</v>
      </c>
      <c r="I154" s="1419" t="s">
        <v>16</v>
      </c>
      <c r="J154" s="1420" t="s">
        <v>16</v>
      </c>
      <c r="K154" s="1421" t="s">
        <v>533</v>
      </c>
      <c r="L154" s="1422" t="s">
        <v>17</v>
      </c>
    </row>
    <row r="155" spans="1:12" ht="15.75" thickBot="1">
      <c r="A155" s="1372" t="s">
        <v>18</v>
      </c>
      <c r="B155" s="1373" t="s">
        <v>19</v>
      </c>
      <c r="C155" s="1423">
        <v>18808.314523118046</v>
      </c>
      <c r="D155" s="1423">
        <v>18775.462058426827</v>
      </c>
      <c r="E155" s="1424">
        <v>19184.480813580409</v>
      </c>
      <c r="F155" s="1425">
        <v>19150.971299595363</v>
      </c>
      <c r="G155" s="1426">
        <v>0.17497553236766378</v>
      </c>
      <c r="H155" s="1427">
        <v>311.42952226002069</v>
      </c>
      <c r="I155" s="1427">
        <v>0.9657069006690151</v>
      </c>
      <c r="J155" s="1428">
        <v>4.9518782986650107</v>
      </c>
      <c r="K155" s="1427">
        <v>100</v>
      </c>
      <c r="L155" s="1429" t="s">
        <v>19</v>
      </c>
    </row>
    <row r="156" spans="1:12" ht="15.75" thickBot="1">
      <c r="A156" s="1374"/>
      <c r="B156" s="1375"/>
      <c r="C156" s="1430"/>
      <c r="D156" s="1430"/>
      <c r="E156" s="1430"/>
      <c r="F156" s="1430"/>
      <c r="G156" s="1431"/>
      <c r="H156" s="1428"/>
      <c r="I156" s="1428"/>
      <c r="J156" s="1428"/>
      <c r="K156" s="1428"/>
      <c r="L156" s="1432"/>
    </row>
    <row r="157" spans="1:12">
      <c r="A157" s="1376" t="s">
        <v>80</v>
      </c>
      <c r="B157" s="1377" t="s">
        <v>19</v>
      </c>
      <c r="C157" s="1433">
        <v>18155.550921112626</v>
      </c>
      <c r="D157" s="1433">
        <v>18154.994313725489</v>
      </c>
      <c r="E157" s="1434">
        <v>18518.661939534879</v>
      </c>
      <c r="F157" s="1434">
        <v>18518.0942</v>
      </c>
      <c r="G157" s="1435">
        <v>3.0658637370975534E-3</v>
      </c>
      <c r="H157" s="1436">
        <v>215.01999999999998</v>
      </c>
      <c r="I157" s="1436">
        <v>18.623543203916967</v>
      </c>
      <c r="J157" s="1436">
        <v>-37.5</v>
      </c>
      <c r="K157" s="1436">
        <v>0.14790711433219939</v>
      </c>
      <c r="L157" s="1437">
        <v>-0.10046295707419614</v>
      </c>
    </row>
    <row r="158" spans="1:12">
      <c r="A158" s="1157" t="s">
        <v>81</v>
      </c>
      <c r="B158" s="1378" t="s">
        <v>19</v>
      </c>
      <c r="C158" s="1438">
        <v>20144.875810892299</v>
      </c>
      <c r="D158" s="1438">
        <v>20271.315765223764</v>
      </c>
      <c r="E158" s="1439">
        <v>20547.773327110146</v>
      </c>
      <c r="F158" s="1439">
        <v>20676.742080528238</v>
      </c>
      <c r="G158" s="1440">
        <v>-0.62373827035132834</v>
      </c>
      <c r="H158" s="1441">
        <v>351.9433886375063</v>
      </c>
      <c r="I158" s="1441">
        <v>1.546954945862659</v>
      </c>
      <c r="J158" s="1441">
        <v>8.6291643910431457</v>
      </c>
      <c r="K158" s="1441">
        <v>29.418725040674452</v>
      </c>
      <c r="L158" s="1442">
        <v>0.99587499410506553</v>
      </c>
    </row>
    <row r="159" spans="1:12">
      <c r="A159" s="1158" t="s">
        <v>82</v>
      </c>
      <c r="B159" s="1379" t="s">
        <v>19</v>
      </c>
      <c r="C159" s="1159">
        <v>20084.500729486106</v>
      </c>
      <c r="D159" s="1159">
        <v>20096.053130319651</v>
      </c>
      <c r="E159" s="1443">
        <v>20486.19074407583</v>
      </c>
      <c r="F159" s="1443">
        <v>20497.974192926045</v>
      </c>
      <c r="G159" s="1444">
        <v>-5.7485919044050302E-2</v>
      </c>
      <c r="H159" s="1445">
        <v>388.33803680981589</v>
      </c>
      <c r="I159" s="1445">
        <v>-0.10275910870037536</v>
      </c>
      <c r="J159" s="1445">
        <v>7.2368421052631584</v>
      </c>
      <c r="K159" s="1445">
        <v>4.8217719272296993</v>
      </c>
      <c r="L159" s="1446">
        <v>0.10274057050818453</v>
      </c>
    </row>
    <row r="160" spans="1:12">
      <c r="A160" s="1158" t="s">
        <v>83</v>
      </c>
      <c r="B160" s="1379" t="s">
        <v>19</v>
      </c>
      <c r="C160" s="1159" t="s">
        <v>200</v>
      </c>
      <c r="D160" s="1159" t="s">
        <v>200</v>
      </c>
      <c r="E160" s="1443" t="s">
        <v>200</v>
      </c>
      <c r="F160" s="1443" t="s">
        <v>200</v>
      </c>
      <c r="G160" s="1444" t="s">
        <v>73</v>
      </c>
      <c r="H160" s="1445" t="s">
        <v>200</v>
      </c>
      <c r="I160" s="1445" t="s">
        <v>73</v>
      </c>
      <c r="J160" s="1445" t="s">
        <v>73</v>
      </c>
      <c r="K160" s="1445">
        <v>0.70995414879455698</v>
      </c>
      <c r="L160" s="1446" t="s">
        <v>73</v>
      </c>
    </row>
    <row r="161" spans="1:12">
      <c r="A161" s="1158" t="s">
        <v>71</v>
      </c>
      <c r="B161" s="1379" t="s">
        <v>19</v>
      </c>
      <c r="C161" s="1159">
        <v>15706.523921549007</v>
      </c>
      <c r="D161" s="1159">
        <v>15738.761328221331</v>
      </c>
      <c r="E161" s="1443">
        <v>16020.654399979987</v>
      </c>
      <c r="F161" s="1443">
        <v>16053.536554785758</v>
      </c>
      <c r="G161" s="1444">
        <v>-0.20482810559252565</v>
      </c>
      <c r="H161" s="1445">
        <v>287.36902218570253</v>
      </c>
      <c r="I161" s="1445">
        <v>0.47331349061532446</v>
      </c>
      <c r="J161" s="1445">
        <v>-2.1704180064308685</v>
      </c>
      <c r="K161" s="1445">
        <v>36.000591628457329</v>
      </c>
      <c r="L161" s="1446">
        <v>-2.620954475237177</v>
      </c>
    </row>
    <row r="162" spans="1:12" ht="15.75" thickBot="1">
      <c r="A162" s="1380" t="s">
        <v>84</v>
      </c>
      <c r="B162" s="1381" t="s">
        <v>19</v>
      </c>
      <c r="C162" s="1160">
        <v>20675.912031615913</v>
      </c>
      <c r="D162" s="1160">
        <v>20809.091696453906</v>
      </c>
      <c r="E162" s="1447">
        <v>21089.430272248232</v>
      </c>
      <c r="F162" s="1447">
        <v>21225.273530382987</v>
      </c>
      <c r="G162" s="1448">
        <v>-0.64000710257185556</v>
      </c>
      <c r="H162" s="1449">
        <v>287.4793756397134</v>
      </c>
      <c r="I162" s="1449">
        <v>-5.2918104181670374E-2</v>
      </c>
      <c r="J162" s="1449">
        <v>9.0401785714285712</v>
      </c>
      <c r="K162" s="1449">
        <v>28.901050140511757</v>
      </c>
      <c r="L162" s="1450">
        <v>1.0836021429954599</v>
      </c>
    </row>
    <row r="163" spans="1:12" ht="15.75" thickBot="1">
      <c r="A163" s="1374"/>
      <c r="B163" s="1382"/>
      <c r="C163" s="1430"/>
      <c r="D163" s="1430"/>
      <c r="E163" s="1430"/>
      <c r="F163" s="1430"/>
      <c r="G163" s="1431"/>
      <c r="H163" s="1428"/>
      <c r="I163" s="1428"/>
      <c r="J163" s="1428"/>
      <c r="K163" s="1428"/>
      <c r="L163" s="1432"/>
    </row>
    <row r="164" spans="1:12">
      <c r="A164" s="1161" t="s">
        <v>85</v>
      </c>
      <c r="B164" s="1383" t="s">
        <v>21</v>
      </c>
      <c r="C164" s="1162" t="s">
        <v>73</v>
      </c>
      <c r="D164" s="1162" t="s">
        <v>73</v>
      </c>
      <c r="E164" s="1451" t="s">
        <v>73</v>
      </c>
      <c r="F164" s="1451" t="s">
        <v>73</v>
      </c>
      <c r="G164" s="1452" t="s">
        <v>73</v>
      </c>
      <c r="H164" s="1453" t="s">
        <v>73</v>
      </c>
      <c r="I164" s="1453" t="s">
        <v>73</v>
      </c>
      <c r="J164" s="1454" t="s">
        <v>73</v>
      </c>
      <c r="K164" s="1454" t="s">
        <v>73</v>
      </c>
      <c r="L164" s="1455" t="s">
        <v>73</v>
      </c>
    </row>
    <row r="165" spans="1:12">
      <c r="A165" s="1157" t="s">
        <v>85</v>
      </c>
      <c r="B165" s="1384" t="s">
        <v>22</v>
      </c>
      <c r="C165" s="1159" t="s">
        <v>73</v>
      </c>
      <c r="D165" s="1159" t="s">
        <v>73</v>
      </c>
      <c r="E165" s="1443" t="s">
        <v>73</v>
      </c>
      <c r="F165" s="1443" t="s">
        <v>73</v>
      </c>
      <c r="G165" s="1444" t="s">
        <v>73</v>
      </c>
      <c r="H165" s="1445" t="s">
        <v>73</v>
      </c>
      <c r="I165" s="1445" t="s">
        <v>73</v>
      </c>
      <c r="J165" s="1456" t="s">
        <v>73</v>
      </c>
      <c r="K165" s="1456" t="s">
        <v>73</v>
      </c>
      <c r="L165" s="1457" t="s">
        <v>73</v>
      </c>
    </row>
    <row r="166" spans="1:12">
      <c r="A166" s="1157" t="s">
        <v>85</v>
      </c>
      <c r="B166" s="1384" t="s">
        <v>23</v>
      </c>
      <c r="C166" s="1159" t="s">
        <v>73</v>
      </c>
      <c r="D166" s="1159" t="s">
        <v>73</v>
      </c>
      <c r="E166" s="1443" t="s">
        <v>73</v>
      </c>
      <c r="F166" s="1443" t="s">
        <v>73</v>
      </c>
      <c r="G166" s="1444" t="s">
        <v>73</v>
      </c>
      <c r="H166" s="1445" t="s">
        <v>73</v>
      </c>
      <c r="I166" s="1445" t="s">
        <v>73</v>
      </c>
      <c r="J166" s="1456" t="s">
        <v>73</v>
      </c>
      <c r="K166" s="1456" t="s">
        <v>73</v>
      </c>
      <c r="L166" s="1457" t="s">
        <v>73</v>
      </c>
    </row>
    <row r="167" spans="1:12">
      <c r="A167" s="1161" t="s">
        <v>85</v>
      </c>
      <c r="B167" s="1385" t="s">
        <v>24</v>
      </c>
      <c r="C167" s="1163" t="s">
        <v>200</v>
      </c>
      <c r="D167" s="1163" t="s">
        <v>73</v>
      </c>
      <c r="E167" s="1458" t="s">
        <v>200</v>
      </c>
      <c r="F167" s="1458" t="s">
        <v>73</v>
      </c>
      <c r="G167" s="1459" t="s">
        <v>73</v>
      </c>
      <c r="H167" s="1460" t="s">
        <v>200</v>
      </c>
      <c r="I167" s="1460" t="s">
        <v>73</v>
      </c>
      <c r="J167" s="1461" t="s">
        <v>73</v>
      </c>
      <c r="K167" s="1461">
        <v>2.9581422866439874E-2</v>
      </c>
      <c r="L167" s="1462" t="s">
        <v>73</v>
      </c>
    </row>
    <row r="168" spans="1:12">
      <c r="A168" s="1157" t="s">
        <v>85</v>
      </c>
      <c r="B168" s="1384" t="s">
        <v>25</v>
      </c>
      <c r="C168" s="1159" t="s">
        <v>200</v>
      </c>
      <c r="D168" s="1159" t="s">
        <v>73</v>
      </c>
      <c r="E168" s="1443" t="s">
        <v>200</v>
      </c>
      <c r="F168" s="1443" t="s">
        <v>73</v>
      </c>
      <c r="G168" s="1444" t="s">
        <v>73</v>
      </c>
      <c r="H168" s="1445" t="s">
        <v>200</v>
      </c>
      <c r="I168" s="1445" t="s">
        <v>73</v>
      </c>
      <c r="J168" s="1456" t="s">
        <v>73</v>
      </c>
      <c r="K168" s="1456">
        <v>2.9581422866439874E-2</v>
      </c>
      <c r="L168" s="1457" t="s">
        <v>73</v>
      </c>
    </row>
    <row r="169" spans="1:12">
      <c r="A169" s="1157" t="s">
        <v>85</v>
      </c>
      <c r="B169" s="1384" t="s">
        <v>26</v>
      </c>
      <c r="C169" s="1159" t="s">
        <v>73</v>
      </c>
      <c r="D169" s="1159" t="s">
        <v>73</v>
      </c>
      <c r="E169" s="1443" t="s">
        <v>73</v>
      </c>
      <c r="F169" s="1443" t="s">
        <v>73</v>
      </c>
      <c r="G169" s="1444" t="s">
        <v>73</v>
      </c>
      <c r="H169" s="1445" t="s">
        <v>73</v>
      </c>
      <c r="I169" s="1445" t="s">
        <v>73</v>
      </c>
      <c r="J169" s="1456" t="s">
        <v>73</v>
      </c>
      <c r="K169" s="1456" t="s">
        <v>73</v>
      </c>
      <c r="L169" s="1457" t="s">
        <v>73</v>
      </c>
    </row>
    <row r="170" spans="1:12">
      <c r="A170" s="1161" t="s">
        <v>85</v>
      </c>
      <c r="B170" s="1385" t="s">
        <v>27</v>
      </c>
      <c r="C170" s="1163">
        <v>18427.695023068049</v>
      </c>
      <c r="D170" s="1163">
        <v>18154.994313725489</v>
      </c>
      <c r="E170" s="1458">
        <v>18796.248923529409</v>
      </c>
      <c r="F170" s="1458">
        <v>18518.0942</v>
      </c>
      <c r="G170" s="1459">
        <v>1.5020699242873989</v>
      </c>
      <c r="H170" s="1460">
        <v>212.52499999999998</v>
      </c>
      <c r="I170" s="1460">
        <v>17.247086407833937</v>
      </c>
      <c r="J170" s="1461">
        <v>-50</v>
      </c>
      <c r="K170" s="1461">
        <v>0.1183256914657595</v>
      </c>
      <c r="L170" s="1462">
        <v>-0.13004437994063603</v>
      </c>
    </row>
    <row r="171" spans="1:12">
      <c r="A171" s="1157" t="s">
        <v>85</v>
      </c>
      <c r="B171" s="1384" t="s">
        <v>28</v>
      </c>
      <c r="C171" s="1159">
        <v>18535.183333333331</v>
      </c>
      <c r="D171" s="1159" t="s">
        <v>200</v>
      </c>
      <c r="E171" s="1443">
        <v>18905.886999999999</v>
      </c>
      <c r="F171" s="1443" t="s">
        <v>200</v>
      </c>
      <c r="G171" s="1444" t="s">
        <v>73</v>
      </c>
      <c r="H171" s="1445">
        <v>201.7</v>
      </c>
      <c r="I171" s="1445" t="s">
        <v>73</v>
      </c>
      <c r="J171" s="1456" t="s">
        <v>73</v>
      </c>
      <c r="K171" s="1456">
        <v>8.8744268599319623E-2</v>
      </c>
      <c r="L171" s="1457" t="s">
        <v>73</v>
      </c>
    </row>
    <row r="172" spans="1:12" ht="15.75" thickBot="1">
      <c r="A172" s="1386" t="s">
        <v>85</v>
      </c>
      <c r="B172" s="1387" t="s">
        <v>29</v>
      </c>
      <c r="C172" s="1164" t="s">
        <v>200</v>
      </c>
      <c r="D172" s="1164">
        <v>18785.319607843139</v>
      </c>
      <c r="E172" s="1463" t="s">
        <v>200</v>
      </c>
      <c r="F172" s="1463">
        <v>19161.026000000002</v>
      </c>
      <c r="G172" s="1464" t="s">
        <v>73</v>
      </c>
      <c r="H172" s="1456" t="s">
        <v>200</v>
      </c>
      <c r="I172" s="1456" t="s">
        <v>73</v>
      </c>
      <c r="J172" s="1456" t="s">
        <v>73</v>
      </c>
      <c r="K172" s="1456">
        <v>2.9581422866439874E-2</v>
      </c>
      <c r="L172" s="1457" t="s">
        <v>73</v>
      </c>
    </row>
    <row r="173" spans="1:12" ht="15.75" thickBot="1">
      <c r="A173" s="1374"/>
      <c r="B173" s="1382"/>
      <c r="C173" s="1430"/>
      <c r="D173" s="1430"/>
      <c r="E173" s="1430"/>
      <c r="F173" s="1430"/>
      <c r="G173" s="1431"/>
      <c r="H173" s="1428"/>
      <c r="I173" s="1428"/>
      <c r="J173" s="1428"/>
      <c r="K173" s="1428"/>
      <c r="L173" s="1432"/>
    </row>
    <row r="174" spans="1:12">
      <c r="A174" s="1161" t="s">
        <v>86</v>
      </c>
      <c r="B174" s="1383" t="s">
        <v>21</v>
      </c>
      <c r="C174" s="1162">
        <v>21163.560719186844</v>
      </c>
      <c r="D174" s="1162">
        <v>21338.21747464034</v>
      </c>
      <c r="E174" s="1451">
        <v>21586.831933570582</v>
      </c>
      <c r="F174" s="1451">
        <v>21764.981824133149</v>
      </c>
      <c r="G174" s="1452">
        <v>-0.8185161467262656</v>
      </c>
      <c r="H174" s="1453">
        <v>417.28514851485147</v>
      </c>
      <c r="I174" s="1453">
        <v>1.0809109047103485</v>
      </c>
      <c r="J174" s="1454">
        <v>15.648854961832063</v>
      </c>
      <c r="K174" s="1454">
        <v>4.4815855642656413</v>
      </c>
      <c r="L174" s="1455">
        <v>0.41452564498591471</v>
      </c>
    </row>
    <row r="175" spans="1:12">
      <c r="A175" s="1157" t="s">
        <v>86</v>
      </c>
      <c r="B175" s="1384" t="s">
        <v>22</v>
      </c>
      <c r="C175" s="1159">
        <v>21306.45882352941</v>
      </c>
      <c r="D175" s="1159">
        <v>21467.492156862747</v>
      </c>
      <c r="E175" s="1443">
        <v>21732.588</v>
      </c>
      <c r="F175" s="1443">
        <v>21896.842000000001</v>
      </c>
      <c r="G175" s="1444">
        <v>-0.75012643375698107</v>
      </c>
      <c r="H175" s="1445">
        <v>419.4</v>
      </c>
      <c r="I175" s="1445">
        <v>1.4513788098693758</v>
      </c>
      <c r="J175" s="1456">
        <v>7.5376884422110546</v>
      </c>
      <c r="K175" s="1456">
        <v>3.1652122467090669</v>
      </c>
      <c r="L175" s="1457">
        <v>7.6109483592022631E-2</v>
      </c>
    </row>
    <row r="176" spans="1:12">
      <c r="A176" s="1157" t="s">
        <v>86</v>
      </c>
      <c r="B176" s="1384" t="s">
        <v>23</v>
      </c>
      <c r="C176" s="1159">
        <v>20813.96862745098</v>
      </c>
      <c r="D176" s="1159">
        <v>20927.474509803924</v>
      </c>
      <c r="E176" s="1443">
        <v>21230.248</v>
      </c>
      <c r="F176" s="1443">
        <v>21346.024000000001</v>
      </c>
      <c r="G176" s="1444">
        <v>-0.54237735327198</v>
      </c>
      <c r="H176" s="1445">
        <v>412.2</v>
      </c>
      <c r="I176" s="1445">
        <v>0.29197080291970529</v>
      </c>
      <c r="J176" s="1456">
        <v>41.269841269841265</v>
      </c>
      <c r="K176" s="1456">
        <v>1.3163733175565744</v>
      </c>
      <c r="L176" s="1457">
        <v>0.33841616139389197</v>
      </c>
    </row>
    <row r="177" spans="1:12">
      <c r="A177" s="1161" t="s">
        <v>86</v>
      </c>
      <c r="B177" s="1385" t="s">
        <v>24</v>
      </c>
      <c r="C177" s="1163">
        <v>20398.526075161433</v>
      </c>
      <c r="D177" s="1163">
        <v>20575.88898682627</v>
      </c>
      <c r="E177" s="1458">
        <v>20806.496596664663</v>
      </c>
      <c r="F177" s="1458">
        <v>20987.406766562795</v>
      </c>
      <c r="G177" s="1459">
        <v>-0.86199391811645265</v>
      </c>
      <c r="H177" s="1460">
        <v>368.68637083993656</v>
      </c>
      <c r="I177" s="1460">
        <v>1.5667685557388966</v>
      </c>
      <c r="J177" s="1461">
        <v>3.4426229508196724</v>
      </c>
      <c r="K177" s="1461">
        <v>9.3329389143617814</v>
      </c>
      <c r="L177" s="1462">
        <v>-0.13617005800704796</v>
      </c>
    </row>
    <row r="178" spans="1:12">
      <c r="A178" s="1157" t="s">
        <v>86</v>
      </c>
      <c r="B178" s="1384" t="s">
        <v>25</v>
      </c>
      <c r="C178" s="1159">
        <v>20435.056862745099</v>
      </c>
      <c r="D178" s="1159">
        <v>20513.442156862744</v>
      </c>
      <c r="E178" s="1443">
        <v>20843.758000000002</v>
      </c>
      <c r="F178" s="1443">
        <v>20923.710999999999</v>
      </c>
      <c r="G178" s="1444">
        <v>-0.38211672871986097</v>
      </c>
      <c r="H178" s="1445">
        <v>361.7</v>
      </c>
      <c r="I178" s="1445">
        <v>0.61196105702364079</v>
      </c>
      <c r="J178" s="1456">
        <v>10.317460317460316</v>
      </c>
      <c r="K178" s="1456">
        <v>6.1677266676527145</v>
      </c>
      <c r="L178" s="1457">
        <v>0.29998373067661976</v>
      </c>
    </row>
    <row r="179" spans="1:12">
      <c r="A179" s="1157" t="s">
        <v>86</v>
      </c>
      <c r="B179" s="1384" t="s">
        <v>26</v>
      </c>
      <c r="C179" s="1159">
        <v>20331.179411764704</v>
      </c>
      <c r="D179" s="1159">
        <v>20675.111764705882</v>
      </c>
      <c r="E179" s="1443">
        <v>20737.803</v>
      </c>
      <c r="F179" s="1443">
        <v>21088.614000000001</v>
      </c>
      <c r="G179" s="1444">
        <v>-1.6635090385740927</v>
      </c>
      <c r="H179" s="1445">
        <v>382.3</v>
      </c>
      <c r="I179" s="1445">
        <v>3.6886357472199682</v>
      </c>
      <c r="J179" s="1456">
        <v>-7.7586206896551726</v>
      </c>
      <c r="K179" s="1456">
        <v>3.1652122467090669</v>
      </c>
      <c r="L179" s="1457">
        <v>-0.43615378868366816</v>
      </c>
    </row>
    <row r="180" spans="1:12">
      <c r="A180" s="1161" t="s">
        <v>86</v>
      </c>
      <c r="B180" s="1385" t="s">
        <v>27</v>
      </c>
      <c r="C180" s="1163">
        <v>19593.998942231163</v>
      </c>
      <c r="D180" s="1163">
        <v>19671.843444636037</v>
      </c>
      <c r="E180" s="1458">
        <v>19985.878921075786</v>
      </c>
      <c r="F180" s="1458">
        <v>20065.280313528758</v>
      </c>
      <c r="G180" s="1459">
        <v>-0.39571534118781487</v>
      </c>
      <c r="H180" s="1460">
        <v>323.16293838862561</v>
      </c>
      <c r="I180" s="1460">
        <v>1.6100713648878175</v>
      </c>
      <c r="J180" s="1461">
        <v>10.010427528675704</v>
      </c>
      <c r="K180" s="1461">
        <v>15.604200562047035</v>
      </c>
      <c r="L180" s="1462">
        <v>0.71751940712620232</v>
      </c>
    </row>
    <row r="181" spans="1:12">
      <c r="A181" s="1157" t="s">
        <v>86</v>
      </c>
      <c r="B181" s="1384" t="s">
        <v>28</v>
      </c>
      <c r="C181" s="1159">
        <v>19554.787254901963</v>
      </c>
      <c r="D181" s="1159">
        <v>19547.99411764706</v>
      </c>
      <c r="E181" s="1443">
        <v>19945.883000000002</v>
      </c>
      <c r="F181" s="1443">
        <v>19938.954000000002</v>
      </c>
      <c r="G181" s="1444">
        <v>3.475107069307691E-2</v>
      </c>
      <c r="H181" s="1445">
        <v>313</v>
      </c>
      <c r="I181" s="1445">
        <v>1.0655473038424317</v>
      </c>
      <c r="J181" s="1456">
        <v>14.572864321608039</v>
      </c>
      <c r="K181" s="1456">
        <v>10.116846620322438</v>
      </c>
      <c r="L181" s="1457">
        <v>0.84953833097130449</v>
      </c>
    </row>
    <row r="182" spans="1:12" ht="15.75" thickBot="1">
      <c r="A182" s="1386" t="s">
        <v>86</v>
      </c>
      <c r="B182" s="1387" t="s">
        <v>29</v>
      </c>
      <c r="C182" s="1164">
        <v>19660.184313725487</v>
      </c>
      <c r="D182" s="1164">
        <v>19862.495098039213</v>
      </c>
      <c r="E182" s="1463">
        <v>20053.387999999999</v>
      </c>
      <c r="F182" s="1463">
        <v>20259.744999999999</v>
      </c>
      <c r="G182" s="1464">
        <v>-1.0185567488633247</v>
      </c>
      <c r="H182" s="1456">
        <v>341.9</v>
      </c>
      <c r="I182" s="1456">
        <v>3.0440024110910082</v>
      </c>
      <c r="J182" s="1456">
        <v>2.4861878453038675</v>
      </c>
      <c r="K182" s="1456">
        <v>5.4873539417245976</v>
      </c>
      <c r="L182" s="1457">
        <v>-0.13201892384510128</v>
      </c>
    </row>
    <row r="183" spans="1:12" ht="15.75" thickBot="1">
      <c r="A183" s="1388"/>
      <c r="B183" s="1389"/>
      <c r="C183" s="1465"/>
      <c r="D183" s="1465"/>
      <c r="E183" s="1465"/>
      <c r="F183" s="1465"/>
      <c r="G183" s="1466"/>
      <c r="H183" s="1467"/>
      <c r="I183" s="1467"/>
      <c r="J183" s="1467"/>
      <c r="K183" s="1467"/>
      <c r="L183" s="1468"/>
    </row>
    <row r="184" spans="1:12">
      <c r="A184" s="1157" t="s">
        <v>87</v>
      </c>
      <c r="B184" s="1390" t="s">
        <v>26</v>
      </c>
      <c r="C184" s="1469">
        <v>20497.618627450978</v>
      </c>
      <c r="D184" s="1469">
        <v>20575.442156862744</v>
      </c>
      <c r="E184" s="1470">
        <v>20907.571</v>
      </c>
      <c r="F184" s="1470">
        <v>20986.951000000001</v>
      </c>
      <c r="G184" s="1471">
        <v>-0.37823502804195336</v>
      </c>
      <c r="H184" s="1472">
        <v>413.7</v>
      </c>
      <c r="I184" s="1472">
        <v>-1.0996892182644091</v>
      </c>
      <c r="J184" s="1472">
        <v>0</v>
      </c>
      <c r="K184" s="1472">
        <v>1.6861411033870728</v>
      </c>
      <c r="L184" s="1473">
        <v>-8.3495655383495127E-2</v>
      </c>
    </row>
    <row r="185" spans="1:12" ht="15.75" thickBot="1">
      <c r="A185" s="1386" t="s">
        <v>87</v>
      </c>
      <c r="B185" s="1387" t="s">
        <v>29</v>
      </c>
      <c r="C185" s="1164">
        <v>19839.250980392157</v>
      </c>
      <c r="D185" s="1164">
        <v>19771.722549019607</v>
      </c>
      <c r="E185" s="1463">
        <v>20236.036</v>
      </c>
      <c r="F185" s="1463">
        <v>20167.156999999999</v>
      </c>
      <c r="G185" s="1464">
        <v>0.34154045609899708</v>
      </c>
      <c r="H185" s="1456">
        <v>374.7</v>
      </c>
      <c r="I185" s="1456">
        <v>0.99730458221023943</v>
      </c>
      <c r="J185" s="1456">
        <v>11.578947368421053</v>
      </c>
      <c r="K185" s="1456">
        <v>3.1356308238426269</v>
      </c>
      <c r="L185" s="1457">
        <v>0.18623622589167965</v>
      </c>
    </row>
    <row r="186" spans="1:12" ht="15.75" thickBot="1">
      <c r="A186" s="1388"/>
      <c r="B186" s="1389"/>
      <c r="C186" s="1465"/>
      <c r="D186" s="1465"/>
      <c r="E186" s="1465"/>
      <c r="F186" s="1465"/>
      <c r="G186" s="1466"/>
      <c r="H186" s="1467"/>
      <c r="I186" s="1467"/>
      <c r="J186" s="1467"/>
      <c r="K186" s="1467"/>
      <c r="L186" s="1468"/>
    </row>
    <row r="187" spans="1:12">
      <c r="A187" s="1161" t="s">
        <v>88</v>
      </c>
      <c r="B187" s="1383" t="s">
        <v>21</v>
      </c>
      <c r="C187" s="1162" t="s">
        <v>200</v>
      </c>
      <c r="D187" s="1162" t="s">
        <v>200</v>
      </c>
      <c r="E187" s="1451" t="s">
        <v>200</v>
      </c>
      <c r="F187" s="1451" t="s">
        <v>200</v>
      </c>
      <c r="G187" s="1452" t="s">
        <v>73</v>
      </c>
      <c r="H187" s="1453" t="s">
        <v>200</v>
      </c>
      <c r="I187" s="1453" t="s">
        <v>73</v>
      </c>
      <c r="J187" s="1454" t="s">
        <v>73</v>
      </c>
      <c r="K187" s="1454">
        <v>4.4372134299659811E-2</v>
      </c>
      <c r="L187" s="1455" t="s">
        <v>73</v>
      </c>
    </row>
    <row r="188" spans="1:12">
      <c r="A188" s="1158" t="s">
        <v>88</v>
      </c>
      <c r="B188" s="1384" t="s">
        <v>22</v>
      </c>
      <c r="C188" s="1159" t="s">
        <v>200</v>
      </c>
      <c r="D188" s="1159" t="s">
        <v>73</v>
      </c>
      <c r="E188" s="1443" t="s">
        <v>200</v>
      </c>
      <c r="F188" s="1443" t="s">
        <v>73</v>
      </c>
      <c r="G188" s="1444" t="s">
        <v>73</v>
      </c>
      <c r="H188" s="1445" t="s">
        <v>200</v>
      </c>
      <c r="I188" s="1445" t="s">
        <v>73</v>
      </c>
      <c r="J188" s="1456" t="s">
        <v>73</v>
      </c>
      <c r="K188" s="1456">
        <v>1.4790711433219937E-2</v>
      </c>
      <c r="L188" s="1457" t="s">
        <v>73</v>
      </c>
    </row>
    <row r="189" spans="1:12">
      <c r="A189" s="1158" t="s">
        <v>88</v>
      </c>
      <c r="B189" s="1384" t="s">
        <v>23</v>
      </c>
      <c r="C189" s="1159" t="s">
        <v>200</v>
      </c>
      <c r="D189" s="1159" t="s">
        <v>200</v>
      </c>
      <c r="E189" s="1443" t="s">
        <v>200</v>
      </c>
      <c r="F189" s="1443" t="s">
        <v>200</v>
      </c>
      <c r="G189" s="1444" t="s">
        <v>73</v>
      </c>
      <c r="H189" s="1445" t="s">
        <v>200</v>
      </c>
      <c r="I189" s="1445" t="s">
        <v>73</v>
      </c>
      <c r="J189" s="1456" t="s">
        <v>73</v>
      </c>
      <c r="K189" s="1456">
        <v>1.4790711433219937E-2</v>
      </c>
      <c r="L189" s="1457" t="s">
        <v>73</v>
      </c>
    </row>
    <row r="190" spans="1:12">
      <c r="A190" s="1158" t="s">
        <v>88</v>
      </c>
      <c r="B190" s="1384" t="s">
        <v>30</v>
      </c>
      <c r="C190" s="1159" t="s">
        <v>200</v>
      </c>
      <c r="D190" s="1159" t="s">
        <v>200</v>
      </c>
      <c r="E190" s="1443" t="s">
        <v>200</v>
      </c>
      <c r="F190" s="1443" t="s">
        <v>200</v>
      </c>
      <c r="G190" s="1444" t="s">
        <v>73</v>
      </c>
      <c r="H190" s="1445" t="s">
        <v>200</v>
      </c>
      <c r="I190" s="1445" t="s">
        <v>73</v>
      </c>
      <c r="J190" s="1456" t="s">
        <v>73</v>
      </c>
      <c r="K190" s="1456">
        <v>1.4790711433219937E-2</v>
      </c>
      <c r="L190" s="1457" t="s">
        <v>73</v>
      </c>
    </row>
    <row r="191" spans="1:12">
      <c r="A191" s="1165" t="s">
        <v>88</v>
      </c>
      <c r="B191" s="1385" t="s">
        <v>24</v>
      </c>
      <c r="C191" s="1163" t="s">
        <v>200</v>
      </c>
      <c r="D191" s="1163" t="s">
        <v>73</v>
      </c>
      <c r="E191" s="1458" t="s">
        <v>200</v>
      </c>
      <c r="F191" s="1458" t="s">
        <v>73</v>
      </c>
      <c r="G191" s="1459" t="s">
        <v>73</v>
      </c>
      <c r="H191" s="1460" t="s">
        <v>200</v>
      </c>
      <c r="I191" s="1460" t="s">
        <v>73</v>
      </c>
      <c r="J191" s="1461" t="s">
        <v>73</v>
      </c>
      <c r="K191" s="1461">
        <v>4.4372134299659811E-2</v>
      </c>
      <c r="L191" s="1462" t="s">
        <v>73</v>
      </c>
    </row>
    <row r="192" spans="1:12">
      <c r="A192" s="1158" t="s">
        <v>88</v>
      </c>
      <c r="B192" s="1384" t="s">
        <v>26</v>
      </c>
      <c r="C192" s="1159" t="s">
        <v>200</v>
      </c>
      <c r="D192" s="1159" t="s">
        <v>73</v>
      </c>
      <c r="E192" s="1443" t="s">
        <v>200</v>
      </c>
      <c r="F192" s="1443" t="s">
        <v>73</v>
      </c>
      <c r="G192" s="1444" t="s">
        <v>73</v>
      </c>
      <c r="H192" s="1445" t="s">
        <v>200</v>
      </c>
      <c r="I192" s="1445" t="s">
        <v>73</v>
      </c>
      <c r="J192" s="1456" t="s">
        <v>73</v>
      </c>
      <c r="K192" s="1456">
        <v>2.9581422866439874E-2</v>
      </c>
      <c r="L192" s="1457" t="s">
        <v>73</v>
      </c>
    </row>
    <row r="193" spans="1:12">
      <c r="A193" s="1158" t="s">
        <v>88</v>
      </c>
      <c r="B193" s="1384" t="s">
        <v>31</v>
      </c>
      <c r="C193" s="1159" t="s">
        <v>200</v>
      </c>
      <c r="D193" s="1159" t="s">
        <v>73</v>
      </c>
      <c r="E193" s="1443" t="s">
        <v>200</v>
      </c>
      <c r="F193" s="1443" t="s">
        <v>73</v>
      </c>
      <c r="G193" s="1444" t="s">
        <v>73</v>
      </c>
      <c r="H193" s="1445" t="s">
        <v>200</v>
      </c>
      <c r="I193" s="1445" t="s">
        <v>73</v>
      </c>
      <c r="J193" s="1456" t="s">
        <v>73</v>
      </c>
      <c r="K193" s="1456">
        <v>1.4790711433219937E-2</v>
      </c>
      <c r="L193" s="1457" t="s">
        <v>73</v>
      </c>
    </row>
    <row r="194" spans="1:12">
      <c r="A194" s="1165" t="s">
        <v>88</v>
      </c>
      <c r="B194" s="1385" t="s">
        <v>27</v>
      </c>
      <c r="C194" s="1163" t="s">
        <v>200</v>
      </c>
      <c r="D194" s="1163" t="s">
        <v>73</v>
      </c>
      <c r="E194" s="1458" t="s">
        <v>200</v>
      </c>
      <c r="F194" s="1458" t="s">
        <v>73</v>
      </c>
      <c r="G194" s="1459" t="s">
        <v>73</v>
      </c>
      <c r="H194" s="1460" t="s">
        <v>200</v>
      </c>
      <c r="I194" s="1460" t="s">
        <v>73</v>
      </c>
      <c r="J194" s="1461" t="s">
        <v>73</v>
      </c>
      <c r="K194" s="1461">
        <v>0.62120988019523737</v>
      </c>
      <c r="L194" s="1462" t="s">
        <v>73</v>
      </c>
    </row>
    <row r="195" spans="1:12">
      <c r="A195" s="1158" t="s">
        <v>88</v>
      </c>
      <c r="B195" s="1384" t="s">
        <v>29</v>
      </c>
      <c r="C195" s="1159" t="s">
        <v>200</v>
      </c>
      <c r="D195" s="1159" t="s">
        <v>73</v>
      </c>
      <c r="E195" s="1443" t="s">
        <v>200</v>
      </c>
      <c r="F195" s="1443" t="s">
        <v>73</v>
      </c>
      <c r="G195" s="1444" t="s">
        <v>73</v>
      </c>
      <c r="H195" s="1445" t="s">
        <v>200</v>
      </c>
      <c r="I195" s="1445" t="s">
        <v>73</v>
      </c>
      <c r="J195" s="1456" t="s">
        <v>73</v>
      </c>
      <c r="K195" s="1456">
        <v>0.34018636296405858</v>
      </c>
      <c r="L195" s="1457" t="s">
        <v>73</v>
      </c>
    </row>
    <row r="196" spans="1:12" ht="15.75" thickBot="1">
      <c r="A196" s="1391" t="s">
        <v>88</v>
      </c>
      <c r="B196" s="1384" t="s">
        <v>32</v>
      </c>
      <c r="C196" s="1164" t="s">
        <v>200</v>
      </c>
      <c r="D196" s="1164" t="s">
        <v>73</v>
      </c>
      <c r="E196" s="1463" t="s">
        <v>200</v>
      </c>
      <c r="F196" s="1463" t="s">
        <v>73</v>
      </c>
      <c r="G196" s="1464" t="s">
        <v>73</v>
      </c>
      <c r="H196" s="1456" t="s">
        <v>200</v>
      </c>
      <c r="I196" s="1456" t="s">
        <v>73</v>
      </c>
      <c r="J196" s="1456" t="s">
        <v>73</v>
      </c>
      <c r="K196" s="1456">
        <v>0.2810235172311788</v>
      </c>
      <c r="L196" s="1457" t="s">
        <v>73</v>
      </c>
    </row>
    <row r="197" spans="1:12" ht="15.75" thickBot="1">
      <c r="A197" s="1388"/>
      <c r="B197" s="1389"/>
      <c r="C197" s="1465"/>
      <c r="D197" s="1465"/>
      <c r="E197" s="1465"/>
      <c r="F197" s="1465"/>
      <c r="G197" s="1466"/>
      <c r="H197" s="1467"/>
      <c r="I197" s="1467"/>
      <c r="J197" s="1467"/>
      <c r="K197" s="1467"/>
      <c r="L197" s="1468"/>
    </row>
    <row r="198" spans="1:12">
      <c r="A198" s="1161" t="s">
        <v>20</v>
      </c>
      <c r="B198" s="1383" t="s">
        <v>24</v>
      </c>
      <c r="C198" s="1162">
        <v>17152.769181288728</v>
      </c>
      <c r="D198" s="1162">
        <v>17364.219478768508</v>
      </c>
      <c r="E198" s="1451">
        <v>17495.824564914503</v>
      </c>
      <c r="F198" s="1451">
        <v>17711.50386834388</v>
      </c>
      <c r="G198" s="1452">
        <v>-1.217735687678474</v>
      </c>
      <c r="H198" s="1453">
        <v>354.81966292134825</v>
      </c>
      <c r="I198" s="1453">
        <v>2.4148082113827605</v>
      </c>
      <c r="J198" s="1454">
        <v>-4.8128342245989302</v>
      </c>
      <c r="K198" s="1454">
        <v>5.2654932702262975</v>
      </c>
      <c r="L198" s="1455">
        <v>-0.54015714889819755</v>
      </c>
    </row>
    <row r="199" spans="1:12">
      <c r="A199" s="1157" t="s">
        <v>20</v>
      </c>
      <c r="B199" s="1384" t="s">
        <v>25</v>
      </c>
      <c r="C199" s="1159">
        <v>16980.032352941176</v>
      </c>
      <c r="D199" s="1159">
        <v>17196.797058823529</v>
      </c>
      <c r="E199" s="1443">
        <v>17319.633000000002</v>
      </c>
      <c r="F199" s="1443">
        <v>17540.733</v>
      </c>
      <c r="G199" s="1444">
        <v>-1.2604946440949676</v>
      </c>
      <c r="H199" s="1445">
        <v>315.10000000000002</v>
      </c>
      <c r="I199" s="1445">
        <v>-4.6307506053268632</v>
      </c>
      <c r="J199" s="1456">
        <v>2.7777777777777777</v>
      </c>
      <c r="K199" s="1456">
        <v>1.0945126460582755</v>
      </c>
      <c r="L199" s="1457">
        <v>-2.3152675270504464E-2</v>
      </c>
    </row>
    <row r="200" spans="1:12">
      <c r="A200" s="1157" t="s">
        <v>20</v>
      </c>
      <c r="B200" s="1384" t="s">
        <v>26</v>
      </c>
      <c r="C200" s="1159">
        <v>17225.159803921568</v>
      </c>
      <c r="D200" s="1159">
        <v>17636.658823529411</v>
      </c>
      <c r="E200" s="1443">
        <v>17569.663</v>
      </c>
      <c r="F200" s="1443">
        <v>17989.392</v>
      </c>
      <c r="G200" s="1444">
        <v>-2.3332028119682944</v>
      </c>
      <c r="H200" s="1445">
        <v>349.4</v>
      </c>
      <c r="I200" s="1445">
        <v>3.2505910165484639</v>
      </c>
      <c r="J200" s="1456">
        <v>-17.073170731707318</v>
      </c>
      <c r="K200" s="1456">
        <v>2.0115367549179113</v>
      </c>
      <c r="L200" s="1457">
        <v>-0.53425647699764278</v>
      </c>
    </row>
    <row r="201" spans="1:12">
      <c r="A201" s="1157" t="s">
        <v>20</v>
      </c>
      <c r="B201" s="1384" t="s">
        <v>31</v>
      </c>
      <c r="C201" s="1159">
        <v>17163.371568627448</v>
      </c>
      <c r="D201" s="1159">
        <v>17142.755882352943</v>
      </c>
      <c r="E201" s="1443">
        <v>17506.638999999999</v>
      </c>
      <c r="F201" s="1443">
        <v>17485.611000000001</v>
      </c>
      <c r="G201" s="1444">
        <v>0.12025888028733127</v>
      </c>
      <c r="H201" s="1445">
        <v>380</v>
      </c>
      <c r="I201" s="1445">
        <v>4.281009879253574</v>
      </c>
      <c r="J201" s="1456">
        <v>5.7971014492753623</v>
      </c>
      <c r="K201" s="1456">
        <v>2.159443869250111</v>
      </c>
      <c r="L201" s="1457">
        <v>1.7252003369949254E-2</v>
      </c>
    </row>
    <row r="202" spans="1:12">
      <c r="A202" s="1161" t="s">
        <v>20</v>
      </c>
      <c r="B202" s="1385" t="s">
        <v>27</v>
      </c>
      <c r="C202" s="1163">
        <v>16403.813920216362</v>
      </c>
      <c r="D202" s="1163">
        <v>16281.421296481776</v>
      </c>
      <c r="E202" s="1458">
        <v>16731.890198620691</v>
      </c>
      <c r="F202" s="1458">
        <v>16607.049722411411</v>
      </c>
      <c r="G202" s="1459">
        <v>0.75173181447639004</v>
      </c>
      <c r="H202" s="1460">
        <v>302.29032017870441</v>
      </c>
      <c r="I202" s="1460">
        <v>1.4747602777177899</v>
      </c>
      <c r="J202" s="1461">
        <v>-7.9506511309115835</v>
      </c>
      <c r="K202" s="1461">
        <v>19.863925454814378</v>
      </c>
      <c r="L202" s="1462">
        <v>-2.784320431556317</v>
      </c>
    </row>
    <row r="203" spans="1:12">
      <c r="A203" s="1157" t="s">
        <v>20</v>
      </c>
      <c r="B203" s="1384" t="s">
        <v>28</v>
      </c>
      <c r="C203" s="1159">
        <v>16025.613725490197</v>
      </c>
      <c r="D203" s="1159">
        <v>15964.516666666666</v>
      </c>
      <c r="E203" s="1443">
        <v>16346.126</v>
      </c>
      <c r="F203" s="1443">
        <v>16283.807000000001</v>
      </c>
      <c r="G203" s="1444">
        <v>0.38270534648316273</v>
      </c>
      <c r="H203" s="1445">
        <v>278.3</v>
      </c>
      <c r="I203" s="1445">
        <v>0.94305404425100581</v>
      </c>
      <c r="J203" s="1456">
        <v>-8.5144927536231894</v>
      </c>
      <c r="K203" s="1456">
        <v>7.4693092737760685</v>
      </c>
      <c r="L203" s="1457">
        <v>-1.0994581897445785</v>
      </c>
    </row>
    <row r="204" spans="1:12">
      <c r="A204" s="1157" t="s">
        <v>20</v>
      </c>
      <c r="B204" s="1384" t="s">
        <v>29</v>
      </c>
      <c r="C204" s="1159">
        <v>16521.112745098038</v>
      </c>
      <c r="D204" s="1159">
        <v>16448.074509803922</v>
      </c>
      <c r="E204" s="1443">
        <v>16851.535</v>
      </c>
      <c r="F204" s="1443">
        <v>16777.036</v>
      </c>
      <c r="G204" s="1444">
        <v>0.44405340728838988</v>
      </c>
      <c r="H204" s="1445">
        <v>304.3</v>
      </c>
      <c r="I204" s="1445">
        <v>1.3657561625583021</v>
      </c>
      <c r="J204" s="1456">
        <v>-11.018363939899833</v>
      </c>
      <c r="K204" s="1456">
        <v>7.8834491939062268</v>
      </c>
      <c r="L204" s="1457">
        <v>-1.4149053543707062</v>
      </c>
    </row>
    <row r="205" spans="1:12">
      <c r="A205" s="1157" t="s">
        <v>20</v>
      </c>
      <c r="B205" s="1384" t="s">
        <v>32</v>
      </c>
      <c r="C205" s="1159">
        <v>16734.461764705884</v>
      </c>
      <c r="D205" s="1159">
        <v>16459.28529411765</v>
      </c>
      <c r="E205" s="1443">
        <v>17069.151000000002</v>
      </c>
      <c r="F205" s="1443">
        <v>16788.471000000001</v>
      </c>
      <c r="G205" s="1444">
        <v>1.6718616007377938</v>
      </c>
      <c r="H205" s="1445">
        <v>338.5</v>
      </c>
      <c r="I205" s="1445">
        <v>1.5906362545018042</v>
      </c>
      <c r="J205" s="1456">
        <v>-0.97402597402597402</v>
      </c>
      <c r="K205" s="1456">
        <v>4.5111669871320803</v>
      </c>
      <c r="L205" s="1457">
        <v>-0.26995688744103408</v>
      </c>
    </row>
    <row r="206" spans="1:12">
      <c r="A206" s="1161" t="s">
        <v>20</v>
      </c>
      <c r="B206" s="1385" t="s">
        <v>33</v>
      </c>
      <c r="C206" s="1163">
        <v>12920.535281862012</v>
      </c>
      <c r="D206" s="1163">
        <v>12710.019117015236</v>
      </c>
      <c r="E206" s="1458">
        <v>13178.945987499254</v>
      </c>
      <c r="F206" s="1458">
        <v>12964.21949935554</v>
      </c>
      <c r="G206" s="1459">
        <v>1.6563009300666911</v>
      </c>
      <c r="H206" s="1460">
        <v>227.43469387755101</v>
      </c>
      <c r="I206" s="1460">
        <v>1.0645305987871909</v>
      </c>
      <c r="J206" s="1461">
        <v>12.213740458015266</v>
      </c>
      <c r="K206" s="1461">
        <v>10.871172903416653</v>
      </c>
      <c r="L206" s="1462">
        <v>0.70352310521733585</v>
      </c>
    </row>
    <row r="207" spans="1:12">
      <c r="A207" s="1157" t="s">
        <v>20</v>
      </c>
      <c r="B207" s="1384" t="s">
        <v>74</v>
      </c>
      <c r="C207" s="1159">
        <v>12685.339215686274</v>
      </c>
      <c r="D207" s="1159">
        <v>12562.057843137256</v>
      </c>
      <c r="E207" s="1443">
        <v>12939.046</v>
      </c>
      <c r="F207" s="1443">
        <v>12813.299000000001</v>
      </c>
      <c r="G207" s="1444">
        <v>0.98137880026056812</v>
      </c>
      <c r="H207" s="1445">
        <v>221.6</v>
      </c>
      <c r="I207" s="1445">
        <v>1.2797074954296082</v>
      </c>
      <c r="J207" s="1456">
        <v>12.6</v>
      </c>
      <c r="K207" s="1456">
        <v>8.327170536902825</v>
      </c>
      <c r="L207" s="1457">
        <v>0.56560580545296446</v>
      </c>
    </row>
    <row r="208" spans="1:12">
      <c r="A208" s="1157" t="s">
        <v>20</v>
      </c>
      <c r="B208" s="1384" t="s">
        <v>34</v>
      </c>
      <c r="C208" s="1159">
        <v>13454.691176470587</v>
      </c>
      <c r="D208" s="1159">
        <v>13002.177450980391</v>
      </c>
      <c r="E208" s="1443">
        <v>13723.785</v>
      </c>
      <c r="F208" s="1443">
        <v>13262.221</v>
      </c>
      <c r="G208" s="1444">
        <v>3.4802918756971426</v>
      </c>
      <c r="H208" s="1445">
        <v>244.6</v>
      </c>
      <c r="I208" s="1445">
        <v>1.4937759336099561</v>
      </c>
      <c r="J208" s="1456">
        <v>16.793893129770993</v>
      </c>
      <c r="K208" s="1456">
        <v>2.2629788492826508</v>
      </c>
      <c r="L208" s="1457">
        <v>0.22944888964278753</v>
      </c>
    </row>
    <row r="209" spans="1:12" ht="15.75" thickBot="1">
      <c r="A209" s="1157" t="s">
        <v>20</v>
      </c>
      <c r="B209" s="1384" t="s">
        <v>35</v>
      </c>
      <c r="C209" s="1159">
        <v>14798.910784313724</v>
      </c>
      <c r="D209" s="1159">
        <v>13793.223529411764</v>
      </c>
      <c r="E209" s="1443">
        <v>15094.888999999999</v>
      </c>
      <c r="F209" s="1443">
        <v>14069.088</v>
      </c>
      <c r="G209" s="1444">
        <v>7.2911691219786201</v>
      </c>
      <c r="H209" s="1445">
        <v>262.10000000000002</v>
      </c>
      <c r="I209" s="1445">
        <v>-2.1649869354236486</v>
      </c>
      <c r="J209" s="1456">
        <v>-20.833333333333336</v>
      </c>
      <c r="K209" s="1456">
        <v>0.2810235172311788</v>
      </c>
      <c r="L209" s="1457">
        <v>-9.1531589878414532E-2</v>
      </c>
    </row>
    <row r="210" spans="1:12" ht="15.75" thickBot="1">
      <c r="A210" s="1388"/>
      <c r="B210" s="1389"/>
      <c r="C210" s="1465"/>
      <c r="D210" s="1465"/>
      <c r="E210" s="1465"/>
      <c r="F210" s="1465"/>
      <c r="G210" s="1466"/>
      <c r="H210" s="1467"/>
      <c r="I210" s="1467"/>
      <c r="J210" s="1467"/>
      <c r="K210" s="1467"/>
      <c r="L210" s="1468"/>
    </row>
    <row r="211" spans="1:12">
      <c r="A211" s="1161" t="s">
        <v>89</v>
      </c>
      <c r="B211" s="1385" t="s">
        <v>21</v>
      </c>
      <c r="C211" s="1163">
        <v>21939.385892230031</v>
      </c>
      <c r="D211" s="1163">
        <v>22035.301387221556</v>
      </c>
      <c r="E211" s="1458">
        <v>22378.173610074631</v>
      </c>
      <c r="F211" s="1458">
        <v>22476.007414965989</v>
      </c>
      <c r="G211" s="1459">
        <v>-0.43528106698440272</v>
      </c>
      <c r="H211" s="1460">
        <v>334.97777777777782</v>
      </c>
      <c r="I211" s="1460">
        <v>0.27546210203889665</v>
      </c>
      <c r="J211" s="1461">
        <v>9.0909090909090917</v>
      </c>
      <c r="K211" s="1461">
        <v>2.1298624463836711</v>
      </c>
      <c r="L211" s="1462">
        <v>8.0809357280907879E-2</v>
      </c>
    </row>
    <row r="212" spans="1:12">
      <c r="A212" s="1157" t="s">
        <v>89</v>
      </c>
      <c r="B212" s="1384" t="s">
        <v>22</v>
      </c>
      <c r="C212" s="1159">
        <v>21866.914705882355</v>
      </c>
      <c r="D212" s="1159">
        <v>21955.359803921569</v>
      </c>
      <c r="E212" s="1443">
        <v>22304.253000000001</v>
      </c>
      <c r="F212" s="1443">
        <v>22394.467000000001</v>
      </c>
      <c r="G212" s="1444">
        <v>-0.40284057664779405</v>
      </c>
      <c r="H212" s="1445">
        <v>315.8</v>
      </c>
      <c r="I212" s="1445">
        <v>-0.53543307086613812</v>
      </c>
      <c r="J212" s="1456">
        <v>28.571428571428569</v>
      </c>
      <c r="K212" s="1456">
        <v>0.53246561159591776</v>
      </c>
      <c r="L212" s="1457">
        <v>9.7817986634725629E-2</v>
      </c>
    </row>
    <row r="213" spans="1:12">
      <c r="A213" s="1157" t="s">
        <v>89</v>
      </c>
      <c r="B213" s="1384" t="s">
        <v>23</v>
      </c>
      <c r="C213" s="1159">
        <v>22006.890196078428</v>
      </c>
      <c r="D213" s="1159">
        <v>22038.330392156862</v>
      </c>
      <c r="E213" s="1443">
        <v>22447.027999999998</v>
      </c>
      <c r="F213" s="1443">
        <v>22479.097000000002</v>
      </c>
      <c r="G213" s="1444">
        <v>-0.14266142452253816</v>
      </c>
      <c r="H213" s="1445">
        <v>336.4</v>
      </c>
      <c r="I213" s="1445">
        <v>1.4475271411338824</v>
      </c>
      <c r="J213" s="1456">
        <v>-12.328767123287671</v>
      </c>
      <c r="K213" s="1456">
        <v>0.94660553172607598</v>
      </c>
      <c r="L213" s="1457">
        <v>-0.18658291906560365</v>
      </c>
    </row>
    <row r="214" spans="1:12">
      <c r="A214" s="1157" t="s">
        <v>89</v>
      </c>
      <c r="B214" s="1384" t="s">
        <v>30</v>
      </c>
      <c r="C214" s="1159">
        <v>21898.357843137255</v>
      </c>
      <c r="D214" s="1159">
        <v>22093.242156862743</v>
      </c>
      <c r="E214" s="1443">
        <v>22336.325000000001</v>
      </c>
      <c r="F214" s="1443">
        <v>22535.107</v>
      </c>
      <c r="G214" s="1444">
        <v>-0.88209920636276207</v>
      </c>
      <c r="H214" s="1445">
        <v>348.6</v>
      </c>
      <c r="I214" s="1445">
        <v>-1.7474633596392299</v>
      </c>
      <c r="J214" s="1456">
        <v>41.935483870967744</v>
      </c>
      <c r="K214" s="1456">
        <v>0.65079130306167732</v>
      </c>
      <c r="L214" s="1457">
        <v>0.16957428971178595</v>
      </c>
    </row>
    <row r="215" spans="1:12">
      <c r="A215" s="1161" t="s">
        <v>89</v>
      </c>
      <c r="B215" s="1385" t="s">
        <v>24</v>
      </c>
      <c r="C215" s="1163">
        <v>21539.191345362065</v>
      </c>
      <c r="D215" s="1163">
        <v>21598.954541236337</v>
      </c>
      <c r="E215" s="1458">
        <v>21969.975172269307</v>
      </c>
      <c r="F215" s="1458">
        <v>22030.933632061064</v>
      </c>
      <c r="G215" s="1459">
        <v>-0.27669485465221116</v>
      </c>
      <c r="H215" s="1460">
        <v>313.02265275707902</v>
      </c>
      <c r="I215" s="1460">
        <v>0.97236397351991455</v>
      </c>
      <c r="J215" s="1461">
        <v>2.4427480916030535</v>
      </c>
      <c r="K215" s="1461">
        <v>9.9245673716905785</v>
      </c>
      <c r="L215" s="1462">
        <v>-0.24308242650873879</v>
      </c>
    </row>
    <row r="216" spans="1:12">
      <c r="A216" s="1157" t="s">
        <v>89</v>
      </c>
      <c r="B216" s="1384" t="s">
        <v>25</v>
      </c>
      <c r="C216" s="1159">
        <v>20899.046078431369</v>
      </c>
      <c r="D216" s="1159">
        <v>20806.349999999999</v>
      </c>
      <c r="E216" s="1443">
        <v>21317.026999999998</v>
      </c>
      <c r="F216" s="1443">
        <v>21222.476999999999</v>
      </c>
      <c r="G216" s="1444">
        <v>0.44551821165832467</v>
      </c>
      <c r="H216" s="1445">
        <v>273.10000000000002</v>
      </c>
      <c r="I216" s="1445">
        <v>-0.9789702683103656</v>
      </c>
      <c r="J216" s="1456">
        <v>-12.698412698412698</v>
      </c>
      <c r="K216" s="1456">
        <v>1.6269782576541931</v>
      </c>
      <c r="L216" s="1457">
        <v>-0.32893605467117171</v>
      </c>
    </row>
    <row r="217" spans="1:12">
      <c r="A217" s="1157" t="s">
        <v>89</v>
      </c>
      <c r="B217" s="1384" t="s">
        <v>26</v>
      </c>
      <c r="C217" s="1159">
        <v>21778.656862745098</v>
      </c>
      <c r="D217" s="1159">
        <v>21844.359803921569</v>
      </c>
      <c r="E217" s="1443">
        <v>22214.23</v>
      </c>
      <c r="F217" s="1443">
        <v>22281.246999999999</v>
      </c>
      <c r="G217" s="1444">
        <v>-0.30077760010469712</v>
      </c>
      <c r="H217" s="1445">
        <v>312.2</v>
      </c>
      <c r="I217" s="1445">
        <v>0.38585209003215071</v>
      </c>
      <c r="J217" s="1456">
        <v>14.754098360655737</v>
      </c>
      <c r="K217" s="1456">
        <v>5.1767490016269786</v>
      </c>
      <c r="L217" s="1457">
        <v>0.44219451544256394</v>
      </c>
    </row>
    <row r="218" spans="1:12">
      <c r="A218" s="1157" t="s">
        <v>89</v>
      </c>
      <c r="B218" s="1384" t="s">
        <v>31</v>
      </c>
      <c r="C218" s="1159">
        <v>21441.142156862745</v>
      </c>
      <c r="D218" s="1159">
        <v>21657.064705882352</v>
      </c>
      <c r="E218" s="1443">
        <v>21869.965</v>
      </c>
      <c r="F218" s="1443">
        <v>22090.205999999998</v>
      </c>
      <c r="G218" s="1444">
        <v>-0.99700745208079178</v>
      </c>
      <c r="H218" s="1445">
        <v>335.2</v>
      </c>
      <c r="I218" s="1445">
        <v>2.2262885025922574</v>
      </c>
      <c r="J218" s="1456">
        <v>-5.8035714285714288</v>
      </c>
      <c r="K218" s="1456">
        <v>3.120840112409407</v>
      </c>
      <c r="L218" s="1457">
        <v>-0.35634088728013014</v>
      </c>
    </row>
    <row r="219" spans="1:12">
      <c r="A219" s="1161" t="s">
        <v>89</v>
      </c>
      <c r="B219" s="1385" t="s">
        <v>27</v>
      </c>
      <c r="C219" s="1163">
        <v>19877.625873152174</v>
      </c>
      <c r="D219" s="1163">
        <v>20009.682526602915</v>
      </c>
      <c r="E219" s="1458">
        <v>20275.17839061522</v>
      </c>
      <c r="F219" s="1458">
        <v>20409.876177134975</v>
      </c>
      <c r="G219" s="1459">
        <v>-0.65996376141985569</v>
      </c>
      <c r="H219" s="1460">
        <v>266.42642669007904</v>
      </c>
      <c r="I219" s="1460">
        <v>-0.19615020175223472</v>
      </c>
      <c r="J219" s="1461">
        <v>13.333333333333334</v>
      </c>
      <c r="K219" s="1461">
        <v>16.846620322437509</v>
      </c>
      <c r="L219" s="1462">
        <v>1.2458752122232895</v>
      </c>
    </row>
    <row r="220" spans="1:12">
      <c r="A220" s="1157" t="s">
        <v>89</v>
      </c>
      <c r="B220" s="1384" t="s">
        <v>28</v>
      </c>
      <c r="C220" s="1159">
        <v>19160.290196078429</v>
      </c>
      <c r="D220" s="1159">
        <v>19140.589215686276</v>
      </c>
      <c r="E220" s="1443">
        <v>19543.495999999999</v>
      </c>
      <c r="F220" s="1443">
        <v>19523.401000000002</v>
      </c>
      <c r="G220" s="1444">
        <v>0.10292776345677439</v>
      </c>
      <c r="H220" s="1445">
        <v>238.7</v>
      </c>
      <c r="I220" s="1445">
        <v>-1.4043783560512209</v>
      </c>
      <c r="J220" s="1456">
        <v>12.804878048780488</v>
      </c>
      <c r="K220" s="1456">
        <v>5.4725632302913763</v>
      </c>
      <c r="L220" s="1457">
        <v>0.38097676646026812</v>
      </c>
    </row>
    <row r="221" spans="1:12">
      <c r="A221" s="1157" t="s">
        <v>89</v>
      </c>
      <c r="B221" s="1384" t="s">
        <v>29</v>
      </c>
      <c r="C221" s="1159">
        <v>20206.370588235295</v>
      </c>
      <c r="D221" s="1159">
        <v>20432.504901960783</v>
      </c>
      <c r="E221" s="1443">
        <v>20610.498</v>
      </c>
      <c r="F221" s="1443">
        <v>20841.154999999999</v>
      </c>
      <c r="G221" s="1444">
        <v>-1.1067380862528937</v>
      </c>
      <c r="H221" s="1445">
        <v>270.5</v>
      </c>
      <c r="I221" s="1445">
        <v>-0.84310850439883112</v>
      </c>
      <c r="J221" s="1445">
        <v>14.906832298136646</v>
      </c>
      <c r="K221" s="1445">
        <v>8.2088448454370653</v>
      </c>
      <c r="L221" s="1446">
        <v>0.71117331485650048</v>
      </c>
    </row>
    <row r="222" spans="1:12" ht="15.75" thickBot="1">
      <c r="A222" s="1392" t="s">
        <v>89</v>
      </c>
      <c r="B222" s="1393" t="s">
        <v>32</v>
      </c>
      <c r="C222" s="1160">
        <v>20092.632352941178</v>
      </c>
      <c r="D222" s="1160">
        <v>20242.703921568627</v>
      </c>
      <c r="E222" s="1447">
        <v>20494.485000000001</v>
      </c>
      <c r="F222" s="1447">
        <v>20647.558000000001</v>
      </c>
      <c r="G222" s="1448">
        <v>-0.74136127865581158</v>
      </c>
      <c r="H222" s="1449">
        <v>303.8</v>
      </c>
      <c r="I222" s="1449">
        <v>3.1929347826087078</v>
      </c>
      <c r="J222" s="1449">
        <v>10.309278350515463</v>
      </c>
      <c r="K222" s="1449">
        <v>3.1652122467090669</v>
      </c>
      <c r="L222" s="1450">
        <v>0.15372513090652085</v>
      </c>
    </row>
    <row r="223" spans="1:12">
      <c r="G223" s="1371"/>
      <c r="H223" s="1371"/>
      <c r="I223" s="1371"/>
      <c r="J223" s="1371"/>
      <c r="K223" s="1371"/>
      <c r="L223" s="1371"/>
    </row>
    <row r="224" spans="1:12">
      <c r="G224" s="1371"/>
      <c r="H224" s="1371"/>
      <c r="I224" s="1371"/>
      <c r="J224" s="1371"/>
      <c r="K224" s="1371"/>
      <c r="L224" s="1478"/>
    </row>
    <row r="225" spans="1:12" ht="15.75" thickBot="1">
      <c r="G225" s="1371"/>
      <c r="H225" s="1371"/>
      <c r="I225" s="1371"/>
      <c r="J225" s="1371"/>
      <c r="K225" s="1371"/>
      <c r="L225" s="1475"/>
    </row>
    <row r="226" spans="1:12" ht="15.75" thickBot="1">
      <c r="A226" s="1395" t="s">
        <v>260</v>
      </c>
      <c r="B226" s="1396"/>
      <c r="C226" s="1396"/>
      <c r="D226" s="1396"/>
      <c r="E226" s="1396"/>
      <c r="F226" s="1396"/>
      <c r="G226" s="1476"/>
      <c r="H226" s="1476"/>
      <c r="I226" s="1476"/>
      <c r="J226" s="1476"/>
      <c r="K226" s="1476"/>
      <c r="L226" s="1477"/>
    </row>
    <row r="227" spans="1:12">
      <c r="A227" s="1398"/>
      <c r="B227" s="1399"/>
      <c r="C227" s="1006" t="s">
        <v>5</v>
      </c>
      <c r="D227" s="1006" t="s">
        <v>5</v>
      </c>
      <c r="E227" s="1006"/>
      <c r="F227" s="1006"/>
      <c r="G227" s="1400"/>
      <c r="H227" s="1615" t="s">
        <v>6</v>
      </c>
      <c r="I227" s="1616"/>
      <c r="J227" s="1401" t="s">
        <v>7</v>
      </c>
      <c r="K227" s="1402" t="s">
        <v>8</v>
      </c>
      <c r="L227" s="1403"/>
    </row>
    <row r="228" spans="1:12">
      <c r="A228" s="1404" t="s">
        <v>9</v>
      </c>
      <c r="B228" s="1405" t="s">
        <v>10</v>
      </c>
      <c r="C228" s="1406" t="s">
        <v>36</v>
      </c>
      <c r="D228" s="1406" t="s">
        <v>36</v>
      </c>
      <c r="E228" s="1407" t="s">
        <v>37</v>
      </c>
      <c r="F228" s="1408"/>
      <c r="G228" s="1409"/>
      <c r="H228" s="1617" t="s">
        <v>11</v>
      </c>
      <c r="I228" s="1618"/>
      <c r="J228" s="1410" t="s">
        <v>12</v>
      </c>
      <c r="K228" s="1411" t="s">
        <v>13</v>
      </c>
      <c r="L228" s="1412"/>
    </row>
    <row r="229" spans="1:12" ht="45.75" thickBot="1">
      <c r="A229" s="1413" t="s">
        <v>14</v>
      </c>
      <c r="B229" s="1414" t="s">
        <v>15</v>
      </c>
      <c r="C229" s="1155" t="s">
        <v>533</v>
      </c>
      <c r="D229" s="1156" t="s">
        <v>515</v>
      </c>
      <c r="E229" s="1415" t="s">
        <v>533</v>
      </c>
      <c r="F229" s="1416" t="s">
        <v>515</v>
      </c>
      <c r="G229" s="1417" t="s">
        <v>16</v>
      </c>
      <c r="H229" s="1418" t="s">
        <v>533</v>
      </c>
      <c r="I229" s="1419" t="s">
        <v>16</v>
      </c>
      <c r="J229" s="1420" t="s">
        <v>16</v>
      </c>
      <c r="K229" s="1421" t="s">
        <v>533</v>
      </c>
      <c r="L229" s="1422" t="s">
        <v>17</v>
      </c>
    </row>
    <row r="230" spans="1:12" ht="15.75" thickBot="1">
      <c r="A230" s="1372" t="s">
        <v>18</v>
      </c>
      <c r="B230" s="1373" t="s">
        <v>19</v>
      </c>
      <c r="C230" s="1423">
        <v>18013.753849469678</v>
      </c>
      <c r="D230" s="1423">
        <v>17954.841834136656</v>
      </c>
      <c r="E230" s="1424">
        <v>18374.028926459072</v>
      </c>
      <c r="F230" s="1425">
        <v>18327.515432046341</v>
      </c>
      <c r="G230" s="1426">
        <v>0.25379050742142967</v>
      </c>
      <c r="H230" s="1427">
        <v>304.44716261325703</v>
      </c>
      <c r="I230" s="1427">
        <v>3.3219773274069144</v>
      </c>
      <c r="J230" s="1428">
        <v>-6.3002680965147455</v>
      </c>
      <c r="K230" s="1427">
        <v>100</v>
      </c>
      <c r="L230" s="1429" t="s">
        <v>19</v>
      </c>
    </row>
    <row r="231" spans="1:12" ht="15.75" thickBot="1">
      <c r="A231" s="1374"/>
      <c r="B231" s="1375"/>
      <c r="C231" s="1430"/>
      <c r="D231" s="1430"/>
      <c r="E231" s="1430"/>
      <c r="F231" s="1430"/>
      <c r="G231" s="1431"/>
      <c r="H231" s="1428"/>
      <c r="I231" s="1428"/>
      <c r="J231" s="1428"/>
      <c r="K231" s="1428"/>
      <c r="L231" s="1432"/>
    </row>
    <row r="232" spans="1:12">
      <c r="A232" s="1376" t="s">
        <v>80</v>
      </c>
      <c r="B232" s="1377" t="s">
        <v>19</v>
      </c>
      <c r="C232" s="1433" t="s">
        <v>73</v>
      </c>
      <c r="D232" s="1433" t="s">
        <v>73</v>
      </c>
      <c r="E232" s="1434" t="s">
        <v>73</v>
      </c>
      <c r="F232" s="1434" t="s">
        <v>73</v>
      </c>
      <c r="G232" s="1435" t="s">
        <v>73</v>
      </c>
      <c r="H232" s="1436" t="s">
        <v>73</v>
      </c>
      <c r="I232" s="1436" t="s">
        <v>73</v>
      </c>
      <c r="J232" s="1436" t="s">
        <v>73</v>
      </c>
      <c r="K232" s="1436" t="s">
        <v>73</v>
      </c>
      <c r="L232" s="1437" t="s">
        <v>73</v>
      </c>
    </row>
    <row r="233" spans="1:12">
      <c r="A233" s="1157" t="s">
        <v>81</v>
      </c>
      <c r="B233" s="1378" t="s">
        <v>19</v>
      </c>
      <c r="C233" s="1438">
        <v>20464.698377706318</v>
      </c>
      <c r="D233" s="1438">
        <v>19969.348344155653</v>
      </c>
      <c r="E233" s="1439">
        <v>20873.992345260445</v>
      </c>
      <c r="F233" s="1439">
        <v>20368.735311038767</v>
      </c>
      <c r="G233" s="1440">
        <v>2.4805518187860014</v>
      </c>
      <c r="H233" s="1441">
        <v>359.84691119691121</v>
      </c>
      <c r="I233" s="1441">
        <v>9.1500383154842915</v>
      </c>
      <c r="J233" s="1441">
        <v>26.341463414634148</v>
      </c>
      <c r="K233" s="1441">
        <v>24.701955174058181</v>
      </c>
      <c r="L233" s="1442">
        <v>6.3820266664621137</v>
      </c>
    </row>
    <row r="234" spans="1:12">
      <c r="A234" s="1158" t="s">
        <v>82</v>
      </c>
      <c r="B234" s="1379" t="s">
        <v>19</v>
      </c>
      <c r="C234" s="1159">
        <v>19301.401504003916</v>
      </c>
      <c r="D234" s="1159">
        <v>19893.254298841646</v>
      </c>
      <c r="E234" s="1443">
        <v>19687.429534083993</v>
      </c>
      <c r="F234" s="1443">
        <v>20291.119384818481</v>
      </c>
      <c r="G234" s="1444">
        <v>-2.9751431613287953</v>
      </c>
      <c r="H234" s="1445">
        <v>421.2999999999999</v>
      </c>
      <c r="I234" s="1445">
        <v>4.2801132650838385</v>
      </c>
      <c r="J234" s="1445">
        <v>4</v>
      </c>
      <c r="K234" s="1445">
        <v>3.7195994277539342</v>
      </c>
      <c r="L234" s="1446">
        <v>0.36839299343758025</v>
      </c>
    </row>
    <row r="235" spans="1:12">
      <c r="A235" s="1158" t="s">
        <v>83</v>
      </c>
      <c r="B235" s="1379" t="s">
        <v>19</v>
      </c>
      <c r="C235" s="1159" t="s">
        <v>73</v>
      </c>
      <c r="D235" s="1159" t="s">
        <v>73</v>
      </c>
      <c r="E235" s="1443" t="s">
        <v>73</v>
      </c>
      <c r="F235" s="1443" t="s">
        <v>73</v>
      </c>
      <c r="G235" s="1444" t="s">
        <v>73</v>
      </c>
      <c r="H235" s="1445" t="s">
        <v>73</v>
      </c>
      <c r="I235" s="1445" t="s">
        <v>73</v>
      </c>
      <c r="J235" s="1445" t="s">
        <v>73</v>
      </c>
      <c r="K235" s="1445">
        <v>0</v>
      </c>
      <c r="L235" s="1446" t="s">
        <v>73</v>
      </c>
    </row>
    <row r="236" spans="1:12">
      <c r="A236" s="1158" t="s">
        <v>71</v>
      </c>
      <c r="B236" s="1379" t="s">
        <v>19</v>
      </c>
      <c r="C236" s="1159">
        <v>15989.781397139963</v>
      </c>
      <c r="D236" s="1159">
        <v>16293.938518699357</v>
      </c>
      <c r="E236" s="1443">
        <v>16309.577025082763</v>
      </c>
      <c r="F236" s="1443">
        <v>16619.817289073344</v>
      </c>
      <c r="G236" s="1444">
        <v>-1.8666887763835283</v>
      </c>
      <c r="H236" s="1445">
        <v>275.34390885188429</v>
      </c>
      <c r="I236" s="1445">
        <v>-0.48338191907726785</v>
      </c>
      <c r="J236" s="1445">
        <v>-12.365591397849462</v>
      </c>
      <c r="K236" s="1445">
        <v>54.411063423938963</v>
      </c>
      <c r="L236" s="1446">
        <v>-3.765880275792945</v>
      </c>
    </row>
    <row r="237" spans="1:12" ht="15.75" thickBot="1">
      <c r="A237" s="1380" t="s">
        <v>84</v>
      </c>
      <c r="B237" s="1381" t="s">
        <v>19</v>
      </c>
      <c r="C237" s="1160">
        <v>19315.387473503542</v>
      </c>
      <c r="D237" s="1160">
        <v>19935.691124228539</v>
      </c>
      <c r="E237" s="1447">
        <v>19701.695222973613</v>
      </c>
      <c r="F237" s="1447">
        <v>20419.324512711231</v>
      </c>
      <c r="G237" s="1448">
        <v>-3.5144614567973957</v>
      </c>
      <c r="H237" s="1449">
        <v>291.6561111111111</v>
      </c>
      <c r="I237" s="1449">
        <v>-1.6452369938124205</v>
      </c>
      <c r="J237" s="1449">
        <v>-20.17738359201774</v>
      </c>
      <c r="K237" s="1449">
        <v>17.167381974248926</v>
      </c>
      <c r="L237" s="1450">
        <v>-2.9845393841067462</v>
      </c>
    </row>
    <row r="238" spans="1:12" ht="15.75" thickBot="1">
      <c r="A238" s="1374"/>
      <c r="B238" s="1382"/>
      <c r="C238" s="1430"/>
      <c r="D238" s="1430"/>
      <c r="E238" s="1430"/>
      <c r="F238" s="1430"/>
      <c r="G238" s="1431"/>
      <c r="H238" s="1428"/>
      <c r="I238" s="1428"/>
      <c r="J238" s="1428"/>
      <c r="K238" s="1428"/>
      <c r="L238" s="1432"/>
    </row>
    <row r="239" spans="1:12">
      <c r="A239" s="1161" t="s">
        <v>85</v>
      </c>
      <c r="B239" s="1383" t="s">
        <v>21</v>
      </c>
      <c r="C239" s="1162" t="s">
        <v>73</v>
      </c>
      <c r="D239" s="1162" t="s">
        <v>73</v>
      </c>
      <c r="E239" s="1451" t="s">
        <v>73</v>
      </c>
      <c r="F239" s="1451" t="s">
        <v>73</v>
      </c>
      <c r="G239" s="1452" t="s">
        <v>73</v>
      </c>
      <c r="H239" s="1453" t="s">
        <v>73</v>
      </c>
      <c r="I239" s="1453" t="s">
        <v>73</v>
      </c>
      <c r="J239" s="1454" t="s">
        <v>73</v>
      </c>
      <c r="K239" s="1454" t="s">
        <v>73</v>
      </c>
      <c r="L239" s="1455" t="s">
        <v>73</v>
      </c>
    </row>
    <row r="240" spans="1:12">
      <c r="A240" s="1157" t="s">
        <v>85</v>
      </c>
      <c r="B240" s="1384" t="s">
        <v>22</v>
      </c>
      <c r="C240" s="1159" t="s">
        <v>73</v>
      </c>
      <c r="D240" s="1159" t="s">
        <v>73</v>
      </c>
      <c r="E240" s="1443" t="s">
        <v>73</v>
      </c>
      <c r="F240" s="1443" t="s">
        <v>73</v>
      </c>
      <c r="G240" s="1444" t="s">
        <v>73</v>
      </c>
      <c r="H240" s="1445" t="s">
        <v>73</v>
      </c>
      <c r="I240" s="1445" t="s">
        <v>73</v>
      </c>
      <c r="J240" s="1456" t="s">
        <v>73</v>
      </c>
      <c r="K240" s="1456" t="s">
        <v>73</v>
      </c>
      <c r="L240" s="1457" t="s">
        <v>73</v>
      </c>
    </row>
    <row r="241" spans="1:12">
      <c r="A241" s="1157" t="s">
        <v>85</v>
      </c>
      <c r="B241" s="1384" t="s">
        <v>23</v>
      </c>
      <c r="C241" s="1159" t="s">
        <v>73</v>
      </c>
      <c r="D241" s="1159" t="s">
        <v>73</v>
      </c>
      <c r="E241" s="1443" t="s">
        <v>73</v>
      </c>
      <c r="F241" s="1443" t="s">
        <v>73</v>
      </c>
      <c r="G241" s="1444" t="s">
        <v>73</v>
      </c>
      <c r="H241" s="1445" t="s">
        <v>73</v>
      </c>
      <c r="I241" s="1445" t="s">
        <v>73</v>
      </c>
      <c r="J241" s="1456" t="s">
        <v>73</v>
      </c>
      <c r="K241" s="1456" t="s">
        <v>73</v>
      </c>
      <c r="L241" s="1457" t="s">
        <v>73</v>
      </c>
    </row>
    <row r="242" spans="1:12">
      <c r="A242" s="1161" t="s">
        <v>85</v>
      </c>
      <c r="B242" s="1385" t="s">
        <v>24</v>
      </c>
      <c r="C242" s="1163" t="s">
        <v>73</v>
      </c>
      <c r="D242" s="1163" t="s">
        <v>73</v>
      </c>
      <c r="E242" s="1458" t="s">
        <v>73</v>
      </c>
      <c r="F242" s="1458" t="s">
        <v>73</v>
      </c>
      <c r="G242" s="1459" t="s">
        <v>73</v>
      </c>
      <c r="H242" s="1460" t="s">
        <v>73</v>
      </c>
      <c r="I242" s="1460" t="s">
        <v>73</v>
      </c>
      <c r="J242" s="1461" t="s">
        <v>73</v>
      </c>
      <c r="K242" s="1461" t="s">
        <v>73</v>
      </c>
      <c r="L242" s="1462" t="s">
        <v>73</v>
      </c>
    </row>
    <row r="243" spans="1:12">
      <c r="A243" s="1157" t="s">
        <v>85</v>
      </c>
      <c r="B243" s="1384" t="s">
        <v>25</v>
      </c>
      <c r="C243" s="1159" t="s">
        <v>73</v>
      </c>
      <c r="D243" s="1159" t="s">
        <v>73</v>
      </c>
      <c r="E243" s="1443" t="s">
        <v>73</v>
      </c>
      <c r="F243" s="1443" t="s">
        <v>73</v>
      </c>
      <c r="G243" s="1444" t="s">
        <v>73</v>
      </c>
      <c r="H243" s="1445" t="s">
        <v>73</v>
      </c>
      <c r="I243" s="1445" t="s">
        <v>73</v>
      </c>
      <c r="J243" s="1456" t="s">
        <v>73</v>
      </c>
      <c r="K243" s="1456" t="s">
        <v>73</v>
      </c>
      <c r="L243" s="1457" t="s">
        <v>73</v>
      </c>
    </row>
    <row r="244" spans="1:12">
      <c r="A244" s="1157" t="s">
        <v>85</v>
      </c>
      <c r="B244" s="1384" t="s">
        <v>26</v>
      </c>
      <c r="C244" s="1159" t="s">
        <v>73</v>
      </c>
      <c r="D244" s="1159" t="s">
        <v>73</v>
      </c>
      <c r="E244" s="1443" t="s">
        <v>73</v>
      </c>
      <c r="F244" s="1443" t="s">
        <v>73</v>
      </c>
      <c r="G244" s="1444" t="s">
        <v>73</v>
      </c>
      <c r="H244" s="1445" t="s">
        <v>73</v>
      </c>
      <c r="I244" s="1445" t="s">
        <v>73</v>
      </c>
      <c r="J244" s="1456" t="s">
        <v>73</v>
      </c>
      <c r="K244" s="1456" t="s">
        <v>73</v>
      </c>
      <c r="L244" s="1457" t="s">
        <v>73</v>
      </c>
    </row>
    <row r="245" spans="1:12">
      <c r="A245" s="1161" t="s">
        <v>85</v>
      </c>
      <c r="B245" s="1385" t="s">
        <v>27</v>
      </c>
      <c r="C245" s="1163" t="s">
        <v>73</v>
      </c>
      <c r="D245" s="1163" t="s">
        <v>73</v>
      </c>
      <c r="E245" s="1458" t="s">
        <v>73</v>
      </c>
      <c r="F245" s="1458" t="s">
        <v>73</v>
      </c>
      <c r="G245" s="1459" t="s">
        <v>73</v>
      </c>
      <c r="H245" s="1460" t="s">
        <v>73</v>
      </c>
      <c r="I245" s="1460" t="s">
        <v>73</v>
      </c>
      <c r="J245" s="1461" t="s">
        <v>73</v>
      </c>
      <c r="K245" s="1461" t="s">
        <v>73</v>
      </c>
      <c r="L245" s="1462" t="s">
        <v>73</v>
      </c>
    </row>
    <row r="246" spans="1:12">
      <c r="A246" s="1157" t="s">
        <v>85</v>
      </c>
      <c r="B246" s="1384" t="s">
        <v>28</v>
      </c>
      <c r="C246" s="1159" t="s">
        <v>73</v>
      </c>
      <c r="D246" s="1159" t="s">
        <v>73</v>
      </c>
      <c r="E246" s="1443" t="s">
        <v>73</v>
      </c>
      <c r="F246" s="1443" t="s">
        <v>73</v>
      </c>
      <c r="G246" s="1444" t="s">
        <v>73</v>
      </c>
      <c r="H246" s="1445" t="s">
        <v>73</v>
      </c>
      <c r="I246" s="1445" t="s">
        <v>73</v>
      </c>
      <c r="J246" s="1456" t="s">
        <v>73</v>
      </c>
      <c r="K246" s="1456" t="s">
        <v>73</v>
      </c>
      <c r="L246" s="1457" t="s">
        <v>73</v>
      </c>
    </row>
    <row r="247" spans="1:12" ht="15.75" thickBot="1">
      <c r="A247" s="1386" t="s">
        <v>85</v>
      </c>
      <c r="B247" s="1387" t="s">
        <v>29</v>
      </c>
      <c r="C247" s="1164" t="s">
        <v>73</v>
      </c>
      <c r="D247" s="1164" t="s">
        <v>73</v>
      </c>
      <c r="E247" s="1463" t="s">
        <v>73</v>
      </c>
      <c r="F247" s="1463" t="s">
        <v>73</v>
      </c>
      <c r="G247" s="1464" t="s">
        <v>73</v>
      </c>
      <c r="H247" s="1456" t="s">
        <v>73</v>
      </c>
      <c r="I247" s="1456" t="s">
        <v>73</v>
      </c>
      <c r="J247" s="1456" t="s">
        <v>73</v>
      </c>
      <c r="K247" s="1456" t="s">
        <v>73</v>
      </c>
      <c r="L247" s="1457" t="s">
        <v>73</v>
      </c>
    </row>
    <row r="248" spans="1:12" ht="15.75" thickBot="1">
      <c r="A248" s="1374"/>
      <c r="B248" s="1382"/>
      <c r="C248" s="1430"/>
      <c r="D248" s="1430"/>
      <c r="E248" s="1430"/>
      <c r="F248" s="1430"/>
      <c r="G248" s="1431"/>
      <c r="H248" s="1428"/>
      <c r="I248" s="1428"/>
      <c r="J248" s="1428"/>
      <c r="K248" s="1428"/>
      <c r="L248" s="1432"/>
    </row>
    <row r="249" spans="1:12">
      <c r="A249" s="1161" t="s">
        <v>86</v>
      </c>
      <c r="B249" s="1383" t="s">
        <v>21</v>
      </c>
      <c r="C249" s="1162">
        <v>21965.07792740926</v>
      </c>
      <c r="D249" s="1162">
        <v>21458.096508213272</v>
      </c>
      <c r="E249" s="1451">
        <v>22404.379485957445</v>
      </c>
      <c r="F249" s="1451">
        <v>21887.258438377536</v>
      </c>
      <c r="G249" s="1452">
        <v>2.3626579319462824</v>
      </c>
      <c r="H249" s="1453">
        <v>408.6930434782609</v>
      </c>
      <c r="I249" s="1453">
        <v>-4.3545416620030677</v>
      </c>
      <c r="J249" s="1454">
        <v>283.33333333333337</v>
      </c>
      <c r="K249" s="1454">
        <v>5.4840247973295186</v>
      </c>
      <c r="L249" s="1455">
        <v>4.1435422236029771</v>
      </c>
    </row>
    <row r="250" spans="1:12">
      <c r="A250" s="1157" t="s">
        <v>86</v>
      </c>
      <c r="B250" s="1384" t="s">
        <v>22</v>
      </c>
      <c r="C250" s="1159">
        <v>22070.780392156863</v>
      </c>
      <c r="D250" s="1159">
        <v>21551.399999999998</v>
      </c>
      <c r="E250" s="1443">
        <v>22512.196</v>
      </c>
      <c r="F250" s="1443">
        <v>21982.428</v>
      </c>
      <c r="G250" s="1444">
        <v>2.4099612654252751</v>
      </c>
      <c r="H250" s="1445">
        <v>403.7</v>
      </c>
      <c r="I250" s="1445">
        <v>-4.6302858492794758</v>
      </c>
      <c r="J250" s="1456">
        <v>546.66666666666663</v>
      </c>
      <c r="K250" s="1456">
        <v>4.6256556986170718</v>
      </c>
      <c r="L250" s="1457">
        <v>3.955414411753801</v>
      </c>
    </row>
    <row r="251" spans="1:12">
      <c r="A251" s="1157" t="s">
        <v>86</v>
      </c>
      <c r="B251" s="1384" t="s">
        <v>23</v>
      </c>
      <c r="C251" s="1159">
        <v>21437.104901960785</v>
      </c>
      <c r="D251" s="1159" t="s">
        <v>200</v>
      </c>
      <c r="E251" s="1443">
        <v>21865.847000000002</v>
      </c>
      <c r="F251" s="1443" t="s">
        <v>200</v>
      </c>
      <c r="G251" s="1444" t="s">
        <v>73</v>
      </c>
      <c r="H251" s="1445">
        <v>435.6</v>
      </c>
      <c r="I251" s="1445" t="s">
        <v>73</v>
      </c>
      <c r="J251" s="1456" t="s">
        <v>73</v>
      </c>
      <c r="K251" s="1456">
        <v>0.85836909871244638</v>
      </c>
      <c r="L251" s="1457" t="s">
        <v>73</v>
      </c>
    </row>
    <row r="252" spans="1:12">
      <c r="A252" s="1161" t="s">
        <v>86</v>
      </c>
      <c r="B252" s="1385" t="s">
        <v>24</v>
      </c>
      <c r="C252" s="1163">
        <v>20424.439115208617</v>
      </c>
      <c r="D252" s="1163">
        <v>20216.49729074159</v>
      </c>
      <c r="E252" s="1458">
        <v>20832.927897512789</v>
      </c>
      <c r="F252" s="1458">
        <v>20620.827236556423</v>
      </c>
      <c r="G252" s="1459">
        <v>1.0285749379654192</v>
      </c>
      <c r="H252" s="1460">
        <v>370.51437908496729</v>
      </c>
      <c r="I252" s="1460">
        <v>6.6319947078287003</v>
      </c>
      <c r="J252" s="1461">
        <v>34.210526315789473</v>
      </c>
      <c r="K252" s="1461">
        <v>7.296137339055794</v>
      </c>
      <c r="L252" s="1462">
        <v>2.2023035588949362</v>
      </c>
    </row>
    <row r="253" spans="1:12">
      <c r="A253" s="1157" t="s">
        <v>86</v>
      </c>
      <c r="B253" s="1384" t="s">
        <v>25</v>
      </c>
      <c r="C253" s="1159">
        <v>20702.96764705882</v>
      </c>
      <c r="D253" s="1159">
        <v>20145.702941176467</v>
      </c>
      <c r="E253" s="1443">
        <v>21117.026999999998</v>
      </c>
      <c r="F253" s="1443">
        <v>20548.616999999998</v>
      </c>
      <c r="G253" s="1444">
        <v>2.7661715627869254</v>
      </c>
      <c r="H253" s="1445">
        <v>352.9</v>
      </c>
      <c r="I253" s="1445">
        <v>4.1002949852507307</v>
      </c>
      <c r="J253" s="1456">
        <v>28.749999999999996</v>
      </c>
      <c r="K253" s="1456">
        <v>4.9117787315212205</v>
      </c>
      <c r="L253" s="1457">
        <v>1.3371585349171098</v>
      </c>
    </row>
    <row r="254" spans="1:12">
      <c r="A254" s="1157" t="s">
        <v>86</v>
      </c>
      <c r="B254" s="1384" t="s">
        <v>26</v>
      </c>
      <c r="C254" s="1159">
        <v>19926.675490196078</v>
      </c>
      <c r="D254" s="1159">
        <v>20370.215686274507</v>
      </c>
      <c r="E254" s="1443">
        <v>20325.208999999999</v>
      </c>
      <c r="F254" s="1443">
        <v>20777.62</v>
      </c>
      <c r="G254" s="1444">
        <v>-2.1773956786195923</v>
      </c>
      <c r="H254" s="1445">
        <v>406.8</v>
      </c>
      <c r="I254" s="1445">
        <v>10.724006532389776</v>
      </c>
      <c r="J254" s="1456">
        <v>47.058823529411761</v>
      </c>
      <c r="K254" s="1456">
        <v>2.3843586075345735</v>
      </c>
      <c r="L254" s="1457">
        <v>0.86514502397782644</v>
      </c>
    </row>
    <row r="255" spans="1:12">
      <c r="A255" s="1161" t="s">
        <v>86</v>
      </c>
      <c r="B255" s="1385" t="s">
        <v>27</v>
      </c>
      <c r="C255" s="1163">
        <v>19639.800635382297</v>
      </c>
      <c r="D255" s="1163">
        <v>19620.317506037831</v>
      </c>
      <c r="E255" s="1458">
        <v>20032.596648089944</v>
      </c>
      <c r="F255" s="1458">
        <v>20012.723856158587</v>
      </c>
      <c r="G255" s="1459">
        <v>9.9300785211411335E-2</v>
      </c>
      <c r="H255" s="1460">
        <v>330.8492</v>
      </c>
      <c r="I255" s="1460">
        <v>6.3661787847509936</v>
      </c>
      <c r="J255" s="1461">
        <v>-6.0150375939849621</v>
      </c>
      <c r="K255" s="1461">
        <v>11.921793037672867</v>
      </c>
      <c r="L255" s="1462">
        <v>3.6180883964197719E-2</v>
      </c>
    </row>
    <row r="256" spans="1:12">
      <c r="A256" s="1157" t="s">
        <v>86</v>
      </c>
      <c r="B256" s="1384" t="s">
        <v>28</v>
      </c>
      <c r="C256" s="1159">
        <v>19379.691176470587</v>
      </c>
      <c r="D256" s="1159">
        <v>19524.750980392157</v>
      </c>
      <c r="E256" s="1443">
        <v>19767.285</v>
      </c>
      <c r="F256" s="1443">
        <v>19915.245999999999</v>
      </c>
      <c r="G256" s="1444">
        <v>-0.74295341368115331</v>
      </c>
      <c r="H256" s="1445">
        <v>315.2</v>
      </c>
      <c r="I256" s="1445">
        <v>3.4799737360472633</v>
      </c>
      <c r="J256" s="1456">
        <v>-13.82488479262673</v>
      </c>
      <c r="K256" s="1456">
        <v>8.917501192179305</v>
      </c>
      <c r="L256" s="1457">
        <v>-0.77865609110934564</v>
      </c>
    </row>
    <row r="257" spans="1:12" ht="15.75" thickBot="1">
      <c r="A257" s="1386" t="s">
        <v>86</v>
      </c>
      <c r="B257" s="1387" t="s">
        <v>29</v>
      </c>
      <c r="C257" s="1164">
        <v>20284.876470588235</v>
      </c>
      <c r="D257" s="1164">
        <v>19999.884313725492</v>
      </c>
      <c r="E257" s="1463">
        <v>20690.574000000001</v>
      </c>
      <c r="F257" s="1463">
        <v>20399.882000000001</v>
      </c>
      <c r="G257" s="1464">
        <v>1.4249690267816209</v>
      </c>
      <c r="H257" s="1456">
        <v>377.3</v>
      </c>
      <c r="I257" s="1456">
        <v>11.10129564193168</v>
      </c>
      <c r="J257" s="1456">
        <v>28.571428571428569</v>
      </c>
      <c r="K257" s="1456">
        <v>3.0042918454935621</v>
      </c>
      <c r="L257" s="1457">
        <v>0.81483697507354425</v>
      </c>
    </row>
    <row r="258" spans="1:12" ht="15.75" thickBot="1">
      <c r="A258" s="1388"/>
      <c r="B258" s="1389"/>
      <c r="C258" s="1465"/>
      <c r="D258" s="1465"/>
      <c r="E258" s="1465"/>
      <c r="F258" s="1465"/>
      <c r="G258" s="1466"/>
      <c r="H258" s="1467"/>
      <c r="I258" s="1467"/>
      <c r="J258" s="1467"/>
      <c r="K258" s="1467"/>
      <c r="L258" s="1468"/>
    </row>
    <row r="259" spans="1:12">
      <c r="A259" s="1157" t="s">
        <v>87</v>
      </c>
      <c r="B259" s="1390" t="s">
        <v>26</v>
      </c>
      <c r="C259" s="1469">
        <v>19623.680392156861</v>
      </c>
      <c r="D259" s="1469">
        <v>20033.435294117648</v>
      </c>
      <c r="E259" s="1470">
        <v>20016.153999999999</v>
      </c>
      <c r="F259" s="1470">
        <v>20434.103999999999</v>
      </c>
      <c r="G259" s="1471">
        <v>-2.0453551572410551</v>
      </c>
      <c r="H259" s="1472">
        <v>436.2</v>
      </c>
      <c r="I259" s="1472">
        <v>3.2670454545454573</v>
      </c>
      <c r="J259" s="1472">
        <v>-7.1428571428571423</v>
      </c>
      <c r="K259" s="1472">
        <v>1.8597997138769671</v>
      </c>
      <c r="L259" s="1473">
        <v>-1.6875889340191019E-2</v>
      </c>
    </row>
    <row r="260" spans="1:12" ht="15.75" thickBot="1">
      <c r="A260" s="1386" t="s">
        <v>87</v>
      </c>
      <c r="B260" s="1387" t="s">
        <v>29</v>
      </c>
      <c r="C260" s="1164">
        <v>18955.536274509803</v>
      </c>
      <c r="D260" s="1164">
        <v>19695.25980392157</v>
      </c>
      <c r="E260" s="1463">
        <v>19334.647000000001</v>
      </c>
      <c r="F260" s="1463">
        <v>20089.165000000001</v>
      </c>
      <c r="G260" s="1464">
        <v>-3.7558455017916375</v>
      </c>
      <c r="H260" s="1456">
        <v>406.4</v>
      </c>
      <c r="I260" s="1456">
        <v>6.7787703625853792</v>
      </c>
      <c r="J260" s="1456">
        <v>18.181818181818183</v>
      </c>
      <c r="K260" s="1456">
        <v>1.8597997138769671</v>
      </c>
      <c r="L260" s="1457">
        <v>0.38526888277777149</v>
      </c>
    </row>
    <row r="261" spans="1:12" ht="15.75" thickBot="1">
      <c r="A261" s="1388"/>
      <c r="B261" s="1389"/>
      <c r="C261" s="1465"/>
      <c r="D261" s="1465"/>
      <c r="E261" s="1465"/>
      <c r="F261" s="1465"/>
      <c r="G261" s="1466"/>
      <c r="H261" s="1467"/>
      <c r="I261" s="1467"/>
      <c r="J261" s="1467"/>
      <c r="K261" s="1467"/>
      <c r="L261" s="1468"/>
    </row>
    <row r="262" spans="1:12">
      <c r="A262" s="1161" t="s">
        <v>88</v>
      </c>
      <c r="B262" s="1383" t="s">
        <v>21</v>
      </c>
      <c r="C262" s="1162" t="s">
        <v>73</v>
      </c>
      <c r="D262" s="1162" t="s">
        <v>73</v>
      </c>
      <c r="E262" s="1451" t="s">
        <v>73</v>
      </c>
      <c r="F262" s="1451" t="s">
        <v>73</v>
      </c>
      <c r="G262" s="1452" t="s">
        <v>73</v>
      </c>
      <c r="H262" s="1453" t="s">
        <v>73</v>
      </c>
      <c r="I262" s="1453" t="s">
        <v>73</v>
      </c>
      <c r="J262" s="1454" t="s">
        <v>73</v>
      </c>
      <c r="K262" s="1454" t="s">
        <v>73</v>
      </c>
      <c r="L262" s="1455" t="s">
        <v>73</v>
      </c>
    </row>
    <row r="263" spans="1:12">
      <c r="A263" s="1158" t="s">
        <v>88</v>
      </c>
      <c r="B263" s="1384" t="s">
        <v>22</v>
      </c>
      <c r="C263" s="1159" t="s">
        <v>73</v>
      </c>
      <c r="D263" s="1159" t="s">
        <v>73</v>
      </c>
      <c r="E263" s="1443" t="s">
        <v>73</v>
      </c>
      <c r="F263" s="1443" t="s">
        <v>73</v>
      </c>
      <c r="G263" s="1444" t="s">
        <v>73</v>
      </c>
      <c r="H263" s="1445" t="s">
        <v>73</v>
      </c>
      <c r="I263" s="1445" t="s">
        <v>73</v>
      </c>
      <c r="J263" s="1456" t="s">
        <v>73</v>
      </c>
      <c r="K263" s="1456" t="s">
        <v>73</v>
      </c>
      <c r="L263" s="1457" t="s">
        <v>73</v>
      </c>
    </row>
    <row r="264" spans="1:12">
      <c r="A264" s="1158" t="s">
        <v>88</v>
      </c>
      <c r="B264" s="1384" t="s">
        <v>23</v>
      </c>
      <c r="C264" s="1159" t="s">
        <v>73</v>
      </c>
      <c r="D264" s="1159" t="s">
        <v>73</v>
      </c>
      <c r="E264" s="1443" t="s">
        <v>73</v>
      </c>
      <c r="F264" s="1443" t="s">
        <v>73</v>
      </c>
      <c r="G264" s="1444" t="s">
        <v>73</v>
      </c>
      <c r="H264" s="1445" t="s">
        <v>73</v>
      </c>
      <c r="I264" s="1445" t="s">
        <v>73</v>
      </c>
      <c r="J264" s="1456" t="s">
        <v>73</v>
      </c>
      <c r="K264" s="1456" t="s">
        <v>73</v>
      </c>
      <c r="L264" s="1457" t="s">
        <v>73</v>
      </c>
    </row>
    <row r="265" spans="1:12">
      <c r="A265" s="1158" t="s">
        <v>88</v>
      </c>
      <c r="B265" s="1384" t="s">
        <v>30</v>
      </c>
      <c r="C265" s="1159" t="s">
        <v>73</v>
      </c>
      <c r="D265" s="1159" t="s">
        <v>73</v>
      </c>
      <c r="E265" s="1443" t="s">
        <v>73</v>
      </c>
      <c r="F265" s="1443" t="s">
        <v>73</v>
      </c>
      <c r="G265" s="1444" t="s">
        <v>73</v>
      </c>
      <c r="H265" s="1445" t="s">
        <v>73</v>
      </c>
      <c r="I265" s="1445" t="s">
        <v>73</v>
      </c>
      <c r="J265" s="1456" t="s">
        <v>73</v>
      </c>
      <c r="K265" s="1456" t="s">
        <v>73</v>
      </c>
      <c r="L265" s="1457" t="s">
        <v>73</v>
      </c>
    </row>
    <row r="266" spans="1:12">
      <c r="A266" s="1165" t="s">
        <v>88</v>
      </c>
      <c r="B266" s="1385" t="s">
        <v>24</v>
      </c>
      <c r="C266" s="1163" t="s">
        <v>73</v>
      </c>
      <c r="D266" s="1163" t="s">
        <v>73</v>
      </c>
      <c r="E266" s="1458" t="s">
        <v>73</v>
      </c>
      <c r="F266" s="1458" t="s">
        <v>73</v>
      </c>
      <c r="G266" s="1459" t="s">
        <v>73</v>
      </c>
      <c r="H266" s="1460" t="s">
        <v>73</v>
      </c>
      <c r="I266" s="1460" t="s">
        <v>73</v>
      </c>
      <c r="J266" s="1461" t="s">
        <v>73</v>
      </c>
      <c r="K266" s="1461" t="s">
        <v>73</v>
      </c>
      <c r="L266" s="1462" t="s">
        <v>73</v>
      </c>
    </row>
    <row r="267" spans="1:12">
      <c r="A267" s="1158" t="s">
        <v>88</v>
      </c>
      <c r="B267" s="1384" t="s">
        <v>26</v>
      </c>
      <c r="C267" s="1159" t="s">
        <v>73</v>
      </c>
      <c r="D267" s="1159" t="s">
        <v>73</v>
      </c>
      <c r="E267" s="1443" t="s">
        <v>73</v>
      </c>
      <c r="F267" s="1443" t="s">
        <v>73</v>
      </c>
      <c r="G267" s="1444" t="s">
        <v>73</v>
      </c>
      <c r="H267" s="1445" t="s">
        <v>73</v>
      </c>
      <c r="I267" s="1445" t="s">
        <v>73</v>
      </c>
      <c r="J267" s="1456" t="s">
        <v>73</v>
      </c>
      <c r="K267" s="1456" t="s">
        <v>73</v>
      </c>
      <c r="L267" s="1457" t="s">
        <v>73</v>
      </c>
    </row>
    <row r="268" spans="1:12">
      <c r="A268" s="1158" t="s">
        <v>88</v>
      </c>
      <c r="B268" s="1384" t="s">
        <v>31</v>
      </c>
      <c r="C268" s="1159" t="s">
        <v>73</v>
      </c>
      <c r="D268" s="1159" t="s">
        <v>73</v>
      </c>
      <c r="E268" s="1443" t="s">
        <v>73</v>
      </c>
      <c r="F268" s="1443" t="s">
        <v>73</v>
      </c>
      <c r="G268" s="1444" t="s">
        <v>73</v>
      </c>
      <c r="H268" s="1445" t="s">
        <v>73</v>
      </c>
      <c r="I268" s="1445" t="s">
        <v>73</v>
      </c>
      <c r="J268" s="1456" t="s">
        <v>73</v>
      </c>
      <c r="K268" s="1456" t="s">
        <v>73</v>
      </c>
      <c r="L268" s="1457" t="s">
        <v>73</v>
      </c>
    </row>
    <row r="269" spans="1:12">
      <c r="A269" s="1165" t="s">
        <v>88</v>
      </c>
      <c r="B269" s="1385" t="s">
        <v>27</v>
      </c>
      <c r="C269" s="1163" t="s">
        <v>73</v>
      </c>
      <c r="D269" s="1163" t="s">
        <v>73</v>
      </c>
      <c r="E269" s="1458" t="s">
        <v>73</v>
      </c>
      <c r="F269" s="1458" t="s">
        <v>73</v>
      </c>
      <c r="G269" s="1459" t="s">
        <v>73</v>
      </c>
      <c r="H269" s="1460" t="s">
        <v>73</v>
      </c>
      <c r="I269" s="1460" t="s">
        <v>73</v>
      </c>
      <c r="J269" s="1461" t="s">
        <v>73</v>
      </c>
      <c r="K269" s="1461" t="s">
        <v>73</v>
      </c>
      <c r="L269" s="1462" t="s">
        <v>73</v>
      </c>
    </row>
    <row r="270" spans="1:12">
      <c r="A270" s="1158" t="s">
        <v>88</v>
      </c>
      <c r="B270" s="1384" t="s">
        <v>29</v>
      </c>
      <c r="C270" s="1159" t="s">
        <v>73</v>
      </c>
      <c r="D270" s="1159" t="s">
        <v>73</v>
      </c>
      <c r="E270" s="1443" t="s">
        <v>73</v>
      </c>
      <c r="F270" s="1443" t="s">
        <v>73</v>
      </c>
      <c r="G270" s="1444" t="s">
        <v>73</v>
      </c>
      <c r="H270" s="1445" t="s">
        <v>73</v>
      </c>
      <c r="I270" s="1445" t="s">
        <v>73</v>
      </c>
      <c r="J270" s="1456" t="s">
        <v>73</v>
      </c>
      <c r="K270" s="1456" t="s">
        <v>73</v>
      </c>
      <c r="L270" s="1457" t="s">
        <v>73</v>
      </c>
    </row>
    <row r="271" spans="1:12" ht="15.75" thickBot="1">
      <c r="A271" s="1391" t="s">
        <v>88</v>
      </c>
      <c r="B271" s="1384" t="s">
        <v>32</v>
      </c>
      <c r="C271" s="1164" t="s">
        <v>73</v>
      </c>
      <c r="D271" s="1164" t="s">
        <v>73</v>
      </c>
      <c r="E271" s="1463" t="s">
        <v>73</v>
      </c>
      <c r="F271" s="1463" t="s">
        <v>73</v>
      </c>
      <c r="G271" s="1464" t="s">
        <v>73</v>
      </c>
      <c r="H271" s="1456" t="s">
        <v>73</v>
      </c>
      <c r="I271" s="1456" t="s">
        <v>73</v>
      </c>
      <c r="J271" s="1456" t="s">
        <v>73</v>
      </c>
      <c r="K271" s="1456" t="s">
        <v>73</v>
      </c>
      <c r="L271" s="1457" t="s">
        <v>73</v>
      </c>
    </row>
    <row r="272" spans="1:12" ht="15.75" thickBot="1">
      <c r="A272" s="1388"/>
      <c r="B272" s="1389"/>
      <c r="C272" s="1465"/>
      <c r="D272" s="1465"/>
      <c r="E272" s="1465"/>
      <c r="F272" s="1465"/>
      <c r="G272" s="1466"/>
      <c r="H272" s="1467"/>
      <c r="I272" s="1467"/>
      <c r="J272" s="1467"/>
      <c r="K272" s="1467"/>
      <c r="L272" s="1468"/>
    </row>
    <row r="273" spans="1:12">
      <c r="A273" s="1161" t="s">
        <v>20</v>
      </c>
      <c r="B273" s="1383" t="s">
        <v>24</v>
      </c>
      <c r="C273" s="1162">
        <v>16841.101049084005</v>
      </c>
      <c r="D273" s="1162">
        <v>17110.596922259421</v>
      </c>
      <c r="E273" s="1451">
        <v>17177.923070065684</v>
      </c>
      <c r="F273" s="1451">
        <v>17452.808860704608</v>
      </c>
      <c r="G273" s="1452">
        <v>-1.5750232116380731</v>
      </c>
      <c r="H273" s="1453">
        <v>340.10851063829784</v>
      </c>
      <c r="I273" s="1453">
        <v>3.2279699506500079</v>
      </c>
      <c r="J273" s="1454">
        <v>-16.071428571428573</v>
      </c>
      <c r="K273" s="1454">
        <v>4.4825941821649975</v>
      </c>
      <c r="L273" s="1455">
        <v>-0.52187409308075772</v>
      </c>
    </row>
    <row r="274" spans="1:12">
      <c r="A274" s="1157" t="s">
        <v>20</v>
      </c>
      <c r="B274" s="1384" t="s">
        <v>25</v>
      </c>
      <c r="C274" s="1159">
        <v>16148.946078431372</v>
      </c>
      <c r="D274" s="1159">
        <v>16175.96862745098</v>
      </c>
      <c r="E274" s="1443">
        <v>16471.924999999999</v>
      </c>
      <c r="F274" s="1443">
        <v>16499.488000000001</v>
      </c>
      <c r="G274" s="1444">
        <v>-0.16705366857445467</v>
      </c>
      <c r="H274" s="1445">
        <v>302.5</v>
      </c>
      <c r="I274" s="1445">
        <v>0.29840848806365289</v>
      </c>
      <c r="J274" s="1456">
        <v>-37.777777777777779</v>
      </c>
      <c r="K274" s="1456">
        <v>1.3352408202193611</v>
      </c>
      <c r="L274" s="1457">
        <v>-0.67548304037045126</v>
      </c>
    </row>
    <row r="275" spans="1:12">
      <c r="A275" s="1157" t="s">
        <v>20</v>
      </c>
      <c r="B275" s="1384" t="s">
        <v>26</v>
      </c>
      <c r="C275" s="1159">
        <v>17301.460784313727</v>
      </c>
      <c r="D275" s="1159">
        <v>17570.901960784315</v>
      </c>
      <c r="E275" s="1443">
        <v>17647.490000000002</v>
      </c>
      <c r="F275" s="1443">
        <v>17922.32</v>
      </c>
      <c r="G275" s="1444">
        <v>-1.5334510264296035</v>
      </c>
      <c r="H275" s="1445">
        <v>341.7</v>
      </c>
      <c r="I275" s="1445">
        <v>1.2144549763033075</v>
      </c>
      <c r="J275" s="1456">
        <v>-21.739130434782609</v>
      </c>
      <c r="K275" s="1456">
        <v>1.7167381974248928</v>
      </c>
      <c r="L275" s="1457">
        <v>-0.33866841562247085</v>
      </c>
    </row>
    <row r="276" spans="1:12">
      <c r="A276" s="1157" t="s">
        <v>20</v>
      </c>
      <c r="B276" s="1384" t="s">
        <v>31</v>
      </c>
      <c r="C276" s="1159">
        <v>16858.969607843137</v>
      </c>
      <c r="D276" s="1159">
        <v>17820.131372549018</v>
      </c>
      <c r="E276" s="1443">
        <v>17196.149000000001</v>
      </c>
      <c r="F276" s="1443">
        <v>18176.534</v>
      </c>
      <c r="G276" s="1444">
        <v>-5.3936850666909235</v>
      </c>
      <c r="H276" s="1445">
        <v>373.3</v>
      </c>
      <c r="I276" s="1445">
        <v>0.51157781367798438</v>
      </c>
      <c r="J276" s="1456">
        <v>42.857142857142854</v>
      </c>
      <c r="K276" s="1456">
        <v>1.4306151645207439</v>
      </c>
      <c r="L276" s="1457">
        <v>0.49227736291216484</v>
      </c>
    </row>
    <row r="277" spans="1:12">
      <c r="A277" s="1161" t="s">
        <v>20</v>
      </c>
      <c r="B277" s="1385" t="s">
        <v>27</v>
      </c>
      <c r="C277" s="1163">
        <v>16921.562335192699</v>
      </c>
      <c r="D277" s="1163">
        <v>17099.698494786611</v>
      </c>
      <c r="E277" s="1458">
        <v>17259.993581896553</v>
      </c>
      <c r="F277" s="1458">
        <v>17441.692464682343</v>
      </c>
      <c r="G277" s="1459">
        <v>-1.0417502954699567</v>
      </c>
      <c r="H277" s="1460">
        <v>299.71711409395971</v>
      </c>
      <c r="I277" s="1460">
        <v>0.25218559389664719</v>
      </c>
      <c r="J277" s="1461">
        <v>-19.892473118279568</v>
      </c>
      <c r="K277" s="1461">
        <v>28.421554601812112</v>
      </c>
      <c r="L277" s="1462">
        <v>-4.8224132266061162</v>
      </c>
    </row>
    <row r="278" spans="1:12">
      <c r="A278" s="1157" t="s">
        <v>20</v>
      </c>
      <c r="B278" s="1384" t="s">
        <v>28</v>
      </c>
      <c r="C278" s="1159">
        <v>16040.592156862745</v>
      </c>
      <c r="D278" s="1159">
        <v>16400.9931372549</v>
      </c>
      <c r="E278" s="1443">
        <v>16361.404</v>
      </c>
      <c r="F278" s="1443">
        <v>16729.012999999999</v>
      </c>
      <c r="G278" s="1444">
        <v>-2.1974338832781024</v>
      </c>
      <c r="H278" s="1445">
        <v>271.89999999999998</v>
      </c>
      <c r="I278" s="1445">
        <v>-1.3783097569822311</v>
      </c>
      <c r="J278" s="1456">
        <v>-31.367292225201069</v>
      </c>
      <c r="K278" s="1456">
        <v>12.207916070577014</v>
      </c>
      <c r="L278" s="1457">
        <v>-4.4587505960896507</v>
      </c>
    </row>
    <row r="279" spans="1:12">
      <c r="A279" s="1157" t="s">
        <v>20</v>
      </c>
      <c r="B279" s="1384" t="s">
        <v>29</v>
      </c>
      <c r="C279" s="1159">
        <v>17558.260784313723</v>
      </c>
      <c r="D279" s="1159">
        <v>17747.594117647059</v>
      </c>
      <c r="E279" s="1443">
        <v>17909.425999999999</v>
      </c>
      <c r="F279" s="1443">
        <v>18102.545999999998</v>
      </c>
      <c r="G279" s="1444">
        <v>-1.0668112651115429</v>
      </c>
      <c r="H279" s="1445">
        <v>315.5</v>
      </c>
      <c r="I279" s="1445">
        <v>-0.53593947036569634</v>
      </c>
      <c r="J279" s="1456">
        <v>-5.298013245033113</v>
      </c>
      <c r="K279" s="1456">
        <v>13.638531235097759</v>
      </c>
      <c r="L279" s="1457">
        <v>0.1443399929172422</v>
      </c>
    </row>
    <row r="280" spans="1:12">
      <c r="A280" s="1157" t="s">
        <v>20</v>
      </c>
      <c r="B280" s="1384" t="s">
        <v>32</v>
      </c>
      <c r="C280" s="1159">
        <v>17127.451960784314</v>
      </c>
      <c r="D280" s="1159">
        <v>17511.145098039215</v>
      </c>
      <c r="E280" s="1443">
        <v>17470.001</v>
      </c>
      <c r="F280" s="1443">
        <v>17861.367999999999</v>
      </c>
      <c r="G280" s="1444">
        <v>-2.1911367595135958</v>
      </c>
      <c r="H280" s="1445">
        <v>348</v>
      </c>
      <c r="I280" s="1445">
        <v>0.89881124963758274</v>
      </c>
      <c r="J280" s="1456">
        <v>-21.739130434782609</v>
      </c>
      <c r="K280" s="1456">
        <v>2.5751072961373391</v>
      </c>
      <c r="L280" s="1457">
        <v>-0.50800262343370628</v>
      </c>
    </row>
    <row r="281" spans="1:12">
      <c r="A281" s="1161" t="s">
        <v>20</v>
      </c>
      <c r="B281" s="1385" t="s">
        <v>33</v>
      </c>
      <c r="C281" s="1163">
        <v>14119.476848164662</v>
      </c>
      <c r="D281" s="1163">
        <v>14219.379293915565</v>
      </c>
      <c r="E281" s="1458">
        <v>14401.866385127956</v>
      </c>
      <c r="F281" s="1458">
        <v>14503.766879793877</v>
      </c>
      <c r="G281" s="1459">
        <v>-0.70257951269118035</v>
      </c>
      <c r="H281" s="1460">
        <v>229.63592017738361</v>
      </c>
      <c r="I281" s="1460">
        <v>1.4945276699548529</v>
      </c>
      <c r="J281" s="1461">
        <v>1.1210762331838564</v>
      </c>
      <c r="K281" s="1461">
        <v>21.506914639961849</v>
      </c>
      <c r="L281" s="1462">
        <v>1.5784070438939324</v>
      </c>
    </row>
    <row r="282" spans="1:12">
      <c r="A282" s="1157" t="s">
        <v>20</v>
      </c>
      <c r="B282" s="1384" t="s">
        <v>74</v>
      </c>
      <c r="C282" s="1159">
        <v>13714.885294117648</v>
      </c>
      <c r="D282" s="1159">
        <v>14095.806862745098</v>
      </c>
      <c r="E282" s="1443">
        <v>13989.183000000001</v>
      </c>
      <c r="F282" s="1443">
        <v>14377.723</v>
      </c>
      <c r="G282" s="1444">
        <v>-2.7023750561893496</v>
      </c>
      <c r="H282" s="1445">
        <v>213</v>
      </c>
      <c r="I282" s="1445">
        <v>1.1876484560570071</v>
      </c>
      <c r="J282" s="1456">
        <v>18.779342723004692</v>
      </c>
      <c r="K282" s="1456">
        <v>12.06485455412494</v>
      </c>
      <c r="L282" s="1457">
        <v>2.5474282806664963</v>
      </c>
    </row>
    <row r="283" spans="1:12">
      <c r="A283" s="1157" t="s">
        <v>20</v>
      </c>
      <c r="B283" s="1384" t="s">
        <v>34</v>
      </c>
      <c r="C283" s="1159">
        <v>14348.099019607842</v>
      </c>
      <c r="D283" s="1159">
        <v>14271.056862745098</v>
      </c>
      <c r="E283" s="1443">
        <v>14635.061</v>
      </c>
      <c r="F283" s="1443">
        <v>14556.477999999999</v>
      </c>
      <c r="G283" s="1444">
        <v>0.53984899369202177</v>
      </c>
      <c r="H283" s="1445">
        <v>241.8</v>
      </c>
      <c r="I283" s="1445">
        <v>1.6820857863751051</v>
      </c>
      <c r="J283" s="1456">
        <v>-21.658986175115206</v>
      </c>
      <c r="K283" s="1456">
        <v>8.1068192656175491</v>
      </c>
      <c r="L283" s="1457">
        <v>-1.5893380176711016</v>
      </c>
    </row>
    <row r="284" spans="1:12" ht="15.75" thickBot="1">
      <c r="A284" s="1157" t="s">
        <v>20</v>
      </c>
      <c r="B284" s="1384" t="s">
        <v>35</v>
      </c>
      <c r="C284" s="1159">
        <v>15566.73725490196</v>
      </c>
      <c r="D284" s="1159">
        <v>14862.427450980391</v>
      </c>
      <c r="E284" s="1443">
        <v>15878.072</v>
      </c>
      <c r="F284" s="1443">
        <v>15159.675999999999</v>
      </c>
      <c r="G284" s="1444">
        <v>4.738861173550152</v>
      </c>
      <c r="H284" s="1445">
        <v>306.10000000000002</v>
      </c>
      <c r="I284" s="1445">
        <v>9.5561918396564227</v>
      </c>
      <c r="J284" s="1456">
        <v>75</v>
      </c>
      <c r="K284" s="1456">
        <v>1.3352408202193611</v>
      </c>
      <c r="L284" s="1457">
        <v>0.62031678089853892</v>
      </c>
    </row>
    <row r="285" spans="1:12" ht="15.75" thickBot="1">
      <c r="A285" s="1388"/>
      <c r="B285" s="1389"/>
      <c r="C285" s="1465"/>
      <c r="D285" s="1465"/>
      <c r="E285" s="1465"/>
      <c r="F285" s="1465"/>
      <c r="G285" s="1466"/>
      <c r="H285" s="1467"/>
      <c r="I285" s="1467"/>
      <c r="J285" s="1467"/>
      <c r="K285" s="1467"/>
      <c r="L285" s="1468"/>
    </row>
    <row r="286" spans="1:12">
      <c r="A286" s="1161" t="s">
        <v>89</v>
      </c>
      <c r="B286" s="1385" t="s">
        <v>21</v>
      </c>
      <c r="C286" s="1163">
        <v>21555.540109722639</v>
      </c>
      <c r="D286" s="1163">
        <v>22064.682373735519</v>
      </c>
      <c r="E286" s="1458">
        <v>21986.650911917091</v>
      </c>
      <c r="F286" s="1458">
        <v>22505.97602121023</v>
      </c>
      <c r="G286" s="1459">
        <v>-2.3074987230223334</v>
      </c>
      <c r="H286" s="1460">
        <v>340.61764705882354</v>
      </c>
      <c r="I286" s="1460">
        <v>-0.13642770047404917</v>
      </c>
      <c r="J286" s="1461">
        <v>-27.659574468085108</v>
      </c>
      <c r="K286" s="1461">
        <v>1.6213638531235097</v>
      </c>
      <c r="L286" s="1462">
        <v>-0.47872551238140515</v>
      </c>
    </row>
    <row r="287" spans="1:12">
      <c r="A287" s="1157" t="s">
        <v>89</v>
      </c>
      <c r="B287" s="1384" t="s">
        <v>22</v>
      </c>
      <c r="C287" s="1159" t="s">
        <v>200</v>
      </c>
      <c r="D287" s="1159" t="s">
        <v>200</v>
      </c>
      <c r="E287" s="1443" t="s">
        <v>200</v>
      </c>
      <c r="F287" s="1443" t="s">
        <v>200</v>
      </c>
      <c r="G287" s="1444" t="s">
        <v>73</v>
      </c>
      <c r="H287" s="1445" t="s">
        <v>200</v>
      </c>
      <c r="I287" s="1445" t="s">
        <v>73</v>
      </c>
      <c r="J287" s="1456" t="s">
        <v>73</v>
      </c>
      <c r="K287" s="1456">
        <v>0.33381020505484027</v>
      </c>
      <c r="L287" s="1457" t="s">
        <v>73</v>
      </c>
    </row>
    <row r="288" spans="1:12">
      <c r="A288" s="1157" t="s">
        <v>89</v>
      </c>
      <c r="B288" s="1384" t="s">
        <v>23</v>
      </c>
      <c r="C288" s="1159">
        <v>21250.256862745096</v>
      </c>
      <c r="D288" s="1159" t="s">
        <v>200</v>
      </c>
      <c r="E288" s="1443">
        <v>21675.261999999999</v>
      </c>
      <c r="F288" s="1443" t="s">
        <v>200</v>
      </c>
      <c r="G288" s="1444" t="s">
        <v>73</v>
      </c>
      <c r="H288" s="1445">
        <v>348.3</v>
      </c>
      <c r="I288" s="1445">
        <v>1.0443864229765079</v>
      </c>
      <c r="J288" s="1456">
        <v>-23.333333333333332</v>
      </c>
      <c r="K288" s="1456">
        <v>1.0968049594659035</v>
      </c>
      <c r="L288" s="1457">
        <v>-0.24367761426063805</v>
      </c>
    </row>
    <row r="289" spans="1:12">
      <c r="A289" s="1157" t="s">
        <v>89</v>
      </c>
      <c r="B289" s="1384" t="s">
        <v>30</v>
      </c>
      <c r="C289" s="1159" t="s">
        <v>200</v>
      </c>
      <c r="D289" s="1159" t="s">
        <v>200</v>
      </c>
      <c r="E289" s="1443" t="s">
        <v>200</v>
      </c>
      <c r="F289" s="1443" t="s">
        <v>200</v>
      </c>
      <c r="G289" s="1444" t="s">
        <v>73</v>
      </c>
      <c r="H289" s="1445" t="s">
        <v>200</v>
      </c>
      <c r="I289" s="1445" t="s">
        <v>73</v>
      </c>
      <c r="J289" s="1456" t="s">
        <v>73</v>
      </c>
      <c r="K289" s="1456">
        <v>0.19074868860276584</v>
      </c>
      <c r="L289" s="1457" t="s">
        <v>73</v>
      </c>
    </row>
    <row r="290" spans="1:12">
      <c r="A290" s="1161" t="s">
        <v>89</v>
      </c>
      <c r="B290" s="1385" t="s">
        <v>24</v>
      </c>
      <c r="C290" s="1163">
        <v>20574.026318066306</v>
      </c>
      <c r="D290" s="1163">
        <v>21370.096861939131</v>
      </c>
      <c r="E290" s="1458">
        <v>20985.506844427633</v>
      </c>
      <c r="F290" s="1458">
        <v>21797.498799177916</v>
      </c>
      <c r="G290" s="1459">
        <v>-3.7251611399602744</v>
      </c>
      <c r="H290" s="1460">
        <v>302.76946564885498</v>
      </c>
      <c r="I290" s="1460">
        <v>-2.2106478017373163</v>
      </c>
      <c r="J290" s="1461">
        <v>-20.606060606060606</v>
      </c>
      <c r="K290" s="1461">
        <v>6.247019551740582</v>
      </c>
      <c r="L290" s="1462">
        <v>-1.1256346037553957</v>
      </c>
    </row>
    <row r="291" spans="1:12">
      <c r="A291" s="1157" t="s">
        <v>89</v>
      </c>
      <c r="B291" s="1384" t="s">
        <v>25</v>
      </c>
      <c r="C291" s="1159">
        <v>19972.436274509801</v>
      </c>
      <c r="D291" s="1159">
        <v>21318.287254901959</v>
      </c>
      <c r="E291" s="1443">
        <v>20371.884999999998</v>
      </c>
      <c r="F291" s="1443">
        <v>21744.652999999998</v>
      </c>
      <c r="G291" s="1444">
        <v>-6.3131290253286645</v>
      </c>
      <c r="H291" s="1445">
        <v>282.3</v>
      </c>
      <c r="I291" s="1445">
        <v>-0.52854122621564481</v>
      </c>
      <c r="J291" s="1456">
        <v>-35.294117647058826</v>
      </c>
      <c r="K291" s="1456">
        <v>1.0491177873152122</v>
      </c>
      <c r="L291" s="1457">
        <v>-0.47009579624153486</v>
      </c>
    </row>
    <row r="292" spans="1:12">
      <c r="A292" s="1157" t="s">
        <v>89</v>
      </c>
      <c r="B292" s="1384" t="s">
        <v>26</v>
      </c>
      <c r="C292" s="1159">
        <v>20727.796078431373</v>
      </c>
      <c r="D292" s="1159">
        <v>21484.607843137255</v>
      </c>
      <c r="E292" s="1443">
        <v>21142.351999999999</v>
      </c>
      <c r="F292" s="1443">
        <v>21914.3</v>
      </c>
      <c r="G292" s="1444">
        <v>-3.5225765824142239</v>
      </c>
      <c r="H292" s="1445">
        <v>301.60000000000002</v>
      </c>
      <c r="I292" s="1445">
        <v>-3.9184453647658346</v>
      </c>
      <c r="J292" s="1456">
        <v>-15.463917525773196</v>
      </c>
      <c r="K292" s="1456">
        <v>3.9103481163567002</v>
      </c>
      <c r="L292" s="1457">
        <v>-0.42387887202578423</v>
      </c>
    </row>
    <row r="293" spans="1:12">
      <c r="A293" s="1157" t="s">
        <v>89</v>
      </c>
      <c r="B293" s="1384" t="s">
        <v>31</v>
      </c>
      <c r="C293" s="1159" t="s">
        <v>200</v>
      </c>
      <c r="D293" s="1159">
        <v>21098.313725490196</v>
      </c>
      <c r="E293" s="1443" t="s">
        <v>200</v>
      </c>
      <c r="F293" s="1443">
        <v>21520.28</v>
      </c>
      <c r="G293" s="1444" t="s">
        <v>73</v>
      </c>
      <c r="H293" s="1445" t="s">
        <v>200</v>
      </c>
      <c r="I293" s="1445" t="s">
        <v>73</v>
      </c>
      <c r="J293" s="1456" t="s">
        <v>73</v>
      </c>
      <c r="K293" s="1456">
        <v>1.2875536480686696</v>
      </c>
      <c r="L293" s="1457" t="s">
        <v>73</v>
      </c>
    </row>
    <row r="294" spans="1:12">
      <c r="A294" s="1161" t="s">
        <v>89</v>
      </c>
      <c r="B294" s="1385" t="s">
        <v>27</v>
      </c>
      <c r="C294" s="1163">
        <v>17904.064978568174</v>
      </c>
      <c r="D294" s="1163">
        <v>18351.684062302109</v>
      </c>
      <c r="E294" s="1458">
        <v>18262.146278139538</v>
      </c>
      <c r="F294" s="1458">
        <v>18860.333999699789</v>
      </c>
      <c r="G294" s="1459">
        <v>-3.1716708811719481</v>
      </c>
      <c r="H294" s="1460">
        <v>275.65333333333331</v>
      </c>
      <c r="I294" s="1460">
        <v>-1.1090563394375852</v>
      </c>
      <c r="J294" s="1461">
        <v>-18.410041841004183</v>
      </c>
      <c r="K294" s="1461">
        <v>9.2989985693848354</v>
      </c>
      <c r="L294" s="1462">
        <v>-1.3801792679699449</v>
      </c>
    </row>
    <row r="295" spans="1:12">
      <c r="A295" s="1157" t="s">
        <v>89</v>
      </c>
      <c r="B295" s="1384" t="s">
        <v>28</v>
      </c>
      <c r="C295" s="1159">
        <v>18568.644117647058</v>
      </c>
      <c r="D295" s="1159">
        <v>18321.73137254902</v>
      </c>
      <c r="E295" s="1443">
        <v>18940.017</v>
      </c>
      <c r="F295" s="1443">
        <v>18688.166000000001</v>
      </c>
      <c r="G295" s="1444">
        <v>1.3476496302526353</v>
      </c>
      <c r="H295" s="1445">
        <v>252.1</v>
      </c>
      <c r="I295" s="1445">
        <v>4.7797173732335825</v>
      </c>
      <c r="J295" s="1456">
        <v>4.3478260869565215</v>
      </c>
      <c r="K295" s="1456">
        <v>3.4334763948497855</v>
      </c>
      <c r="L295" s="1457">
        <v>0.3503664752787401</v>
      </c>
    </row>
    <row r="296" spans="1:12">
      <c r="A296" s="1157" t="s">
        <v>89</v>
      </c>
      <c r="B296" s="1384" t="s">
        <v>29</v>
      </c>
      <c r="C296" s="1159">
        <v>19459.233333333334</v>
      </c>
      <c r="D296" s="1159">
        <v>19722.340196078432</v>
      </c>
      <c r="E296" s="1443">
        <v>19848.418000000001</v>
      </c>
      <c r="F296" s="1443">
        <v>20116.787</v>
      </c>
      <c r="G296" s="1444">
        <v>-1.3340549860173931</v>
      </c>
      <c r="H296" s="1445">
        <v>284</v>
      </c>
      <c r="I296" s="1445">
        <v>-2.6396983201919744</v>
      </c>
      <c r="J296" s="1445">
        <v>-34.93150684931507</v>
      </c>
      <c r="K296" s="1445">
        <v>4.5302813543156892</v>
      </c>
      <c r="L296" s="1446">
        <v>-1.9934005044868126</v>
      </c>
    </row>
    <row r="297" spans="1:12" ht="15.75" thickBot="1">
      <c r="A297" s="1392" t="s">
        <v>89</v>
      </c>
      <c r="B297" s="1393" t="s">
        <v>32</v>
      </c>
      <c r="C297" s="1160">
        <v>11637.179411764706</v>
      </c>
      <c r="D297" s="1160">
        <v>11637.179411764706</v>
      </c>
      <c r="E297" s="1447">
        <v>11869.923000000001</v>
      </c>
      <c r="F297" s="1447">
        <v>12042.790999999999</v>
      </c>
      <c r="G297" s="1448">
        <v>-1.435447978794937</v>
      </c>
      <c r="H297" s="1449">
        <v>307.89999999999998</v>
      </c>
      <c r="I297" s="1449">
        <v>-0.54909560723515671</v>
      </c>
      <c r="J297" s="1449">
        <v>16.666666666666664</v>
      </c>
      <c r="K297" s="1449">
        <v>2.5454545454545454</v>
      </c>
      <c r="L297" s="1450">
        <v>0.57662763815347895</v>
      </c>
    </row>
    <row r="298" spans="1:12">
      <c r="G298" s="1371"/>
      <c r="H298" s="1371"/>
      <c r="I298" s="1371"/>
      <c r="J298" s="1371"/>
      <c r="K298" s="1371"/>
      <c r="L298" s="1371"/>
    </row>
    <row r="299" spans="1:12">
      <c r="G299" s="1371"/>
      <c r="H299" s="1371"/>
      <c r="I299" s="1371"/>
      <c r="J299" s="1371"/>
      <c r="K299" s="1371"/>
      <c r="L299" s="1371"/>
    </row>
    <row r="300" spans="1:12">
      <c r="G300" s="1371"/>
      <c r="H300" s="1371"/>
      <c r="I300" s="1371"/>
      <c r="J300" s="1371"/>
      <c r="K300" s="1371"/>
      <c r="L300" s="1371"/>
    </row>
    <row r="301" spans="1:12">
      <c r="G301" s="1371"/>
      <c r="H301" s="1371"/>
      <c r="I301" s="1371"/>
      <c r="J301" s="1371"/>
      <c r="K301" s="1371"/>
      <c r="L301" s="1371"/>
    </row>
    <row r="302" spans="1:12">
      <c r="G302" s="1371"/>
      <c r="H302" s="1371"/>
      <c r="I302" s="1371"/>
      <c r="J302" s="1371"/>
      <c r="K302" s="1371"/>
      <c r="L302" s="1371"/>
    </row>
    <row r="303" spans="1:12">
      <c r="G303" s="1371"/>
      <c r="H303" s="1371"/>
      <c r="I303" s="1371"/>
      <c r="J303" s="1371"/>
      <c r="K303" s="1371"/>
      <c r="L303" s="1371"/>
    </row>
    <row r="304" spans="1:12">
      <c r="G304" s="1371"/>
      <c r="H304" s="1371"/>
      <c r="I304" s="1371"/>
      <c r="J304" s="1371"/>
      <c r="K304" s="1371"/>
      <c r="L304" s="1371"/>
    </row>
    <row r="305" spans="7:12">
      <c r="G305" s="1371"/>
      <c r="H305" s="1371"/>
      <c r="I305" s="1371"/>
      <c r="J305" s="1371"/>
      <c r="K305" s="1371"/>
      <c r="L305" s="1371"/>
    </row>
    <row r="306" spans="7:12">
      <c r="G306" s="1371"/>
      <c r="H306" s="1371"/>
      <c r="I306" s="1371"/>
      <c r="J306" s="1371"/>
      <c r="K306" s="1371"/>
      <c r="L306" s="1371"/>
    </row>
    <row r="307" spans="7:12">
      <c r="G307" s="1371"/>
      <c r="H307" s="1371"/>
      <c r="I307" s="1371"/>
      <c r="J307" s="1371"/>
      <c r="K307" s="1371"/>
      <c r="L307" s="1371"/>
    </row>
    <row r="308" spans="7:12">
      <c r="G308" s="1371"/>
      <c r="H308" s="1371"/>
      <c r="I308" s="1371"/>
      <c r="J308" s="1371"/>
      <c r="K308" s="1371"/>
      <c r="L308" s="1371"/>
    </row>
    <row r="309" spans="7:12">
      <c r="G309" s="1371"/>
      <c r="H309" s="1371"/>
      <c r="I309" s="1371"/>
      <c r="J309" s="1371"/>
      <c r="K309" s="1371"/>
      <c r="L309" s="1371"/>
    </row>
    <row r="310" spans="7:12">
      <c r="G310" s="1371"/>
      <c r="H310" s="1371"/>
      <c r="I310" s="1371"/>
      <c r="J310" s="1371"/>
      <c r="K310" s="1371"/>
      <c r="L310" s="1371"/>
    </row>
    <row r="311" spans="7:12">
      <c r="G311" s="1371"/>
      <c r="H311" s="1371"/>
      <c r="I311" s="1371"/>
      <c r="J311" s="1371"/>
      <c r="K311" s="1371"/>
      <c r="L311" s="1371"/>
    </row>
    <row r="312" spans="7:12">
      <c r="G312" s="1371"/>
      <c r="H312" s="1371"/>
      <c r="I312" s="1371"/>
      <c r="J312" s="1371"/>
      <c r="K312" s="1371"/>
      <c r="L312" s="1371"/>
    </row>
    <row r="313" spans="7:12">
      <c r="G313" s="1371"/>
      <c r="H313" s="1371"/>
      <c r="I313" s="1371"/>
      <c r="J313" s="1371"/>
      <c r="K313" s="1371"/>
      <c r="L313" s="1371"/>
    </row>
    <row r="314" spans="7:12">
      <c r="G314" s="1371"/>
      <c r="H314" s="1371"/>
      <c r="I314" s="1371"/>
      <c r="J314" s="1371"/>
      <c r="K314" s="1371"/>
      <c r="L314" s="1371"/>
    </row>
    <row r="315" spans="7:12">
      <c r="G315" s="1371"/>
      <c r="H315" s="1371"/>
      <c r="I315" s="1371"/>
      <c r="J315" s="1371"/>
      <c r="K315" s="1371"/>
      <c r="L315" s="1371"/>
    </row>
    <row r="316" spans="7:12">
      <c r="G316" s="1371"/>
      <c r="H316" s="1371"/>
      <c r="I316" s="1371"/>
      <c r="J316" s="1371"/>
      <c r="K316" s="1371"/>
      <c r="L316" s="1371"/>
    </row>
    <row r="317" spans="7:12">
      <c r="G317" s="1371"/>
      <c r="H317" s="1371"/>
      <c r="I317" s="1371"/>
      <c r="J317" s="1371"/>
      <c r="K317" s="1371"/>
      <c r="L317" s="1371"/>
    </row>
    <row r="318" spans="7:12">
      <c r="G318" s="1371"/>
      <c r="H318" s="1371"/>
      <c r="I318" s="1371"/>
      <c r="J318" s="1371"/>
      <c r="K318" s="1371"/>
      <c r="L318" s="1371"/>
    </row>
    <row r="319" spans="7:12">
      <c r="G319" s="1371"/>
      <c r="H319" s="1371"/>
      <c r="I319" s="1371"/>
      <c r="J319" s="1371"/>
      <c r="K319" s="1371"/>
      <c r="L319" s="1371"/>
    </row>
    <row r="320" spans="7:12">
      <c r="G320" s="1371"/>
      <c r="H320" s="1371"/>
      <c r="I320" s="1371"/>
      <c r="J320" s="1371"/>
      <c r="K320" s="1371"/>
      <c r="L320" s="1371"/>
    </row>
    <row r="321" spans="7:12">
      <c r="G321" s="1371"/>
      <c r="H321" s="1371"/>
      <c r="I321" s="1371"/>
      <c r="J321" s="1371"/>
      <c r="K321" s="1371"/>
      <c r="L321" s="1371"/>
    </row>
    <row r="322" spans="7:12">
      <c r="G322" s="1371"/>
      <c r="H322" s="1371"/>
      <c r="I322" s="1371"/>
      <c r="J322" s="1371"/>
      <c r="K322" s="1371"/>
      <c r="L322" s="1371"/>
    </row>
    <row r="323" spans="7:12">
      <c r="G323" s="1371"/>
      <c r="H323" s="1371"/>
      <c r="I323" s="1371"/>
      <c r="J323" s="1371"/>
      <c r="K323" s="1371"/>
      <c r="L323" s="1371"/>
    </row>
    <row r="324" spans="7:12">
      <c r="G324" s="1371"/>
      <c r="H324" s="1371"/>
      <c r="I324" s="1371"/>
      <c r="J324" s="1371"/>
      <c r="K324" s="1371"/>
      <c r="L324" s="1371"/>
    </row>
    <row r="325" spans="7:12">
      <c r="G325" s="1371"/>
      <c r="H325" s="1371"/>
      <c r="I325" s="1371"/>
      <c r="J325" s="1371"/>
      <c r="K325" s="1371"/>
      <c r="L325" s="1371"/>
    </row>
    <row r="326" spans="7:12">
      <c r="G326" s="1371"/>
      <c r="H326" s="1371"/>
      <c r="I326" s="1371"/>
      <c r="J326" s="1371"/>
      <c r="K326" s="1371"/>
      <c r="L326" s="1371"/>
    </row>
    <row r="327" spans="7:12">
      <c r="G327" s="1371"/>
      <c r="H327" s="1371"/>
      <c r="I327" s="1371"/>
      <c r="J327" s="1371"/>
      <c r="K327" s="1371"/>
      <c r="L327" s="1371"/>
    </row>
    <row r="328" spans="7:12">
      <c r="G328" s="1371"/>
      <c r="H328" s="1371"/>
      <c r="I328" s="1371"/>
      <c r="J328" s="1371"/>
      <c r="K328" s="1371"/>
      <c r="L328" s="1371"/>
    </row>
    <row r="329" spans="7:12">
      <c r="G329" s="1371"/>
      <c r="H329" s="1371"/>
      <c r="I329" s="1371"/>
      <c r="J329" s="1371"/>
      <c r="K329" s="1371"/>
      <c r="L329" s="1371"/>
    </row>
    <row r="330" spans="7:12">
      <c r="G330" s="1371"/>
      <c r="H330" s="1371"/>
      <c r="I330" s="1371"/>
      <c r="J330" s="1371"/>
      <c r="K330" s="1371"/>
      <c r="L330" s="1371"/>
    </row>
    <row r="331" spans="7:12">
      <c r="G331" s="1371"/>
      <c r="H331" s="1371"/>
      <c r="I331" s="1371"/>
      <c r="J331" s="1371"/>
      <c r="K331" s="1371"/>
      <c r="L331" s="1371"/>
    </row>
    <row r="332" spans="7:12">
      <c r="G332" s="1371"/>
      <c r="H332" s="1371"/>
      <c r="I332" s="1371"/>
      <c r="J332" s="1371"/>
      <c r="K332" s="1371"/>
      <c r="L332" s="1371"/>
    </row>
    <row r="333" spans="7:12">
      <c r="G333" s="1371"/>
      <c r="H333" s="1371"/>
      <c r="I333" s="1371"/>
      <c r="J333" s="1371"/>
      <c r="K333" s="1371"/>
      <c r="L333" s="1371"/>
    </row>
    <row r="334" spans="7:12">
      <c r="G334" s="1371"/>
      <c r="H334" s="1371"/>
      <c r="I334" s="1371"/>
      <c r="J334" s="1371"/>
      <c r="K334" s="1371"/>
      <c r="L334" s="1371"/>
    </row>
    <row r="335" spans="7:12">
      <c r="G335" s="1371"/>
      <c r="H335" s="1371"/>
      <c r="I335" s="1371"/>
      <c r="J335" s="1371"/>
      <c r="K335" s="1371"/>
      <c r="L335" s="1371"/>
    </row>
    <row r="336" spans="7:12">
      <c r="G336" s="1371"/>
      <c r="H336" s="1371"/>
      <c r="I336" s="1371"/>
      <c r="J336" s="1371"/>
      <c r="K336" s="1371"/>
      <c r="L336" s="1371"/>
    </row>
    <row r="337" spans="7:12">
      <c r="G337" s="1371"/>
      <c r="H337" s="1371"/>
      <c r="I337" s="1371"/>
      <c r="J337" s="1371"/>
      <c r="K337" s="1371"/>
      <c r="L337" s="1371"/>
    </row>
    <row r="338" spans="7:12">
      <c r="G338" s="1371"/>
      <c r="H338" s="1371"/>
      <c r="I338" s="1371"/>
      <c r="J338" s="1371"/>
      <c r="K338" s="1371"/>
      <c r="L338" s="1371"/>
    </row>
    <row r="339" spans="7:12">
      <c r="G339" s="1371"/>
      <c r="H339" s="1371"/>
      <c r="I339" s="1371"/>
      <c r="J339" s="1371"/>
      <c r="K339" s="1371"/>
      <c r="L339" s="1371"/>
    </row>
    <row r="340" spans="7:12">
      <c r="G340" s="1371"/>
      <c r="H340" s="1371"/>
      <c r="I340" s="1371"/>
      <c r="J340" s="1371"/>
      <c r="K340" s="1371"/>
      <c r="L340" s="1371"/>
    </row>
    <row r="341" spans="7:12">
      <c r="G341" s="1371"/>
      <c r="H341" s="1371"/>
      <c r="I341" s="1371"/>
      <c r="J341" s="1371"/>
      <c r="K341" s="1371"/>
      <c r="L341" s="1371"/>
    </row>
    <row r="342" spans="7:12">
      <c r="G342" s="1371"/>
      <c r="H342" s="1371"/>
      <c r="I342" s="1371"/>
      <c r="J342" s="1371"/>
      <c r="K342" s="1371"/>
      <c r="L342" s="1371"/>
    </row>
    <row r="343" spans="7:12">
      <c r="G343" s="1371"/>
      <c r="H343" s="1371"/>
      <c r="I343" s="1371"/>
      <c r="J343" s="1371"/>
      <c r="K343" s="1371"/>
      <c r="L343" s="1371"/>
    </row>
    <row r="344" spans="7:12">
      <c r="G344" s="1371"/>
      <c r="H344" s="1371"/>
      <c r="I344" s="1371"/>
      <c r="J344" s="1371"/>
      <c r="K344" s="1371"/>
      <c r="L344" s="1371"/>
    </row>
    <row r="345" spans="7:12">
      <c r="G345" s="1371"/>
      <c r="H345" s="1371"/>
      <c r="I345" s="1371"/>
      <c r="J345" s="1371"/>
      <c r="K345" s="1371"/>
      <c r="L345" s="1371"/>
    </row>
    <row r="346" spans="7:12">
      <c r="G346" s="1371"/>
      <c r="H346" s="1371"/>
      <c r="I346" s="1371"/>
      <c r="J346" s="1371"/>
      <c r="K346" s="1371"/>
      <c r="L346" s="1371"/>
    </row>
    <row r="347" spans="7:12">
      <c r="G347" s="1371"/>
      <c r="H347" s="1371"/>
      <c r="I347" s="1371"/>
      <c r="J347" s="1371"/>
      <c r="K347" s="1371"/>
      <c r="L347" s="1371"/>
    </row>
    <row r="348" spans="7:12">
      <c r="G348" s="1371"/>
      <c r="H348" s="1371"/>
      <c r="I348" s="1371"/>
      <c r="J348" s="1371"/>
      <c r="K348" s="1371"/>
      <c r="L348" s="1371"/>
    </row>
    <row r="349" spans="7:12">
      <c r="G349" s="1371"/>
      <c r="H349" s="1371"/>
      <c r="I349" s="1371"/>
      <c r="J349" s="1371"/>
      <c r="K349" s="1371"/>
      <c r="L349" s="1371"/>
    </row>
    <row r="350" spans="7:12">
      <c r="G350" s="1371"/>
      <c r="H350" s="1371"/>
      <c r="I350" s="1371"/>
      <c r="J350" s="1371"/>
      <c r="K350" s="1371"/>
      <c r="L350" s="1371"/>
    </row>
    <row r="351" spans="7:12">
      <c r="G351" s="1371"/>
      <c r="H351" s="1371"/>
      <c r="I351" s="1371"/>
      <c r="J351" s="1371"/>
      <c r="K351" s="1371"/>
      <c r="L351" s="1371"/>
    </row>
    <row r="352" spans="7:12">
      <c r="G352" s="1371"/>
      <c r="H352" s="1371"/>
      <c r="I352" s="1371"/>
      <c r="J352" s="1371"/>
      <c r="K352" s="1371"/>
      <c r="L352" s="1371"/>
    </row>
    <row r="353" spans="7:12">
      <c r="G353" s="1371"/>
      <c r="H353" s="1371"/>
      <c r="I353" s="1371"/>
      <c r="J353" s="1371"/>
      <c r="K353" s="1371"/>
      <c r="L353" s="1371"/>
    </row>
    <row r="354" spans="7:12">
      <c r="G354" s="1371"/>
      <c r="H354" s="1371"/>
      <c r="I354" s="1371"/>
      <c r="J354" s="1371"/>
      <c r="K354" s="1371"/>
      <c r="L354" s="1371"/>
    </row>
    <row r="355" spans="7:12">
      <c r="G355" s="1371"/>
      <c r="H355" s="1371"/>
      <c r="I355" s="1371"/>
      <c r="J355" s="1371"/>
      <c r="K355" s="1371"/>
      <c r="L355" s="137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20" t="s">
        <v>406</v>
      </c>
      <c r="B1" s="1620"/>
      <c r="C1" s="1620"/>
      <c r="D1" s="1620"/>
      <c r="E1" s="1620"/>
      <c r="F1" s="1620"/>
      <c r="G1" s="1620"/>
      <c r="H1" s="1620"/>
    </row>
    <row r="2" spans="1:18" ht="45">
      <c r="A2" s="1269" t="s">
        <v>99</v>
      </c>
      <c r="B2" s="1006" t="s">
        <v>5</v>
      </c>
      <c r="C2" s="1270"/>
      <c r="D2" s="1184" t="s">
        <v>103</v>
      </c>
      <c r="E2" s="1621" t="s">
        <v>101</v>
      </c>
      <c r="F2" s="1622"/>
      <c r="G2" s="1623"/>
      <c r="H2" s="1271" t="s">
        <v>102</v>
      </c>
    </row>
    <row r="3" spans="1:18" ht="45.75" thickBot="1">
      <c r="A3" s="1007"/>
      <c r="B3" s="1272" t="s">
        <v>533</v>
      </c>
      <c r="C3" s="1272" t="s">
        <v>515</v>
      </c>
      <c r="D3" s="1580" t="s">
        <v>50</v>
      </c>
      <c r="E3" s="1272" t="s">
        <v>533</v>
      </c>
      <c r="F3" s="1273" t="s">
        <v>515</v>
      </c>
      <c r="G3" s="1184" t="s">
        <v>103</v>
      </c>
      <c r="H3" s="1274" t="s">
        <v>104</v>
      </c>
    </row>
    <row r="4" spans="1:18">
      <c r="A4" s="1275" t="s">
        <v>4</v>
      </c>
      <c r="B4" s="1276"/>
      <c r="C4" s="1276"/>
      <c r="D4" s="1277"/>
      <c r="E4" s="1278"/>
      <c r="F4" s="1278"/>
      <c r="G4" s="1279"/>
      <c r="H4" s="1280"/>
    </row>
    <row r="5" spans="1:18">
      <c r="A5" s="1165" t="s">
        <v>251</v>
      </c>
      <c r="B5" s="1163">
        <v>20403.596586536372</v>
      </c>
      <c r="C5" s="1163">
        <v>20229.16560074197</v>
      </c>
      <c r="D5" s="1281">
        <v>0.86227474349216282</v>
      </c>
      <c r="E5" s="1282">
        <v>100</v>
      </c>
      <c r="F5" s="1283">
        <v>100</v>
      </c>
      <c r="G5" s="1284" t="s">
        <v>73</v>
      </c>
      <c r="H5" s="1285">
        <v>-1.0934296592795014</v>
      </c>
    </row>
    <row r="6" spans="1:18">
      <c r="A6" s="1158" t="s">
        <v>105</v>
      </c>
      <c r="B6" s="1159">
        <v>17146.868999999999</v>
      </c>
      <c r="C6" s="1159">
        <v>17327.434000000001</v>
      </c>
      <c r="D6" s="1286">
        <v>-1.0420758203436373</v>
      </c>
      <c r="E6" s="1287">
        <v>19.028723719277465</v>
      </c>
      <c r="F6" s="1288">
        <v>13.314458654691009</v>
      </c>
      <c r="G6" s="1289">
        <v>42.917742379057835</v>
      </c>
      <c r="H6" s="1290">
        <v>41.355037395512547</v>
      </c>
    </row>
    <row r="7" spans="1:18">
      <c r="A7" s="1158" t="s">
        <v>106</v>
      </c>
      <c r="B7" s="1159">
        <v>23989.805</v>
      </c>
      <c r="C7" s="1159">
        <v>22396.455999999998</v>
      </c>
      <c r="D7" s="1286">
        <v>7.1142907610025539</v>
      </c>
      <c r="E7" s="1287">
        <v>16.580791629651564</v>
      </c>
      <c r="F7" s="1288">
        <v>19.451332617397249</v>
      </c>
      <c r="G7" s="1289">
        <v>-14.757554375365912</v>
      </c>
      <c r="H7" s="1290">
        <v>-15.689620558120868</v>
      </c>
    </row>
    <row r="8" spans="1:18" ht="16.5" thickBot="1">
      <c r="A8" s="1291" t="s">
        <v>107</v>
      </c>
      <c r="B8" s="1160">
        <v>20442.564999999999</v>
      </c>
      <c r="C8" s="1160">
        <v>20176.786</v>
      </c>
      <c r="D8" s="1292">
        <v>1.317251419527365</v>
      </c>
      <c r="E8" s="1293">
        <v>64.390484651070963</v>
      </c>
      <c r="F8" s="1294">
        <v>67.234208727911735</v>
      </c>
      <c r="G8" s="1295">
        <v>-4.2295791541906294</v>
      </c>
      <c r="H8" s="1296">
        <v>-5.2767613405355061</v>
      </c>
    </row>
    <row r="9" spans="1:18">
      <c r="A9" s="1161" t="s">
        <v>252</v>
      </c>
      <c r="B9" s="1162">
        <v>16203.139057462235</v>
      </c>
      <c r="C9" s="1162">
        <v>16654.538666778619</v>
      </c>
      <c r="D9" s="1297">
        <v>-2.7103699378764929</v>
      </c>
      <c r="E9" s="1298">
        <v>100</v>
      </c>
      <c r="F9" s="1299">
        <v>100</v>
      </c>
      <c r="G9" s="1300" t="s">
        <v>73</v>
      </c>
      <c r="H9" s="1301">
        <v>-3.2224421975535633</v>
      </c>
    </row>
    <row r="10" spans="1:18">
      <c r="A10" s="1158" t="s">
        <v>105</v>
      </c>
      <c r="B10" s="1159">
        <v>12790.905000000001</v>
      </c>
      <c r="C10" s="1159">
        <v>12827.572</v>
      </c>
      <c r="D10" s="1286">
        <v>-0.28584520905436711</v>
      </c>
      <c r="E10" s="1287">
        <v>4.7105883212478767</v>
      </c>
      <c r="F10" s="1288">
        <v>4.4615710952414611</v>
      </c>
      <c r="G10" s="1289">
        <v>5.5813797581754949</v>
      </c>
      <c r="H10" s="1290">
        <v>2.1790808240887509</v>
      </c>
    </row>
    <row r="11" spans="1:18">
      <c r="A11" s="1158" t="s">
        <v>106</v>
      </c>
      <c r="B11" s="1159" t="s">
        <v>200</v>
      </c>
      <c r="C11" s="1159" t="s">
        <v>200</v>
      </c>
      <c r="D11" s="1286" t="s">
        <v>73</v>
      </c>
      <c r="E11" s="1287">
        <v>0.21552905075891798</v>
      </c>
      <c r="F11" s="1288">
        <v>2.4517429116877607</v>
      </c>
      <c r="G11" s="1289" t="s">
        <v>73</v>
      </c>
      <c r="H11" s="1290" t="s">
        <v>73</v>
      </c>
    </row>
    <row r="12" spans="1:18" ht="16.5" thickBot="1">
      <c r="A12" s="1302" t="s">
        <v>107</v>
      </c>
      <c r="B12" s="1159">
        <v>16355.044</v>
      </c>
      <c r="C12" s="1159">
        <v>16821.989000000001</v>
      </c>
      <c r="D12" s="1286">
        <v>-2.7758013633227407</v>
      </c>
      <c r="E12" s="1287">
        <v>95.0738826279932</v>
      </c>
      <c r="F12" s="1288">
        <v>93.086685993070773</v>
      </c>
      <c r="G12" s="1289">
        <v>2.1347807301576411</v>
      </c>
      <c r="H12" s="1290">
        <v>-1.1564535424697655</v>
      </c>
      <c r="P12" s="855"/>
      <c r="Q12" s="855"/>
      <c r="R12" s="855"/>
    </row>
    <row r="13" spans="1:18">
      <c r="A13" s="1275" t="s">
        <v>108</v>
      </c>
      <c r="B13" s="1303"/>
      <c r="C13" s="1303"/>
      <c r="D13" s="1304"/>
      <c r="E13" s="1305"/>
      <c r="F13" s="1305"/>
      <c r="G13" s="1306"/>
      <c r="H13" s="1307"/>
      <c r="P13" s="855"/>
      <c r="Q13" s="855"/>
      <c r="R13" s="855"/>
    </row>
    <row r="14" spans="1:18">
      <c r="A14" s="1165" t="s">
        <v>251</v>
      </c>
      <c r="B14" s="1163">
        <v>19784.504384534506</v>
      </c>
      <c r="C14" s="1163">
        <v>19739.007552005336</v>
      </c>
      <c r="D14" s="1281">
        <v>0.23049199616192489</v>
      </c>
      <c r="E14" s="1282">
        <v>100</v>
      </c>
      <c r="F14" s="1283">
        <v>100</v>
      </c>
      <c r="G14" s="1284" t="s">
        <v>73</v>
      </c>
      <c r="H14" s="1285">
        <v>-22.440507079842838</v>
      </c>
      <c r="P14" s="855"/>
      <c r="Q14" s="855"/>
      <c r="R14" s="855"/>
    </row>
    <row r="15" spans="1:18">
      <c r="A15" s="1158" t="s">
        <v>105</v>
      </c>
      <c r="B15" s="1159" t="s">
        <v>200</v>
      </c>
      <c r="C15" s="1159">
        <v>17268.920999999998</v>
      </c>
      <c r="D15" s="1286" t="s">
        <v>73</v>
      </c>
      <c r="E15" s="1287">
        <v>1.9212387688778434</v>
      </c>
      <c r="F15" s="1288">
        <v>5.9085180517458662</v>
      </c>
      <c r="G15" s="1289" t="s">
        <v>73</v>
      </c>
      <c r="H15" s="1290" t="s">
        <v>73</v>
      </c>
    </row>
    <row r="16" spans="1:18">
      <c r="A16" s="1158" t="s">
        <v>106</v>
      </c>
      <c r="B16" s="1159" t="s">
        <v>73</v>
      </c>
      <c r="C16" s="1159" t="s">
        <v>200</v>
      </c>
      <c r="D16" s="1286" t="s">
        <v>73</v>
      </c>
      <c r="E16" s="1287">
        <v>0</v>
      </c>
      <c r="F16" s="1288">
        <v>2.4464378382385643</v>
      </c>
      <c r="G16" s="1289" t="s">
        <v>73</v>
      </c>
      <c r="H16" s="1290" t="s">
        <v>73</v>
      </c>
    </row>
    <row r="17" spans="1:13" ht="16.5" thickBot="1">
      <c r="A17" s="1291" t="s">
        <v>107</v>
      </c>
      <c r="B17" s="1160">
        <v>19759.721000000001</v>
      </c>
      <c r="C17" s="1160">
        <v>19806.936000000002</v>
      </c>
      <c r="D17" s="1292">
        <v>-0.23837609209218499</v>
      </c>
      <c r="E17" s="1293">
        <v>98.078761231122144</v>
      </c>
      <c r="F17" s="1294">
        <v>91.645044110015562</v>
      </c>
      <c r="G17" s="1295">
        <v>7.0202564509469907</v>
      </c>
      <c r="H17" s="1296">
        <v>-16.995631774793726</v>
      </c>
    </row>
    <row r="18" spans="1:13">
      <c r="A18" s="1161" t="s">
        <v>252</v>
      </c>
      <c r="B18" s="1162">
        <v>14487.721147578248</v>
      </c>
      <c r="C18" s="1162">
        <v>14722.922844924307</v>
      </c>
      <c r="D18" s="1297">
        <v>-1.5975204096593139</v>
      </c>
      <c r="E18" s="1298">
        <v>100</v>
      </c>
      <c r="F18" s="1299">
        <v>100</v>
      </c>
      <c r="G18" s="1300" t="s">
        <v>73</v>
      </c>
      <c r="H18" s="1301">
        <v>31.845077998924175</v>
      </c>
    </row>
    <row r="19" spans="1:13">
      <c r="A19" s="1158" t="s">
        <v>105</v>
      </c>
      <c r="B19" s="1159" t="s">
        <v>200</v>
      </c>
      <c r="C19" s="1159" t="s">
        <v>200</v>
      </c>
      <c r="D19" s="1286" t="s">
        <v>73</v>
      </c>
      <c r="E19" s="1287">
        <v>3.5554001282275447</v>
      </c>
      <c r="F19" s="1288">
        <v>2.8433105356182282</v>
      </c>
      <c r="G19" s="1289" t="s">
        <v>73</v>
      </c>
      <c r="H19" s="1290" t="s">
        <v>73</v>
      </c>
    </row>
    <row r="20" spans="1:13">
      <c r="A20" s="1158" t="s">
        <v>106</v>
      </c>
      <c r="B20" s="1159" t="s">
        <v>200</v>
      </c>
      <c r="C20" s="1159" t="s">
        <v>73</v>
      </c>
      <c r="D20" s="1286" t="s">
        <v>73</v>
      </c>
      <c r="E20" s="1287">
        <v>0.40799673602611175</v>
      </c>
      <c r="F20" s="1288">
        <v>0</v>
      </c>
      <c r="G20" s="1289" t="s">
        <v>73</v>
      </c>
      <c r="H20" s="1290" t="s">
        <v>73</v>
      </c>
    </row>
    <row r="21" spans="1:13" ht="16.5" thickBot="1">
      <c r="A21" s="1302" t="s">
        <v>107</v>
      </c>
      <c r="B21" s="1159">
        <v>14499.076999999999</v>
      </c>
      <c r="C21" s="1159">
        <v>14745.367</v>
      </c>
      <c r="D21" s="1286">
        <v>-1.6702873519526564</v>
      </c>
      <c r="E21" s="1287">
        <v>96.036603135746333</v>
      </c>
      <c r="F21" s="1288">
        <v>97.156689464381785</v>
      </c>
      <c r="G21" s="1289">
        <v>-1.1528658858287695</v>
      </c>
      <c r="H21" s="1290">
        <v>30.325081072530253</v>
      </c>
    </row>
    <row r="22" spans="1:13">
      <c r="A22" s="1275" t="s">
        <v>109</v>
      </c>
      <c r="B22" s="1303"/>
      <c r="C22" s="1303"/>
      <c r="D22" s="1304"/>
      <c r="E22" s="1305"/>
      <c r="F22" s="1305"/>
      <c r="G22" s="1306"/>
      <c r="H22" s="1307"/>
    </row>
    <row r="23" spans="1:13">
      <c r="A23" s="1165" t="s">
        <v>251</v>
      </c>
      <c r="B23" s="1163">
        <v>20374.302790736947</v>
      </c>
      <c r="C23" s="1308">
        <v>20319.444738742983</v>
      </c>
      <c r="D23" s="1281">
        <v>0.26997810569777336</v>
      </c>
      <c r="E23" s="1282">
        <v>100</v>
      </c>
      <c r="F23" s="1283">
        <v>100</v>
      </c>
      <c r="G23" s="1284" t="s">
        <v>73</v>
      </c>
      <c r="H23" s="1285">
        <v>9.2568602049228641</v>
      </c>
    </row>
    <row r="24" spans="1:13">
      <c r="A24" s="1158" t="s">
        <v>105</v>
      </c>
      <c r="B24" s="1159">
        <v>17063.751</v>
      </c>
      <c r="C24" s="1159">
        <v>17335.178</v>
      </c>
      <c r="D24" s="1286">
        <v>-1.5657583671768454</v>
      </c>
      <c r="E24" s="1287">
        <v>33.911824943408426</v>
      </c>
      <c r="F24" s="1288">
        <v>23.640717622580773</v>
      </c>
      <c r="G24" s="1289">
        <v>43.446681631259182</v>
      </c>
      <c r="H24" s="1290">
        <v>56.72534041846562</v>
      </c>
    </row>
    <row r="25" spans="1:13">
      <c r="A25" s="1158" t="s">
        <v>106</v>
      </c>
      <c r="B25" s="1159">
        <v>23989.805</v>
      </c>
      <c r="C25" s="1159">
        <v>22317.723000000002</v>
      </c>
      <c r="D25" s="1286">
        <v>7.4921711323328033</v>
      </c>
      <c r="E25" s="1287">
        <v>30.178577844849269</v>
      </c>
      <c r="F25" s="1288">
        <v>35.480705060259879</v>
      </c>
      <c r="G25" s="1289">
        <v>-14.943691807717913</v>
      </c>
      <c r="H25" s="1290">
        <v>-7.0701482628900205</v>
      </c>
    </row>
    <row r="26" spans="1:13" ht="16.5" thickBot="1">
      <c r="A26" s="1291" t="s">
        <v>107</v>
      </c>
      <c r="B26" s="1160">
        <v>20462.194</v>
      </c>
      <c r="C26" s="1160">
        <v>20310.88</v>
      </c>
      <c r="D26" s="1292">
        <v>0.74498987734651811</v>
      </c>
      <c r="E26" s="1293">
        <v>35.909597211742302</v>
      </c>
      <c r="F26" s="1294">
        <v>40.878577317159341</v>
      </c>
      <c r="G26" s="1295">
        <v>-12.15546242440106</v>
      </c>
      <c r="H26" s="1296">
        <v>-4.0238163833669436</v>
      </c>
      <c r="K26" s="855"/>
      <c r="L26" s="855"/>
      <c r="M26" s="855"/>
    </row>
    <row r="27" spans="1:13">
      <c r="A27" s="1161" t="s">
        <v>252</v>
      </c>
      <c r="B27" s="1162">
        <v>14087.142632826262</v>
      </c>
      <c r="C27" s="1162">
        <v>14680.616013594563</v>
      </c>
      <c r="D27" s="1297">
        <v>-4.0425645641758603</v>
      </c>
      <c r="E27" s="1298">
        <v>100</v>
      </c>
      <c r="F27" s="1299">
        <v>100</v>
      </c>
      <c r="G27" s="1300" t="s">
        <v>73</v>
      </c>
      <c r="H27" s="1301">
        <v>-28.657108585137376</v>
      </c>
      <c r="J27" s="1619"/>
      <c r="K27" s="1619"/>
      <c r="L27" s="1619"/>
      <c r="M27" s="1619"/>
    </row>
    <row r="28" spans="1:13">
      <c r="A28" s="1158" t="s">
        <v>105</v>
      </c>
      <c r="B28" s="1159" t="s">
        <v>200</v>
      </c>
      <c r="C28" s="1159" t="s">
        <v>200</v>
      </c>
      <c r="D28" s="1286" t="s">
        <v>73</v>
      </c>
      <c r="E28" s="1287">
        <v>0.96877502001601279</v>
      </c>
      <c r="F28" s="1288">
        <v>0.8111041297766608</v>
      </c>
      <c r="G28" s="1289" t="s">
        <v>73</v>
      </c>
      <c r="H28" s="1290" t="s">
        <v>73</v>
      </c>
    </row>
    <row r="29" spans="1:13">
      <c r="A29" s="1158" t="s">
        <v>106</v>
      </c>
      <c r="B29" s="1159" t="s">
        <v>200</v>
      </c>
      <c r="C29" s="1159" t="s">
        <v>200</v>
      </c>
      <c r="D29" s="1286" t="s">
        <v>73</v>
      </c>
      <c r="E29" s="1287">
        <v>0.38430744595676541</v>
      </c>
      <c r="F29" s="1288">
        <v>7.9225452676072425</v>
      </c>
      <c r="G29" s="1289" t="s">
        <v>73</v>
      </c>
      <c r="H29" s="1290" t="s">
        <v>73</v>
      </c>
    </row>
    <row r="30" spans="1:13" ht="16.5" thickBot="1">
      <c r="A30" s="1302" t="s">
        <v>107</v>
      </c>
      <c r="B30" s="1159">
        <v>14028.204</v>
      </c>
      <c r="C30" s="1159">
        <v>14458.475</v>
      </c>
      <c r="D30" s="1286">
        <v>-2.9759085934028358</v>
      </c>
      <c r="E30" s="1287">
        <v>98.646917534027224</v>
      </c>
      <c r="F30" s="1288">
        <v>91.2663506026161</v>
      </c>
      <c r="G30" s="1289">
        <v>8.0868434890608665</v>
      </c>
      <c r="H30" s="1290">
        <v>-22.887720615846792</v>
      </c>
    </row>
    <row r="31" spans="1:13">
      <c r="A31" s="1275" t="s">
        <v>110</v>
      </c>
      <c r="B31" s="1303"/>
      <c r="C31" s="1303"/>
      <c r="D31" s="1304"/>
      <c r="E31" s="1305"/>
      <c r="F31" s="1305"/>
      <c r="G31" s="1306"/>
      <c r="H31" s="1307"/>
    </row>
    <row r="32" spans="1:13">
      <c r="A32" s="1165" t="s">
        <v>251</v>
      </c>
      <c r="B32" s="1163">
        <v>20993.486000000001</v>
      </c>
      <c r="C32" s="1163">
        <v>20581.083727087243</v>
      </c>
      <c r="D32" s="1281">
        <v>2.0037927952743573</v>
      </c>
      <c r="E32" s="1282">
        <v>100</v>
      </c>
      <c r="F32" s="1283">
        <v>100</v>
      </c>
      <c r="G32" s="1284" t="s">
        <v>73</v>
      </c>
      <c r="H32" s="1285">
        <v>0.88957806251530513</v>
      </c>
    </row>
    <row r="33" spans="1:8">
      <c r="A33" s="1158" t="s">
        <v>105</v>
      </c>
      <c r="B33" s="1159" t="s">
        <v>73</v>
      </c>
      <c r="C33" s="1159" t="s">
        <v>73</v>
      </c>
      <c r="D33" s="1286" t="s">
        <v>73</v>
      </c>
      <c r="E33" s="1287">
        <v>0</v>
      </c>
      <c r="F33" s="1288">
        <v>0</v>
      </c>
      <c r="G33" s="1289" t="s">
        <v>73</v>
      </c>
      <c r="H33" s="1290" t="s">
        <v>73</v>
      </c>
    </row>
    <row r="34" spans="1:8">
      <c r="A34" s="1158" t="s">
        <v>106</v>
      </c>
      <c r="B34" s="1159" t="s">
        <v>73</v>
      </c>
      <c r="C34" s="1159" t="s">
        <v>200</v>
      </c>
      <c r="D34" s="1286" t="s">
        <v>73</v>
      </c>
      <c r="E34" s="1287">
        <v>0</v>
      </c>
      <c r="F34" s="1288">
        <v>4.8477923773769689</v>
      </c>
      <c r="G34" s="1289" t="s">
        <v>73</v>
      </c>
      <c r="H34" s="1290" t="s">
        <v>73</v>
      </c>
    </row>
    <row r="35" spans="1:8" ht="16.5" thickBot="1">
      <c r="A35" s="1291" t="s">
        <v>107</v>
      </c>
      <c r="B35" s="1160">
        <v>20993.486000000001</v>
      </c>
      <c r="C35" s="1160">
        <v>20449.171999999999</v>
      </c>
      <c r="D35" s="1292">
        <v>2.6617899247950096</v>
      </c>
      <c r="E35" s="1293">
        <v>100</v>
      </c>
      <c r="F35" s="1294">
        <v>95.152207622623024</v>
      </c>
      <c r="G35" s="1295">
        <v>5.0947765674586236</v>
      </c>
      <c r="H35" s="1296">
        <v>6.0296766446522012</v>
      </c>
    </row>
    <row r="36" spans="1:8">
      <c r="A36" s="1161" t="s">
        <v>252</v>
      </c>
      <c r="B36" s="1162">
        <v>18428.467987730059</v>
      </c>
      <c r="C36" s="1162">
        <v>18945.863669583912</v>
      </c>
      <c r="D36" s="1297">
        <v>-2.7309163143852424</v>
      </c>
      <c r="E36" s="1298">
        <v>100</v>
      </c>
      <c r="F36" s="1299">
        <v>100</v>
      </c>
      <c r="G36" s="1300" t="s">
        <v>73</v>
      </c>
      <c r="H36" s="1301">
        <v>-3.6465530477506531</v>
      </c>
    </row>
    <row r="37" spans="1:8">
      <c r="A37" s="1158" t="s">
        <v>105</v>
      </c>
      <c r="B37" s="1159" t="s">
        <v>200</v>
      </c>
      <c r="C37" s="1159" t="s">
        <v>200</v>
      </c>
      <c r="D37" s="1286" t="s">
        <v>73</v>
      </c>
      <c r="E37" s="1287">
        <v>7.3619631901840492</v>
      </c>
      <c r="F37" s="1288">
        <v>7.7230155074466458</v>
      </c>
      <c r="G37" s="1289" t="s">
        <v>73</v>
      </c>
      <c r="H37" s="1290" t="s">
        <v>73</v>
      </c>
    </row>
    <row r="38" spans="1:8">
      <c r="A38" s="1158" t="s">
        <v>106</v>
      </c>
      <c r="B38" s="1159" t="s">
        <v>73</v>
      </c>
      <c r="C38" s="1159" t="s">
        <v>73</v>
      </c>
      <c r="D38" s="1286" t="s">
        <v>73</v>
      </c>
      <c r="E38" s="1287">
        <v>0</v>
      </c>
      <c r="F38" s="1288">
        <v>0</v>
      </c>
      <c r="G38" s="1289" t="s">
        <v>73</v>
      </c>
      <c r="H38" s="1290" t="s">
        <v>73</v>
      </c>
    </row>
    <row r="39" spans="1:8" ht="16.5" thickBot="1">
      <c r="A39" s="1291" t="s">
        <v>107</v>
      </c>
      <c r="B39" s="1160">
        <v>18902.982</v>
      </c>
      <c r="C39" s="1160">
        <v>19485.008000000002</v>
      </c>
      <c r="D39" s="1292">
        <v>-2.9870452195862667</v>
      </c>
      <c r="E39" s="1293">
        <v>92.638036809815944</v>
      </c>
      <c r="F39" s="1294">
        <v>92.276984492553353</v>
      </c>
      <c r="G39" s="1295">
        <v>0.39127017343282045</v>
      </c>
      <c r="H39" s="1296">
        <v>-3.2695507487520854</v>
      </c>
    </row>
    <row r="40" spans="1:8" ht="14.25" customHeight="1">
      <c r="A40" s="1009" t="s">
        <v>253</v>
      </c>
      <c r="B40" s="1003"/>
      <c r="C40" s="1009"/>
      <c r="D40" s="1003"/>
      <c r="E40" s="1009"/>
      <c r="F40" s="1009"/>
      <c r="G40" s="1009"/>
      <c r="H40" s="1009"/>
    </row>
    <row r="41" spans="1:8" ht="5.25" customHeight="1">
      <c r="A41" s="1624"/>
      <c r="B41" s="1624"/>
      <c r="C41" s="1624"/>
      <c r="D41" s="1624"/>
    </row>
    <row r="42" spans="1:8">
      <c r="A42" s="1036" t="s">
        <v>41</v>
      </c>
    </row>
    <row r="43" spans="1:8">
      <c r="A43" s="1037" t="s">
        <v>70</v>
      </c>
      <c r="B43" s="1625" t="s">
        <v>42</v>
      </c>
      <c r="C43" s="1626"/>
      <c r="D43" s="1626"/>
      <c r="E43" s="1626"/>
      <c r="F43" s="1626"/>
      <c r="G43" s="1626"/>
      <c r="H43" s="1627"/>
    </row>
    <row r="44" spans="1:8">
      <c r="A44" s="1037" t="s">
        <v>43</v>
      </c>
      <c r="B44" s="1625" t="s">
        <v>44</v>
      </c>
      <c r="C44" s="1626"/>
      <c r="D44" s="1626"/>
      <c r="E44" s="1626"/>
      <c r="F44" s="1626"/>
      <c r="G44" s="1626"/>
      <c r="H44" s="1627"/>
    </row>
    <row r="45" spans="1:8">
      <c r="A45" s="1037" t="s">
        <v>45</v>
      </c>
      <c r="B45" s="1625" t="s">
        <v>46</v>
      </c>
      <c r="C45" s="1626"/>
      <c r="D45" s="1626"/>
      <c r="E45" s="1626"/>
      <c r="F45" s="1626"/>
      <c r="G45" s="1626"/>
      <c r="H45" s="1627"/>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538</v>
      </c>
      <c r="B2" s="901"/>
      <c r="C2" s="901"/>
      <c r="D2" s="901"/>
      <c r="E2" s="901"/>
      <c r="F2" s="902"/>
      <c r="G2" s="902"/>
      <c r="H2" s="909"/>
      <c r="I2" s="903"/>
    </row>
    <row r="3" spans="1:9" ht="18" customHeight="1">
      <c r="A3"/>
      <c r="B3"/>
      <c r="C3"/>
      <c r="D3"/>
      <c r="E3"/>
      <c r="G3"/>
      <c r="H3"/>
    </row>
    <row r="4" spans="1:9" ht="18" customHeight="1" thickBot="1">
      <c r="A4" s="1038"/>
      <c r="B4" s="1038"/>
      <c r="C4"/>
      <c r="D4"/>
      <c r="E4"/>
      <c r="F4"/>
      <c r="G4"/>
      <c r="H4"/>
    </row>
    <row r="5" spans="1:9" s="750" customFormat="1" ht="18" customHeight="1">
      <c r="A5" s="1628" t="s">
        <v>111</v>
      </c>
      <c r="B5" s="1309" t="s">
        <v>432</v>
      </c>
      <c r="C5" s="1310"/>
      <c r="D5" s="1310"/>
      <c r="E5" s="1311" t="s">
        <v>255</v>
      </c>
      <c r="F5" s="1312"/>
      <c r="G5" s="1313"/>
      <c r="H5" s="749"/>
    </row>
    <row r="6" spans="1:9" s="750" customFormat="1" ht="30" customHeight="1" thickBot="1">
      <c r="A6" s="1629"/>
      <c r="B6" s="1314" t="s">
        <v>112</v>
      </c>
      <c r="C6" s="1315" t="s">
        <v>113</v>
      </c>
      <c r="D6" s="1316" t="s">
        <v>431</v>
      </c>
      <c r="E6" s="1317" t="s">
        <v>112</v>
      </c>
      <c r="F6" s="1317" t="s">
        <v>113</v>
      </c>
      <c r="G6" s="1318" t="s">
        <v>431</v>
      </c>
      <c r="H6" s="749"/>
    </row>
    <row r="7" spans="1:9" s="752" customFormat="1" ht="24.95" customHeight="1" thickBot="1">
      <c r="A7" s="1319" t="s">
        <v>114</v>
      </c>
      <c r="B7" s="1537">
        <v>44639.650999999998</v>
      </c>
      <c r="C7" s="1537">
        <v>34091.377</v>
      </c>
      <c r="D7" s="1538">
        <v>23401.202000000001</v>
      </c>
      <c r="E7" s="1539">
        <v>-5.2122158796770073</v>
      </c>
      <c r="F7" s="1539">
        <v>2.6590449294201695</v>
      </c>
      <c r="G7" s="1540">
        <v>-7.6092434967552274</v>
      </c>
      <c r="H7" s="751"/>
    </row>
    <row r="8" spans="1:9" s="752" customFormat="1" ht="24.95" customHeight="1">
      <c r="A8" s="1320" t="s">
        <v>268</v>
      </c>
      <c r="B8" s="1541">
        <v>39478.703999999998</v>
      </c>
      <c r="C8" s="1541">
        <v>32973.932000000001</v>
      </c>
      <c r="D8" s="1542" t="s">
        <v>200</v>
      </c>
      <c r="E8" s="1543">
        <v>2.2755052149655208</v>
      </c>
      <c r="F8" s="1543">
        <v>5.9983610627812247</v>
      </c>
      <c r="G8" s="1544" t="s">
        <v>73</v>
      </c>
      <c r="H8" s="751"/>
    </row>
    <row r="9" spans="1:9" s="752" customFormat="1" ht="24.95" customHeight="1">
      <c r="A9" s="1321" t="s">
        <v>266</v>
      </c>
      <c r="B9" s="1545">
        <v>49997.519</v>
      </c>
      <c r="C9" s="1545">
        <v>34378.19</v>
      </c>
      <c r="D9" s="1545" t="s">
        <v>200</v>
      </c>
      <c r="E9" s="1546" t="s">
        <v>73</v>
      </c>
      <c r="F9" s="1546">
        <v>-2.3128244440616585</v>
      </c>
      <c r="G9" s="1547" t="s">
        <v>73</v>
      </c>
      <c r="H9" s="751"/>
    </row>
    <row r="10" spans="1:9" s="752" customFormat="1" ht="24.95" customHeight="1" thickBot="1">
      <c r="A10" s="1322" t="s">
        <v>269</v>
      </c>
      <c r="B10" s="1548" t="s">
        <v>200</v>
      </c>
      <c r="C10" s="1549" t="s">
        <v>200</v>
      </c>
      <c r="D10" s="1550" t="s">
        <v>73</v>
      </c>
      <c r="E10" s="1551" t="s">
        <v>73</v>
      </c>
      <c r="F10" s="1551" t="s">
        <v>73</v>
      </c>
      <c r="G10" s="1552"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N31" sqref="N31"/>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630" t="s">
        <v>539</v>
      </c>
      <c r="B2" s="1630"/>
      <c r="C2" s="1630"/>
      <c r="D2" s="1630"/>
      <c r="E2" s="1630"/>
      <c r="F2" s="1630"/>
      <c r="G2" s="1630"/>
      <c r="H2" s="1630"/>
    </row>
    <row r="3" spans="1:14" ht="4.5" customHeight="1" thickBot="1">
      <c r="A3" s="1004"/>
      <c r="B3" s="1004"/>
      <c r="C3" s="1004"/>
      <c r="D3" s="1004"/>
      <c r="E3" s="1004"/>
      <c r="F3" s="1004"/>
      <c r="G3" s="1004"/>
      <c r="H3" s="1004"/>
    </row>
    <row r="4" spans="1:14" ht="45.75" customHeight="1">
      <c r="A4" s="1005" t="s">
        <v>99</v>
      </c>
      <c r="B4" s="1006" t="s">
        <v>5</v>
      </c>
      <c r="C4" s="1006"/>
      <c r="D4" s="1631" t="s">
        <v>100</v>
      </c>
    </row>
    <row r="5" spans="1:14" ht="16.5" customHeight="1" thickBot="1">
      <c r="A5" s="1007"/>
      <c r="B5" s="1272">
        <v>45256</v>
      </c>
      <c r="C5" s="1272">
        <v>45249</v>
      </c>
      <c r="D5" s="1632"/>
    </row>
    <row r="6" spans="1:14" ht="15.75" thickBot="1">
      <c r="A6" s="1008"/>
      <c r="B6" s="1323"/>
      <c r="C6" s="1323"/>
      <c r="D6" s="1324"/>
      <c r="J6"/>
      <c r="K6"/>
      <c r="L6"/>
      <c r="M6"/>
      <c r="N6"/>
    </row>
    <row r="7" spans="1:14" ht="15.75" thickBot="1">
      <c r="A7" s="1325" t="s">
        <v>251</v>
      </c>
      <c r="B7" s="1553">
        <v>19581.22</v>
      </c>
      <c r="C7" s="1553">
        <v>19678.41</v>
      </c>
      <c r="D7" s="1554">
        <v>-0.49389152883794318</v>
      </c>
      <c r="J7"/>
      <c r="K7"/>
      <c r="L7"/>
      <c r="M7"/>
      <c r="N7"/>
    </row>
    <row r="8" spans="1:14">
      <c r="A8" s="1157" t="s">
        <v>105</v>
      </c>
      <c r="B8" s="1555">
        <v>18307.871999999999</v>
      </c>
      <c r="C8" s="1555" t="s">
        <v>73</v>
      </c>
      <c r="D8" s="1556" t="s">
        <v>73</v>
      </c>
      <c r="J8"/>
      <c r="K8"/>
      <c r="L8"/>
      <c r="M8"/>
      <c r="N8"/>
    </row>
    <row r="9" spans="1:14">
      <c r="A9" s="1158" t="s">
        <v>106</v>
      </c>
      <c r="B9" s="1557">
        <v>23782.69</v>
      </c>
      <c r="C9" s="1557">
        <v>24048.47</v>
      </c>
      <c r="D9" s="1558">
        <v>-1.1051846541588819</v>
      </c>
      <c r="J9"/>
      <c r="K9"/>
      <c r="L9"/>
      <c r="M9"/>
      <c r="N9"/>
    </row>
    <row r="10" spans="1:14" ht="15.75" thickBot="1">
      <c r="A10" s="1326" t="s">
        <v>107</v>
      </c>
      <c r="B10" s="1559">
        <v>19252.972000000002</v>
      </c>
      <c r="C10" s="1559">
        <v>19482.5</v>
      </c>
      <c r="D10" s="1560">
        <v>-1.1781239573976565</v>
      </c>
      <c r="J10"/>
      <c r="K10"/>
      <c r="L10"/>
      <c r="M10"/>
      <c r="N10"/>
    </row>
    <row r="11" spans="1:14" ht="15.75" thickBot="1">
      <c r="A11" s="1325" t="s">
        <v>252</v>
      </c>
      <c r="B11" s="1561">
        <v>16593.650000000001</v>
      </c>
      <c r="C11" s="1561">
        <v>16455.849999999999</v>
      </c>
      <c r="D11" s="1554">
        <v>0.8373921736039337</v>
      </c>
      <c r="J11"/>
      <c r="K11"/>
      <c r="L11"/>
      <c r="M11"/>
      <c r="N11"/>
    </row>
    <row r="12" spans="1:14" ht="13.5" customHeight="1">
      <c r="A12" s="1157" t="s">
        <v>105</v>
      </c>
      <c r="B12" s="1562" t="s">
        <v>200</v>
      </c>
      <c r="C12" s="1562" t="s">
        <v>73</v>
      </c>
      <c r="D12" s="1563" t="s">
        <v>73</v>
      </c>
      <c r="J12"/>
      <c r="K12"/>
      <c r="L12"/>
      <c r="M12"/>
      <c r="N12"/>
    </row>
    <row r="13" spans="1:14" ht="14.25" customHeight="1">
      <c r="A13" s="1158" t="s">
        <v>106</v>
      </c>
      <c r="B13" s="1564" t="s">
        <v>200</v>
      </c>
      <c r="C13" s="1564">
        <v>16140.19</v>
      </c>
      <c r="D13" s="1565" t="s">
        <v>73</v>
      </c>
      <c r="F13" s="1031"/>
      <c r="J13"/>
      <c r="K13"/>
      <c r="L13"/>
      <c r="M13"/>
      <c r="N13"/>
    </row>
    <row r="14" spans="1:14" ht="16.5" customHeight="1" thickBot="1">
      <c r="A14" s="1291" t="s">
        <v>107</v>
      </c>
      <c r="B14" s="1566">
        <v>16426.144</v>
      </c>
      <c r="C14" s="1566">
        <v>16664.52</v>
      </c>
      <c r="D14" s="1567">
        <v>-1.4304402407030037</v>
      </c>
      <c r="G14"/>
      <c r="H14"/>
      <c r="I14"/>
      <c r="J14"/>
      <c r="K14"/>
      <c r="L14"/>
      <c r="M14"/>
      <c r="N14"/>
    </row>
    <row r="15" spans="1:14">
      <c r="A15" s="1009" t="s">
        <v>253</v>
      </c>
      <c r="G15"/>
      <c r="H15"/>
      <c r="I15"/>
      <c r="J15"/>
      <c r="K15"/>
      <c r="L15"/>
      <c r="M15"/>
      <c r="N15"/>
    </row>
    <row r="16" spans="1:14">
      <c r="G16"/>
      <c r="H16"/>
      <c r="I16"/>
      <c r="J16"/>
      <c r="K16"/>
      <c r="L16"/>
      <c r="M16"/>
      <c r="N16"/>
    </row>
    <row r="17" spans="1:14">
      <c r="G17"/>
      <c r="H17"/>
      <c r="I17"/>
      <c r="J17"/>
      <c r="K17"/>
      <c r="L17"/>
      <c r="M17"/>
      <c r="N17"/>
    </row>
    <row r="18" spans="1:14">
      <c r="G18"/>
      <c r="H18"/>
      <c r="I18"/>
      <c r="J18"/>
      <c r="K18"/>
      <c r="L18"/>
      <c r="M18"/>
      <c r="N18"/>
    </row>
    <row r="19" spans="1:14">
      <c r="G19"/>
      <c r="H19"/>
      <c r="I19"/>
      <c r="J19"/>
      <c r="K19"/>
      <c r="L19"/>
      <c r="M19"/>
      <c r="N19"/>
    </row>
    <row r="20" spans="1:14">
      <c r="A20" s="3"/>
      <c r="B20" s="3"/>
      <c r="C20"/>
      <c r="D20"/>
      <c r="G20"/>
      <c r="H20"/>
      <c r="I20"/>
      <c r="J20"/>
      <c r="K20"/>
      <c r="L20"/>
      <c r="M20"/>
      <c r="N20"/>
    </row>
    <row r="21" spans="1:14">
      <c r="A21" s="3"/>
      <c r="B21" s="3"/>
      <c r="C21"/>
      <c r="D21"/>
      <c r="G21"/>
      <c r="H21"/>
      <c r="I21"/>
      <c r="J21"/>
      <c r="K21"/>
      <c r="L21"/>
      <c r="M21"/>
      <c r="N21"/>
    </row>
    <row r="22" spans="1:14">
      <c r="A22" s="3"/>
      <c r="B22" s="1032"/>
      <c r="C22"/>
      <c r="D22"/>
      <c r="G22"/>
      <c r="H22"/>
      <c r="I22"/>
      <c r="J22"/>
      <c r="K22"/>
      <c r="L22"/>
      <c r="M22"/>
      <c r="N22"/>
    </row>
    <row r="23" spans="1:14">
      <c r="A23" s="3"/>
      <c r="B23" s="3"/>
      <c r="C23"/>
      <c r="D23"/>
      <c r="G23"/>
      <c r="H23"/>
      <c r="I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19" sqref="G1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540</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33" t="s">
        <v>434</v>
      </c>
      <c r="B5" s="1327" t="s">
        <v>432</v>
      </c>
      <c r="C5" s="1328"/>
      <c r="D5" s="1329"/>
      <c r="E5" s="1330" t="s">
        <v>255</v>
      </c>
      <c r="F5" s="1331"/>
      <c r="G5" s="1271"/>
      <c r="H5" s="749"/>
    </row>
    <row r="6" spans="1:8" s="750" customFormat="1" ht="30" customHeight="1" thickBot="1">
      <c r="A6" s="1634"/>
      <c r="B6" s="1332" t="s">
        <v>112</v>
      </c>
      <c r="C6" s="1333" t="s">
        <v>113</v>
      </c>
      <c r="D6" s="1334" t="s">
        <v>431</v>
      </c>
      <c r="E6" s="1335" t="s">
        <v>112</v>
      </c>
      <c r="F6" s="1336" t="s">
        <v>113</v>
      </c>
      <c r="G6" s="1337" t="s">
        <v>431</v>
      </c>
      <c r="H6" s="749"/>
    </row>
    <row r="7" spans="1:8" s="752" customFormat="1" ht="24.95" customHeight="1" thickBot="1">
      <c r="A7" s="898"/>
      <c r="B7" s="1568">
        <v>42595.67</v>
      </c>
      <c r="C7" s="1569">
        <v>30917.05</v>
      </c>
      <c r="D7" s="1570" t="s">
        <v>200</v>
      </c>
      <c r="E7" s="1571">
        <v>-1.2212932884872647</v>
      </c>
      <c r="F7" s="1572">
        <v>0.75268656016016877</v>
      </c>
      <c r="G7" s="1573"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I-IX_ 2023</vt:lpstr>
      <vt:lpstr>Eksport_I-IX_ 2023</vt:lpstr>
      <vt:lpstr>Import_I-IX_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2023-11-30T13:42:57Z</dcterms:modified>
</cp:coreProperties>
</file>