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M10" i="30" l="1"/>
  <c r="N25" i="7" l="1"/>
  <c r="M25" i="7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<sst xmlns="http://schemas.openxmlformats.org/spreadsheetml/2006/main" count="1769" uniqueCount="333">
  <si>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</si>
  <si>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</si>
  <si>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</si>
  <si>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</si>
  <si>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</si>
  <si>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</si>
  <si>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</si>
  <si>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</si>
  <si>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</si>
  <si>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</si>
  <si>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</si>
  <si>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</si>
  <si>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</si>
  <si>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</si>
  <si>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</si>
  <si>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</si>
  <si>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</si>
  <si>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</si>
  <si>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</si>
  <si>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</si>
  <si>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</si>
  <si>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</si>
  <si>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</si>
  <si>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</si>
  <si>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</si>
  <si>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</si>
  <si>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</si>
  <si>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</si>
  <si>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</si>
  <si>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</si>
  <si>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</si>
  <si>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</si>
  <si>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</si>
  <si>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</si>
  <si>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</si>
  <si>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</si>
  <si>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</si>
  <si>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</si>
  <si>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</si>
  <si>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</si>
  <si>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</si>
  <si>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</si>
  <si>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</si>
  <si>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</si>
  <si>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</si>
  <si>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</si>
  <si>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</si>
  <si>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</si>
  <si>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</si>
  <si>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</si>
  <si>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</si>
  <si>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</si>
  <si>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</si>
  <si>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</si>
  <si>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</si>
  <si>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</si>
  <si>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</si>
  <si>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</si>
  <si>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</si>
  <si>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</si>
  <si>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</si>
  <si>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</si>
  <si>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</si>
  <si>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</si>
  <si>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</si>
  <si>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</si>
  <si>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</si>
  <si>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</si>
  <si>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</si>
  <si>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</si>
  <si>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</si>
  <si>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</si>
  <si>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</si>
  <si>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</si>
  <si>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</si>
  <si>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</si>
  <si>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</si>
  <si>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</si>
  <si>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</si>
  <si>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</si>
  <si>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</si>
  <si>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</si>
  <si>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</si>
  <si>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</si>
  <si>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</si>
  <si>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</si>
  <si>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</si>
  <si>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</si>
  <si>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</si>
  <si>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</si>
  <si>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</si>
  <si>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</si>
  <si>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</si>
  <si>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</si>
  <si>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</si>
  <si>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</si>
  <si>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</si>
  <si>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</si>
  <si>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</si>
  <si>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</si>
  <si>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</si>
  <si>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</si>
  <si>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</si>
  <si>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</si>
  <si>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</si>
  <si>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</si>
  <si>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</si>
  <si>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</si>
  <si>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</si>
  <si>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</si>
  <si>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</si>
  <si>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</si>
  <si>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</si>
  <si>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</si>
  <si>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</si>
  <si>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</si>
  <si>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</si>
  <si>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</si>
  <si>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</si>
  <si>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</si>
  <si>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</si>
  <si>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</si>
  <si>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</si>
  <si>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</si>
  <si>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</si>
  <si>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</si>
  <si>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</si>
  <si>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</si>
  <si>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</si>
  <si>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</si>
  <si>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</si>
  <si>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</si>
  <si>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</si>
  <si>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</si>
  <si>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</si>
  <si>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</si>
  <si>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</si>
  <si>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</si>
  <si>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</si>
  <si>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</si>
  <si>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</si>
  <si>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</si>
  <si>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</si>
  <si>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</si>
  <si>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</si>
  <si>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</si>
  <si>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</si>
  <si>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</si>
  <si>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</si>
  <si>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</si>
  <si>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</si>
  <si>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</si>
  <si>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</si>
  <si>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</si>
  <si>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</si>
  <si>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</si>
  <si>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</si>
  <si>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</si>
  <si>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</si>
  <si>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</si>
  <si>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</si>
  <si>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</si>
  <si>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</si>
  <si>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</si>
  <si>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</si>
  <si>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</si>
  <si>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</si>
  <si>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</si>
  <si>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</si>
  <si>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</si>
  <si>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</si>
  <si>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</si>
  <si>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</si>
  <si>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</si>
  <si>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</si>
  <si>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</si>
  <si>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</si>
  <si>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</si>
  <si>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</si>
  <si>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</si>
  <si>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</si>
  <si>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</si>
  <si>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</si>
  <si>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</si>
  <si>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</si>
  <si>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</si>
  <si>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</si>
  <si>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</si>
  <si>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</si>
  <si>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</si>
  <si>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</si>
  <si>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</si>
  <si>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</si>
  <si>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</si>
  <si>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</si>
  <si>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</si>
  <si>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</si>
  <si>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</si>
  <si>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</si>
  <si>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</si>
  <si>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</si>
  <si>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</si>
  <si>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</si>
  <si>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</si>
  <si>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</si>
  <si>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</si>
  <si>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</si>
  <si>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</si>
  <si>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</si>
  <si>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</si>
  <si>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</si>
  <si>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</si>
  <si>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</si>
  <si>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</si>
  <si>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</si>
  <si>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</si>
  <si>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</si>
  <si>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</si>
  <si>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</si>
  <si>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</si>
  <si>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</si>
  <si>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</si>
  <si>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</si>
  <si>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</si>
  <si>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</si>
  <si>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</si>
  <si>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</si>
  <si>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</si>
  <si>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</si>
  <si>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</si>
  <si>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</si>
  <si>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</si>
  <si>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</si>
  <si>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</si>
  <si>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</si>
  <si>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</si>
  <si>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</si>
  <si>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</si>
  <si>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</si>
  <si>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</si>
  <si>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</si>
  <si>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</si>
  <si>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</si>
  <si>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</si>
  <si>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</si>
  <si>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</si>
  <si>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</si>
  <si>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</si>
  <si>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</si>
  <si>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</si>
  <si>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</si>
  <si>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</si>
  <si>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</si>
  <si>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</si>
  <si>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</si>
  <si>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</si>
  <si>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</si>
  <si>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</si>
  <si>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</si>
  <si>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</si>
  <si>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</si>
  <si>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</si>
  <si>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</si>
  <si>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</si>
  <si>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</si>
  <si>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</si>
  <si>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</si>
  <si>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</si>
  <si>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</si>
  <si>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</si>
  <si>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</si>
  <si>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</si>
  <si>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</si>
  <si>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</si>
  <si>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</si>
  <si>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</si>
  <si>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</si>
  <si>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</si>
  <si>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</si>
  <si>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</si>
  <si>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</si>
  <si>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</si>
  <si>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</si>
  <si>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</si>
  <si>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</si>
  <si>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</si>
  <si>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</si>
  <si>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</si>
  <si>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</si>
  <si>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</si>
  <si>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</si>
  <si>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</si>
  <si>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</si>
  <si>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</si>
  <si>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</si>
  <si>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</si>
  <si>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</si>
  <si>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</si>
  <si>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</si>
  <si>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</si>
  <si>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</si>
  <si>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</si>
  <si>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</si>
  <si>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</si>
  <si>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</si>
  <si>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</si>
  <si>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listopad</t>
  </si>
  <si>
    <t>Handel zagraniczny produktami mlecznymi w okresie  I-XI  2022r. - dane wstępne</t>
  </si>
  <si>
    <t>I-XI 2021r.</t>
  </si>
  <si>
    <t>I-XI 2022r.*</t>
  </si>
  <si>
    <t>I-XI 2021r</t>
  </si>
  <si>
    <t>I-XI 2022r</t>
  </si>
  <si>
    <t>Kosowo</t>
  </si>
  <si>
    <t>15.01.2023</t>
  </si>
  <si>
    <t>OKRES: I.2017 - XII.2022   (ceny bez VAT)</t>
  </si>
  <si>
    <t>XI-2022</t>
  </si>
  <si>
    <t>XI-2021</t>
  </si>
  <si>
    <t>NR 3/2023</t>
  </si>
  <si>
    <t>26 stycznia 2023r.</t>
  </si>
  <si>
    <t>16-22 stycznia 2023r.</t>
  </si>
  <si>
    <t>grudzień</t>
  </si>
  <si>
    <t>grudzień 2022</t>
  </si>
  <si>
    <t>grudzień 2021</t>
  </si>
  <si>
    <t>grudzień 2020</t>
  </si>
  <si>
    <t>Ceny sprzedaży NETTO (bez VAT) wybranych produktów mleczarskich za okres:  16-22.01.2023r.</t>
  </si>
  <si>
    <t>22.01.2023</t>
  </si>
  <si>
    <t>-</t>
  </si>
  <si>
    <t>Ceny sprzedaży NETTO (bez VAT) wybranych produktów mleczarskich za okres: 16-22.01.2023r.</t>
  </si>
  <si>
    <t>Ceny sprzedaży NETTO (bez VAT) wybranych preparatów mlekopodobnych za okres: 16-22.01.2023r.</t>
  </si>
  <si>
    <t>Ceny zakupu masła w blokach 25 kg płacone przez podmioty branży piekarsko-cukierniczej za okres: 16-22.01.2023r.</t>
  </si>
  <si>
    <t>Ceny zakupu NETTO (bez VAT) płacone przez podmioty handlu detalicznego, wybranych produktów mleczarskich za okres: 16-22.01.2023r.</t>
  </si>
  <si>
    <t>Aktualna       16-22.01.23</t>
  </si>
  <si>
    <r>
      <t>Mleko surowe</t>
    </r>
    <r>
      <rPr>
        <b/>
        <sz val="11"/>
        <rFont val="Times New Roman"/>
        <family val="1"/>
        <charset val="238"/>
      </rPr>
      <t xml:space="preserve"> skup    grudzień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</si>
</sst>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19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3" fillId="0" borderId="109" xfId="49" applyFont="1" applyBorder="1" applyAlignment="1">
      <alignment horizontal="centerContinuous"/>
    </xf>
    <xf numFmtId="0" fontId="34" fillId="0" borderId="108" xfId="49" applyFont="1" applyFill="1" applyBorder="1" applyAlignment="1">
      <alignment horizontal="center" wrapText="1"/>
    </xf>
    <xf numFmtId="0" fontId="29" fillId="0" borderId="107" xfId="49" applyFont="1" applyFill="1" applyBorder="1" applyAlignment="1">
      <alignment horizontal="centerContinuous" wrapText="1"/>
    </xf>
    <xf numFmtId="0" fontId="29" fillId="0" borderId="116" xfId="49" applyFont="1" applyFill="1" applyBorder="1" applyAlignment="1">
      <alignment horizontal="centerContinuous" wrapText="1"/>
    </xf>
    <xf numFmtId="0" fontId="34" fillId="0" borderId="120" xfId="49" applyFont="1" applyFill="1" applyBorder="1" applyAlignment="1">
      <alignment horizontal="center" vertical="center" wrapText="1"/>
    </xf>
    <xf numFmtId="0" fontId="35" fillId="0" borderId="107" xfId="49" applyFont="1" applyFill="1" applyBorder="1" applyAlignment="1">
      <alignment horizontal="center" wrapText="1"/>
    </xf>
    <xf numFmtId="2" fontId="23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33" xfId="0" applyBorder="1"/>
    <xf numFmtId="0" fontId="0" fillId="0" borderId="135" xfId="0" applyBorder="1"/>
    <xf numFmtId="0" fontId="0" fillId="0" borderId="136" xfId="0" applyBorder="1"/>
    <xf numFmtId="0" fontId="76" fillId="0" borderId="105" xfId="0" applyFont="1" applyBorder="1"/>
    <xf numFmtId="0" fontId="0" fillId="0" borderId="134" xfId="0" applyBorder="1"/>
    <xf numFmtId="0" fontId="65" fillId="0" borderId="113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77" fillId="0" borderId="105" xfId="0" applyFont="1" applyBorder="1"/>
    <xf numFmtId="0" fontId="77" fillId="0" borderId="20" xfId="0" applyFont="1" applyBorder="1"/>
    <xf numFmtId="0" fontId="14" fillId="0" borderId="137" xfId="0" applyFont="1" applyBorder="1" applyAlignment="1">
      <alignment horizontal="center" vertical="center" wrapText="1"/>
    </xf>
    <xf numFmtId="168" fontId="2" fillId="0" borderId="119" xfId="0" applyNumberFormat="1" applyFont="1" applyBorder="1" applyAlignment="1">
      <alignment horizontal="center" vertical="center" wrapText="1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7" fillId="0" borderId="141" xfId="0" applyFont="1" applyFill="1" applyBorder="1" applyAlignment="1" applyProtection="1">
      <alignment horizontal="center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65" fillId="0" borderId="142" xfId="0" applyFont="1" applyBorder="1"/>
    <xf numFmtId="0" fontId="69" fillId="0" borderId="142" xfId="0" applyFont="1" applyBorder="1"/>
    <xf numFmtId="165" fontId="72" fillId="0" borderId="142" xfId="0" applyNumberFormat="1" applyFont="1" applyBorder="1" applyAlignment="1">
      <alignment horizontal="right" vertical="center" wrapText="1"/>
    </xf>
    <xf numFmtId="1" fontId="8" fillId="0" borderId="142" xfId="0" applyNumberFormat="1" applyFont="1" applyBorder="1" applyAlignment="1">
      <alignment horizontal="right" vertical="center" wrapText="1"/>
    </xf>
    <xf numFmtId="0" fontId="70" fillId="0" borderId="142" xfId="0" applyFont="1" applyBorder="1" applyAlignment="1">
      <alignment horizontal="center" wrapText="1"/>
    </xf>
    <xf numFmtId="2" fontId="8" fillId="0" borderId="142" xfId="0" applyNumberFormat="1" applyFont="1" applyBorder="1" applyAlignment="1">
      <alignment horizontal="center" vertical="center" wrapText="1"/>
    </xf>
    <xf numFmtId="16" fontId="78" fillId="0" borderId="114" xfId="0" applyNumberFormat="1" applyFont="1" applyFill="1" applyBorder="1" applyAlignment="1">
      <alignment horizontal="center" vertical="center" wrapText="1"/>
    </xf>
    <xf numFmtId="0" fontId="78" fillId="0" borderId="142" xfId="0" applyFont="1" applyBorder="1" applyAlignment="1">
      <alignment horizontal="center" vertical="center"/>
    </xf>
    <xf numFmtId="164" fontId="78" fillId="0" borderId="121" xfId="0" applyNumberFormat="1" applyFont="1" applyFill="1" applyBorder="1" applyAlignment="1">
      <alignment horizontal="right" vertical="center" wrapText="1"/>
    </xf>
    <xf numFmtId="164" fontId="79" fillId="0" borderId="122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right" vertical="center" wrapText="1"/>
    </xf>
    <xf numFmtId="0" fontId="78" fillId="0" borderId="120" xfId="0" applyFont="1" applyBorder="1" applyAlignment="1">
      <alignment horizontal="right" vertical="center"/>
    </xf>
    <xf numFmtId="2" fontId="78" fillId="0" borderId="119" xfId="0" applyNumberFormat="1" applyFont="1" applyBorder="1" applyAlignment="1">
      <alignment horizontal="right" vertical="center"/>
    </xf>
    <xf numFmtId="0" fontId="79" fillId="0" borderId="114" xfId="0" applyFont="1" applyBorder="1" applyAlignment="1">
      <alignment horizontal="centerContinuous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4" xfId="0" applyNumberFormat="1" applyFont="1" applyFill="1" applyBorder="1" applyAlignment="1">
      <alignment horizontal="right" vertical="center" wrapText="1"/>
    </xf>
    <xf numFmtId="164" fontId="79" fillId="0" borderId="114" xfId="0" applyNumberFormat="1" applyFont="1" applyFill="1" applyBorder="1" applyAlignment="1">
      <alignment horizontal="right" vertical="center" wrapText="1"/>
    </xf>
    <xf numFmtId="164" fontId="83" fillId="0" borderId="115" xfId="0" applyNumberFormat="1" applyFont="1" applyBorder="1" applyAlignment="1">
      <alignment horizontal="right" vertical="center" wrapText="1"/>
    </xf>
    <xf numFmtId="164" fontId="78" fillId="0" borderId="142" xfId="0" applyNumberFormat="1" applyFont="1" applyFill="1" applyBorder="1" applyAlignment="1">
      <alignment horizontal="right" vertical="center" wrapText="1"/>
    </xf>
    <xf numFmtId="164" fontId="79" fillId="0" borderId="142" xfId="0" applyNumberFormat="1" applyFont="1" applyFill="1" applyBorder="1" applyAlignment="1">
      <alignment horizontal="right" vertical="center" wrapText="1"/>
    </xf>
    <xf numFmtId="2" fontId="34" fillId="0" borderId="107" xfId="49" applyNumberFormat="1" applyFont="1" applyFill="1" applyBorder="1" applyAlignment="1">
      <alignment horizontal="right" vertical="center"/>
    </xf>
    <xf numFmtId="0" fontId="29" fillId="0" borderId="105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8" fillId="0" borderId="129" xfId="0" applyFont="1" applyBorder="1" applyAlignment="1">
      <alignment horizontal="center"/>
    </xf>
    <xf numFmtId="0" fontId="79" fillId="0" borderId="126" xfId="0" applyFont="1" applyBorder="1" applyAlignment="1">
      <alignment horizontal="center"/>
    </xf>
    <xf numFmtId="0" fontId="79" fillId="0" borderId="127" xfId="0" applyFont="1" applyBorder="1" applyAlignment="1">
      <alignment horizontal="center"/>
    </xf>
    <xf numFmtId="0" fontId="86" fillId="0" borderId="127" xfId="0" applyFont="1" applyBorder="1" applyAlignment="1">
      <alignment horizontal="center"/>
    </xf>
    <xf numFmtId="0" fontId="78" fillId="0" borderId="127" xfId="0" applyFont="1" applyBorder="1" applyAlignment="1">
      <alignment horizontal="center"/>
    </xf>
    <xf numFmtId="0" fontId="78" fillId="0" borderId="116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1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2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2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7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4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2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4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4" xfId="0" applyNumberFormat="1" applyFont="1" applyFill="1" applyBorder="1" applyAlignment="1">
      <alignment vertical="center" wrapText="1"/>
    </xf>
    <xf numFmtId="1" fontId="79" fillId="0" borderId="106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1" fontId="79" fillId="0" borderId="114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4" xfId="0" applyNumberFormat="1" applyFont="1" applyFill="1" applyBorder="1" applyAlignment="1">
      <alignment horizontal="center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3" fontId="79" fillId="0" borderId="106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center" vertical="center" wrapText="1"/>
    </xf>
    <xf numFmtId="0" fontId="79" fillId="0" borderId="142" xfId="0" applyFont="1" applyBorder="1" applyAlignment="1">
      <alignment horizontal="left" vertical="center"/>
    </xf>
    <xf numFmtId="0" fontId="79" fillId="0" borderId="142" xfId="0" applyFont="1" applyBorder="1" applyAlignment="1">
      <alignment vertical="center" wrapText="1"/>
    </xf>
    <xf numFmtId="0" fontId="79" fillId="0" borderId="142" xfId="0" applyFont="1" applyBorder="1" applyAlignment="1">
      <alignment horizontal="center" vertical="center" wrapText="1"/>
    </xf>
    <xf numFmtId="1" fontId="78" fillId="0" borderId="137" xfId="0" applyNumberFormat="1" applyFont="1" applyFill="1" applyBorder="1" applyAlignment="1">
      <alignment horizontal="right" vertical="center" wrapText="1"/>
    </xf>
    <xf numFmtId="0" fontId="79" fillId="0" borderId="117" xfId="0" applyFont="1" applyBorder="1" applyAlignment="1">
      <alignment horizontal="center" vertical="center" wrapText="1"/>
    </xf>
    <xf numFmtId="3" fontId="74" fillId="0" borderId="142" xfId="0" applyNumberFormat="1" applyFont="1" applyFill="1" applyBorder="1" applyAlignment="1">
      <alignment horizontal="right" vertical="center" wrapText="1"/>
    </xf>
    <xf numFmtId="1" fontId="74" fillId="0" borderId="142" xfId="0" applyNumberFormat="1" applyFont="1" applyFill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1" fontId="74" fillId="0" borderId="120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39" xfId="0" applyFont="1" applyFill="1" applyBorder="1" applyAlignment="1" applyProtection="1">
      <alignment horizontal="center" vertical="top" wrapText="1"/>
      <protection locked="0"/>
    </xf>
    <xf numFmtId="0" fontId="3" fillId="30" borderId="139" xfId="0" applyFont="1" applyFill="1" applyBorder="1" applyAlignment="1" applyProtection="1">
      <alignment horizontal="center" vertical="top" wrapText="1"/>
      <protection locked="0"/>
    </xf>
    <xf numFmtId="165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</xf>
    <xf numFmtId="1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3" xfId="0" applyFont="1" applyFill="1" applyBorder="1" applyAlignment="1">
      <alignment horizontal="center"/>
    </xf>
    <xf numFmtId="0" fontId="105" fillId="26" borderId="126" xfId="0" applyFont="1" applyFill="1" applyBorder="1" applyAlignment="1">
      <alignment horizontal="center" vertical="center"/>
    </xf>
    <xf numFmtId="0" fontId="105" fillId="26" borderId="127" xfId="0" applyFont="1" applyFill="1" applyBorder="1" applyAlignment="1">
      <alignment horizontal="center" vertical="center"/>
    </xf>
    <xf numFmtId="0" fontId="105" fillId="26" borderId="124" xfId="0" applyFont="1" applyFill="1" applyBorder="1" applyAlignment="1">
      <alignment horizontal="center" vertical="center"/>
    </xf>
    <xf numFmtId="0" fontId="105" fillId="0" borderId="105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0" xfId="0" applyFont="1" applyBorder="1" applyAlignment="1">
      <alignment horizontal="left" indent="1"/>
    </xf>
    <xf numFmtId="2" fontId="0" fillId="0" borderId="128" xfId="0" applyNumberFormat="1" applyFont="1" applyBorder="1"/>
    <xf numFmtId="2" fontId="0" fillId="0" borderId="125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6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5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2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2" xfId="0" quotePrefix="1" applyNumberFormat="1" applyFont="1" applyBorder="1" applyAlignment="1">
      <alignment horizontal="right" vertical="center" wrapText="1"/>
    </xf>
    <xf numFmtId="164" fontId="79" fillId="0" borderId="117" xfId="0" quotePrefix="1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7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0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2" xfId="0" applyNumberFormat="1" applyFont="1" applyFill="1" applyBorder="1" applyAlignment="1">
      <alignment horizontal="center" vertical="center"/>
    </xf>
    <xf numFmtId="1" fontId="122" fillId="28" borderId="13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1" xfId="0" applyNumberFormat="1" applyFont="1" applyFill="1" applyBorder="1" applyAlignment="1">
      <alignment horizontal="right" vertical="center" wrapText="1"/>
    </xf>
    <xf numFmtId="1" fontId="123" fillId="28" borderId="141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1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2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3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85" fillId="27" borderId="0" xfId="40" applyFont="1" applyFill="1"/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7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0" fontId="79" fillId="0" borderId="149" xfId="0" applyFont="1" applyFill="1" applyBorder="1" applyAlignment="1">
      <alignment horizontal="center" wrapText="1"/>
    </xf>
    <xf numFmtId="0" fontId="79" fillId="0" borderId="144" xfId="0" applyFont="1" applyBorder="1" applyAlignment="1">
      <alignment vertical="center"/>
    </xf>
    <xf numFmtId="3" fontId="79" fillId="0" borderId="152" xfId="0" applyNumberFormat="1" applyFont="1" applyFill="1" applyBorder="1" applyAlignment="1">
      <alignment horizontal="right" vertical="center" wrapText="1"/>
    </xf>
    <xf numFmtId="3" fontId="79" fillId="0" borderId="146" xfId="0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0" fontId="82" fillId="0" borderId="142" xfId="0" applyFont="1" applyBorder="1" applyAlignment="1">
      <alignment vertical="center" wrapText="1"/>
    </xf>
    <xf numFmtId="0" fontId="82" fillId="0" borderId="142" xfId="0" applyFont="1" applyBorder="1" applyAlignment="1">
      <alignment vertical="center"/>
    </xf>
    <xf numFmtId="0" fontId="79" fillId="0" borderId="144" xfId="0" applyFont="1" applyBorder="1" applyAlignment="1">
      <alignment vertical="center" wrapText="1"/>
    </xf>
    <xf numFmtId="0" fontId="78" fillId="0" borderId="154" xfId="0" applyFont="1" applyBorder="1" applyAlignment="1">
      <alignment horizontal="centerContinuous"/>
    </xf>
    <xf numFmtId="0" fontId="78" fillId="0" borderId="155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8" fillId="0" borderId="157" xfId="0" applyFont="1" applyBorder="1" applyAlignment="1">
      <alignment horizontal="centerContinuous"/>
    </xf>
    <xf numFmtId="0" fontId="78" fillId="0" borderId="148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9" fillId="0" borderId="114" xfId="0" applyFont="1" applyFill="1" applyBorder="1" applyAlignment="1">
      <alignment horizontal="centerContinuous" vertical="center" wrapText="1"/>
    </xf>
    <xf numFmtId="0" fontId="79" fillId="0" borderId="143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" wrapText="1"/>
    </xf>
    <xf numFmtId="0" fontId="79" fillId="0" borderId="151" xfId="0" applyFont="1" applyFill="1" applyBorder="1" applyAlignment="1">
      <alignment horizontal="center" wrapText="1"/>
    </xf>
    <xf numFmtId="1" fontId="79" fillId="0" borderId="152" xfId="0" applyNumberFormat="1" applyFont="1" applyFill="1" applyBorder="1" applyAlignment="1">
      <alignment horizontal="right" vertical="center" wrapText="1"/>
    </xf>
    <xf numFmtId="1" fontId="79" fillId="0" borderId="146" xfId="0" applyNumberFormat="1" applyFont="1" applyBorder="1" applyAlignment="1">
      <alignment horizontal="right" vertical="center" wrapText="1"/>
    </xf>
    <xf numFmtId="165" fontId="79" fillId="0" borderId="144" xfId="0" applyNumberFormat="1" applyFont="1" applyBorder="1" applyAlignment="1">
      <alignment horizontal="right" vertical="center" wrapText="1"/>
    </xf>
    <xf numFmtId="1" fontId="79" fillId="0" borderId="158" xfId="0" applyNumberFormat="1" applyFont="1" applyFill="1" applyBorder="1" applyAlignment="1">
      <alignment horizontal="right" vertical="center" wrapText="1"/>
    </xf>
    <xf numFmtId="1" fontId="79" fillId="0" borderId="145" xfId="0" applyNumberFormat="1" applyFont="1" applyBorder="1" applyAlignment="1">
      <alignment horizontal="right" vertical="center" wrapText="1"/>
    </xf>
    <xf numFmtId="165" fontId="79" fillId="0" borderId="145" xfId="0" applyNumberFormat="1" applyFont="1" applyBorder="1" applyAlignment="1">
      <alignment horizontal="right" vertical="center" wrapText="1"/>
    </xf>
    <xf numFmtId="165" fontId="79" fillId="0" borderId="146" xfId="0" applyNumberFormat="1" applyFont="1" applyBorder="1" applyAlignment="1">
      <alignment horizontal="right" vertical="center" wrapText="1"/>
    </xf>
    <xf numFmtId="165" fontId="82" fillId="0" borderId="147" xfId="0" applyNumberFormat="1" applyFont="1" applyBorder="1" applyAlignment="1">
      <alignment horizontal="right" vertical="center" wrapText="1"/>
    </xf>
    <xf numFmtId="3" fontId="79" fillId="0" borderId="152" xfId="0" applyNumberFormat="1" applyFont="1" applyFill="1" applyBorder="1" applyAlignment="1">
      <alignment vertical="center" wrapText="1"/>
    </xf>
    <xf numFmtId="3" fontId="79" fillId="0" borderId="145" xfId="0" applyNumberFormat="1" applyFont="1" applyBorder="1" applyAlignment="1">
      <alignment vertical="center" wrapText="1"/>
    </xf>
    <xf numFmtId="164" fontId="79" fillId="0" borderId="146" xfId="0" applyNumberFormat="1" applyFont="1" applyBorder="1" applyAlignment="1">
      <alignment vertical="center" wrapText="1"/>
    </xf>
    <xf numFmtId="3" fontId="79" fillId="0" borderId="145" xfId="0" applyNumberFormat="1" applyFont="1" applyBorder="1" applyAlignment="1">
      <alignment horizontal="right" vertical="center" wrapText="1"/>
    </xf>
    <xf numFmtId="164" fontId="79" fillId="0" borderId="145" xfId="0" applyNumberFormat="1" applyFont="1" applyBorder="1" applyAlignment="1">
      <alignment horizontal="right" vertical="center" wrapText="1"/>
    </xf>
    <xf numFmtId="164" fontId="82" fillId="0" borderId="147" xfId="0" applyNumberFormat="1" applyFont="1" applyBorder="1" applyAlignment="1">
      <alignment vertical="center" wrapText="1"/>
    </xf>
    <xf numFmtId="1" fontId="79" fillId="0" borderId="154" xfId="0" applyNumberFormat="1" applyFont="1" applyFill="1" applyBorder="1" applyAlignment="1">
      <alignment horizontal="right" vertical="center" wrapText="1"/>
    </xf>
    <xf numFmtId="165" fontId="78" fillId="0" borderId="147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Continuous"/>
    </xf>
    <xf numFmtId="0" fontId="79" fillId="0" borderId="104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4" xfId="0" applyFont="1" applyFill="1" applyBorder="1" applyAlignment="1">
      <alignment horizontal="center" vertical="center"/>
    </xf>
    <xf numFmtId="1" fontId="78" fillId="0" borderId="154" xfId="0" applyNumberFormat="1" applyFont="1" applyFill="1" applyBorder="1" applyAlignment="1">
      <alignment vertical="center" wrapText="1"/>
    </xf>
    <xf numFmtId="0" fontId="79" fillId="0" borderId="132" xfId="0" applyFont="1" applyBorder="1" applyAlignment="1">
      <alignment vertical="center" wrapText="1"/>
    </xf>
    <xf numFmtId="0" fontId="79" fillId="0" borderId="117" xfId="0" applyFont="1" applyBorder="1" applyAlignment="1">
      <alignment vertical="center" wrapText="1"/>
    </xf>
    <xf numFmtId="1" fontId="78" fillId="0" borderId="152" xfId="0" applyNumberFormat="1" applyFont="1" applyFill="1" applyBorder="1" applyAlignment="1">
      <alignment vertical="center" wrapText="1"/>
    </xf>
    <xf numFmtId="1" fontId="79" fillId="0" borderId="145" xfId="0" applyNumberFormat="1" applyFont="1" applyBorder="1" applyAlignment="1">
      <alignment vertical="center" wrapText="1"/>
    </xf>
    <xf numFmtId="165" fontId="79" fillId="0" borderId="145" xfId="0" applyNumberFormat="1" applyFont="1" applyBorder="1" applyAlignment="1">
      <alignment vertical="center" wrapText="1"/>
    </xf>
    <xf numFmtId="0" fontId="79" fillId="0" borderId="118" xfId="0" applyFont="1" applyBorder="1" applyAlignment="1">
      <alignment vertical="center" wrapText="1"/>
    </xf>
    <xf numFmtId="0" fontId="79" fillId="0" borderId="154" xfId="0" applyFont="1" applyFill="1" applyBorder="1" applyAlignment="1">
      <alignment horizontal="centerContinuous" vertical="center" wrapText="1"/>
    </xf>
    <xf numFmtId="0" fontId="79" fillId="0" borderId="151" xfId="0" applyFont="1" applyFill="1" applyBorder="1" applyAlignment="1">
      <alignment horizontal="centerContinuous" vertical="center" wrapText="1"/>
    </xf>
    <xf numFmtId="0" fontId="79" fillId="0" borderId="155" xfId="0" applyFont="1" applyFill="1" applyBorder="1" applyAlignment="1">
      <alignment horizontal="centerContinuous" vertical="center" wrapText="1"/>
    </xf>
    <xf numFmtId="14" fontId="80" fillId="0" borderId="160" xfId="0" applyNumberFormat="1" applyFont="1" applyBorder="1" applyAlignment="1">
      <alignment horizontal="center" vertical="center" wrapText="1"/>
    </xf>
    <xf numFmtId="1" fontId="78" fillId="0" borderId="152" xfId="0" applyNumberFormat="1" applyFont="1" applyFill="1" applyBorder="1" applyAlignment="1">
      <alignment horizontal="right" vertical="center" wrapText="1"/>
    </xf>
    <xf numFmtId="1" fontId="78" fillId="0" borderId="158" xfId="0" applyNumberFormat="1" applyFont="1" applyFill="1" applyBorder="1" applyAlignment="1">
      <alignment horizontal="right" vertical="center" wrapText="1"/>
    </xf>
    <xf numFmtId="0" fontId="78" fillId="0" borderId="104" xfId="0" applyFont="1" applyBorder="1" applyAlignment="1">
      <alignment horizontal="center" vertical="center"/>
    </xf>
    <xf numFmtId="0" fontId="79" fillId="0" borderId="147" xfId="0" applyFont="1" applyBorder="1" applyAlignment="1">
      <alignment horizontal="centerContinuous" vertical="center" wrapText="1"/>
    </xf>
    <xf numFmtId="0" fontId="79" fillId="0" borderId="104" xfId="0" applyFont="1" applyBorder="1" applyAlignment="1">
      <alignment horizontal="center" vertical="center" wrapText="1"/>
    </xf>
    <xf numFmtId="4" fontId="79" fillId="0" borderId="154" xfId="0" applyNumberFormat="1" applyFont="1" applyFill="1" applyBorder="1" applyAlignment="1">
      <alignment horizontal="right" vertical="center" wrapText="1"/>
    </xf>
    <xf numFmtId="4" fontId="79" fillId="0" borderId="151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7" xfId="0" applyFont="1" applyBorder="1" applyAlignment="1">
      <alignment vertical="center" wrapText="1"/>
    </xf>
    <xf numFmtId="3" fontId="78" fillId="0" borderId="147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2" xfId="0" applyFont="1" applyBorder="1" applyAlignment="1">
      <alignment vertical="center" wrapText="1"/>
    </xf>
    <xf numFmtId="0" fontId="79" fillId="0" borderId="150" xfId="0" applyFont="1" applyBorder="1" applyAlignment="1">
      <alignment horizontal="center" vertical="center" wrapText="1"/>
    </xf>
    <xf numFmtId="0" fontId="79" fillId="0" borderId="144" xfId="0" applyFont="1" applyBorder="1" applyAlignment="1">
      <alignment horizontal="center" vertical="center" wrapText="1"/>
    </xf>
    <xf numFmtId="3" fontId="79" fillId="0" borderId="154" xfId="0" applyNumberFormat="1" applyFont="1" applyFill="1" applyBorder="1" applyAlignment="1">
      <alignment horizontal="right" vertical="center" wrapText="1"/>
    </xf>
    <xf numFmtId="3" fontId="78" fillId="0" borderId="160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4" fontId="78" fillId="0" borderId="142" xfId="0" applyNumberFormat="1" applyFont="1" applyBorder="1" applyAlignment="1">
      <alignment horizontal="center" vertical="center" wrapText="1"/>
    </xf>
    <xf numFmtId="3" fontId="79" fillId="0" borderId="132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2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5" xfId="0" applyNumberFormat="1" applyFont="1" applyFill="1" applyBorder="1" applyAlignment="1">
      <alignment horizontal="right" vertical="center" wrapText="1"/>
    </xf>
    <xf numFmtId="3" fontId="79" fillId="0" borderId="117" xfId="0" applyNumberFormat="1" applyFont="1" applyFill="1" applyBorder="1" applyAlignment="1">
      <alignment horizontal="right" vertical="center" wrapText="1"/>
    </xf>
    <xf numFmtId="164" fontId="8" fillId="0" borderId="159" xfId="0" applyNumberFormat="1" applyFont="1" applyBorder="1" applyAlignment="1">
      <alignment horizontal="right" vertical="center" wrapText="1"/>
    </xf>
    <xf numFmtId="14" fontId="84" fillId="0" borderId="114" xfId="0" applyNumberFormat="1" applyFont="1" applyBorder="1" applyAlignment="1">
      <alignment horizontal="center" vertical="center" wrapText="1"/>
    </xf>
    <xf numFmtId="14" fontId="84" fillId="0" borderId="142" xfId="0" applyNumberFormat="1" applyFont="1" applyBorder="1" applyAlignment="1">
      <alignment horizontal="center" vertical="center" wrapText="1"/>
    </xf>
    <xf numFmtId="0" fontId="85" fillId="0" borderId="120" xfId="0" applyFont="1" applyBorder="1" applyAlignment="1">
      <alignment horizontal="center" vertical="center" wrapText="1"/>
    </xf>
    <xf numFmtId="0" fontId="85" fillId="0" borderId="119" xfId="0" applyFont="1" applyBorder="1" applyAlignment="1">
      <alignment horizontal="center" vertical="center" wrapText="1"/>
    </xf>
    <xf numFmtId="3" fontId="79" fillId="0" borderId="114" xfId="0" applyNumberFormat="1" applyFont="1" applyFill="1" applyBorder="1" applyAlignment="1">
      <alignment horizontal="right" vertical="center" wrapText="1"/>
    </xf>
    <xf numFmtId="166" fontId="66" fillId="0" borderId="165" xfId="0" applyNumberFormat="1" applyFont="1" applyBorder="1" applyAlignment="1">
      <alignment horizontal="centerContinuous" vertical="center" wrapText="1"/>
    </xf>
    <xf numFmtId="14" fontId="80" fillId="0" borderId="162" xfId="0" applyNumberFormat="1" applyFont="1" applyBorder="1" applyAlignment="1">
      <alignment horizontal="center" vertical="center" wrapText="1"/>
    </xf>
    <xf numFmtId="1" fontId="79" fillId="0" borderId="164" xfId="0" applyNumberFormat="1" applyFont="1" applyBorder="1" applyAlignment="1">
      <alignment vertical="center" wrapText="1"/>
    </xf>
    <xf numFmtId="165" fontId="79" fillId="0" borderId="164" xfId="0" applyNumberFormat="1" applyFont="1" applyBorder="1" applyAlignment="1">
      <alignment vertical="center" wrapText="1"/>
    </xf>
    <xf numFmtId="164" fontId="79" fillId="0" borderId="163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16" fontId="78" fillId="0" borderId="165" xfId="0" applyNumberFormat="1" applyFont="1" applyFill="1" applyBorder="1" applyAlignment="1">
      <alignment horizontal="center" vertical="center" wrapText="1"/>
    </xf>
    <xf numFmtId="164" fontId="83" fillId="0" borderId="165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63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64" xfId="0" applyFont="1" applyBorder="1" applyAlignment="1">
      <alignment horizontal="centerContinuous"/>
    </xf>
    <xf numFmtId="0" fontId="79" fillId="0" borderId="163" xfId="0" applyFont="1" applyBorder="1" applyAlignment="1">
      <alignment horizontal="center" wrapText="1"/>
    </xf>
    <xf numFmtId="0" fontId="79" fillId="0" borderId="120" xfId="0" applyFont="1" applyBorder="1" applyAlignment="1">
      <alignment horizontal="center" vertical="center" wrapText="1"/>
    </xf>
    <xf numFmtId="1" fontId="82" fillId="0" borderId="162" xfId="0" applyNumberFormat="1" applyFont="1" applyBorder="1" applyAlignment="1">
      <alignment horizontal="right" vertical="center" wrapText="1"/>
    </xf>
    <xf numFmtId="165" fontId="82" fillId="0" borderId="162" xfId="0" applyNumberFormat="1" applyFont="1" applyBorder="1" applyAlignment="1">
      <alignment horizontal="right" vertical="center" wrapText="1"/>
    </xf>
    <xf numFmtId="3" fontId="82" fillId="0" borderId="162" xfId="0" applyNumberFormat="1" applyFont="1" applyBorder="1" applyAlignment="1">
      <alignment vertical="center" wrapText="1"/>
    </xf>
    <xf numFmtId="164" fontId="82" fillId="0" borderId="162" xfId="0" applyNumberFormat="1" applyFont="1" applyBorder="1" applyAlignment="1">
      <alignment vertical="center" wrapText="1"/>
    </xf>
    <xf numFmtId="1" fontId="78" fillId="0" borderId="162" xfId="0" applyNumberFormat="1" applyFont="1" applyBorder="1" applyAlignment="1">
      <alignment horizontal="right" vertical="center" wrapText="1"/>
    </xf>
    <xf numFmtId="1" fontId="79" fillId="0" borderId="162" xfId="0" applyNumberFormat="1" applyFont="1" applyBorder="1" applyAlignment="1">
      <alignment horizontal="right" vertical="center" wrapText="1"/>
    </xf>
    <xf numFmtId="165" fontId="79" fillId="0" borderId="162" xfId="0" applyNumberFormat="1" applyFont="1" applyBorder="1" applyAlignment="1">
      <alignment horizontal="right" vertical="center" wrapText="1"/>
    </xf>
    <xf numFmtId="164" fontId="78" fillId="0" borderId="142" xfId="0" quotePrefix="1" applyNumberFormat="1" applyFont="1" applyBorder="1" applyAlignment="1">
      <alignment horizontal="right" vertical="center" wrapText="1"/>
    </xf>
    <xf numFmtId="1" fontId="79" fillId="0" borderId="121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20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47" xfId="0" applyNumberFormat="1" applyFont="1" applyBorder="1" applyAlignment="1">
      <alignment horizontal="right" vertical="center" wrapText="1"/>
    </xf>
    <xf numFmtId="165" fontId="82" fillId="0" borderId="142" xfId="0" applyNumberFormat="1" applyFont="1" applyBorder="1" applyAlignment="1">
      <alignment vertical="center" wrapText="1"/>
    </xf>
    <xf numFmtId="1" fontId="78" fillId="0" borderId="16" xfId="0" applyNumberFormat="1" applyFont="1" applyFill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96" xfId="0" applyNumberFormat="1" applyFont="1" applyBorder="1" applyAlignment="1">
      <alignment horizontal="right" vertical="center" wrapText="1"/>
    </xf>
    <xf numFmtId="1" fontId="79" fillId="0" borderId="95" xfId="0" applyNumberFormat="1" applyFont="1" applyBorder="1" applyAlignment="1">
      <alignment horizontal="right" vertical="center" wrapText="1"/>
    </xf>
    <xf numFmtId="165" fontId="79" fillId="0" borderId="132" xfId="0" applyNumberFormat="1" applyFont="1" applyBorder="1" applyAlignment="1">
      <alignment horizontal="right" vertical="center" wrapText="1"/>
    </xf>
    <xf numFmtId="0" fontId="80" fillId="0" borderId="152" xfId="0" applyFont="1" applyBorder="1" applyAlignment="1">
      <alignment horizontal="centerContinuous" vertical="center"/>
    </xf>
    <xf numFmtId="0" fontId="84" fillId="0" borderId="159" xfId="0" applyFont="1" applyBorder="1" applyAlignment="1">
      <alignment horizontal="centerContinuous" vertical="center"/>
    </xf>
    <xf numFmtId="0" fontId="84" fillId="0" borderId="151" xfId="0" applyFont="1" applyBorder="1" applyAlignment="1">
      <alignment horizontal="centerContinuous" vertical="center"/>
    </xf>
    <xf numFmtId="0" fontId="84" fillId="0" borderId="164" xfId="0" applyFont="1" applyBorder="1" applyAlignment="1">
      <alignment horizontal="centerContinuous" vertical="center"/>
    </xf>
    <xf numFmtId="0" fontId="0" fillId="0" borderId="0" xfId="0" applyNumberFormat="1" applyBorder="1"/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53" xfId="0" applyFont="1" applyBorder="1" applyAlignment="1">
      <alignment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/>
    </xf>
    <xf numFmtId="0" fontId="136" fillId="0" borderId="0" xfId="0" applyFont="1"/>
    <xf numFmtId="0" fontId="79" fillId="0" borderId="120" xfId="0" applyFont="1" applyBorder="1" applyAlignment="1">
      <alignment horizontal="center" vertical="center" wrapText="1"/>
    </xf>
    <xf numFmtId="0" fontId="79" fillId="0" borderId="169" xfId="0" applyFont="1" applyFill="1" applyBorder="1" applyAlignment="1">
      <alignment horizontal="center" wrapText="1"/>
    </xf>
    <xf numFmtId="1" fontId="78" fillId="0" borderId="147" xfId="0" applyNumberFormat="1" applyFont="1" applyBorder="1" applyAlignment="1">
      <alignment horizontal="right" vertical="center" wrapText="1"/>
    </xf>
    <xf numFmtId="1" fontId="79" fillId="0" borderId="0" xfId="0" applyNumberFormat="1" applyFont="1" applyBorder="1" applyAlignment="1">
      <alignment horizontal="right" vertical="center" wrapText="1"/>
    </xf>
    <xf numFmtId="1" fontId="79" fillId="0" borderId="49" xfId="0" applyNumberFormat="1" applyFont="1" applyFill="1" applyBorder="1" applyAlignment="1">
      <alignment horizontal="right" vertical="center" wrapText="1"/>
    </xf>
    <xf numFmtId="1" fontId="78" fillId="0" borderId="160" xfId="0" applyNumberFormat="1" applyFont="1" applyFill="1" applyBorder="1" applyAlignment="1">
      <alignment horizontal="right" vertical="center" wrapText="1"/>
    </xf>
    <xf numFmtId="164" fontId="79" fillId="0" borderId="117" xfId="0" applyNumberFormat="1" applyFont="1" applyBorder="1" applyAlignment="1">
      <alignment horizontal="right" vertical="center" wrapText="1"/>
    </xf>
    <xf numFmtId="14" fontId="80" fillId="0" borderId="137" xfId="0" applyNumberFormat="1" applyFont="1" applyFill="1" applyBorder="1" applyAlignment="1">
      <alignment horizontal="center" vertical="center" wrapText="1"/>
    </xf>
    <xf numFmtId="4" fontId="79" fillId="0" borderId="171" xfId="0" applyNumberFormat="1" applyFont="1" applyBorder="1" applyAlignment="1">
      <alignment horizontal="right" vertical="center" wrapText="1"/>
    </xf>
    <xf numFmtId="1" fontId="79" fillId="0" borderId="171" xfId="0" applyNumberFormat="1" applyFont="1" applyBorder="1" applyAlignment="1">
      <alignment horizontal="right" vertical="center" wrapText="1"/>
    </xf>
    <xf numFmtId="0" fontId="79" fillId="0" borderId="167" xfId="0" applyFont="1" applyBorder="1" applyAlignment="1">
      <alignment horizont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31" borderId="132" xfId="0" applyNumberFormat="1" applyFont="1" applyFill="1" applyBorder="1" applyAlignment="1">
      <alignment horizontal="right" vertical="center" wrapText="1"/>
    </xf>
    <xf numFmtId="164" fontId="78" fillId="0" borderId="142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164" fontId="79" fillId="31" borderId="76" xfId="0" applyNumberFormat="1" applyFont="1" applyFill="1" applyBorder="1" applyAlignment="1">
      <alignment horizontal="right" vertical="center" wrapText="1"/>
    </xf>
    <xf numFmtId="164" fontId="78" fillId="0" borderId="167" xfId="0" applyNumberFormat="1" applyFont="1" applyBorder="1" applyAlignment="1">
      <alignment horizontal="right" vertical="center" wrapText="1"/>
    </xf>
    <xf numFmtId="14" fontId="80" fillId="0" borderId="147" xfId="0" applyNumberFormat="1" applyFont="1" applyBorder="1" applyAlignment="1">
      <alignment horizontal="center" vertical="center" wrapText="1"/>
    </xf>
    <xf numFmtId="3" fontId="78" fillId="0" borderId="147" xfId="0" applyNumberFormat="1" applyFont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31" borderId="76" xfId="0" quotePrefix="1" applyNumberFormat="1" applyFont="1" applyFill="1" applyBorder="1" applyAlignment="1">
      <alignment horizontal="right" vertical="center" wrapText="1"/>
    </xf>
    <xf numFmtId="164" fontId="79" fillId="31" borderId="144" xfId="0" applyNumberFormat="1" applyFont="1" applyFill="1" applyBorder="1" applyAlignment="1">
      <alignment horizontal="right" vertical="center" wrapText="1"/>
    </xf>
    <xf numFmtId="164" fontId="79" fillId="0" borderId="105" xfId="0" applyNumberFormat="1" applyFont="1" applyBorder="1" applyAlignment="1">
      <alignment horizontal="right" vertical="center" wrapText="1"/>
    </xf>
    <xf numFmtId="3" fontId="79" fillId="0" borderId="171" xfId="0" applyNumberFormat="1" applyFont="1" applyBorder="1" applyAlignment="1">
      <alignment horizontal="right" vertical="center" wrapText="1"/>
    </xf>
    <xf numFmtId="3" fontId="79" fillId="0" borderId="65" xfId="0" applyNumberFormat="1" applyFont="1" applyBorder="1" applyAlignment="1">
      <alignment horizontal="right" vertical="center" wrapText="1"/>
    </xf>
    <xf numFmtId="3" fontId="78" fillId="0" borderId="115" xfId="0" applyNumberFormat="1" applyFont="1" applyBorder="1" applyAlignment="1">
      <alignment horizontal="right" vertical="center" wrapText="1"/>
    </xf>
    <xf numFmtId="164" fontId="79" fillId="31" borderId="117" xfId="0" applyNumberFormat="1" applyFont="1" applyFill="1" applyBorder="1" applyAlignment="1">
      <alignment horizontal="right" vertical="center" wrapText="1"/>
    </xf>
    <xf numFmtId="164" fontId="78" fillId="31" borderId="142" xfId="0" applyNumberFormat="1" applyFont="1" applyFill="1" applyBorder="1" applyAlignment="1">
      <alignment horizontal="right" vertical="center" wrapText="1"/>
    </xf>
    <xf numFmtId="164" fontId="79" fillId="31" borderId="142" xfId="0" applyNumberFormat="1" applyFont="1" applyFill="1" applyBorder="1" applyAlignment="1">
      <alignment horizontal="right" vertical="center" wrapText="1"/>
    </xf>
    <xf numFmtId="164" fontId="79" fillId="31" borderId="81" xfId="0" applyNumberFormat="1" applyFont="1" applyFill="1" applyBorder="1" applyAlignment="1">
      <alignment horizontal="right" vertical="center" wrapText="1"/>
    </xf>
    <xf numFmtId="164" fontId="79" fillId="31" borderId="105" xfId="0" applyNumberFormat="1" applyFont="1" applyFill="1" applyBorder="1" applyAlignment="1">
      <alignment horizontal="right" vertical="center" wrapText="1"/>
    </xf>
    <xf numFmtId="0" fontId="79" fillId="0" borderId="160" xfId="0" applyFont="1" applyBorder="1" applyAlignment="1">
      <alignment horizontal="centerContinuous" vertical="center" wrapText="1"/>
    </xf>
    <xf numFmtId="0" fontId="84" fillId="0" borderId="114" xfId="0" applyFont="1" applyFill="1" applyBorder="1" applyAlignment="1">
      <alignment horizontal="center" vertical="center" wrapText="1"/>
    </xf>
    <xf numFmtId="165" fontId="79" fillId="0" borderId="119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 wrapText="1"/>
    </xf>
    <xf numFmtId="14" fontId="78" fillId="0" borderId="176" xfId="0" applyNumberFormat="1" applyFont="1" applyBorder="1" applyAlignment="1">
      <alignment horizontal="center" vertical="center" wrapText="1"/>
    </xf>
    <xf numFmtId="3" fontId="79" fillId="0" borderId="173" xfId="0" applyNumberFormat="1" applyFont="1" applyFill="1" applyBorder="1" applyAlignment="1">
      <alignment horizontal="right" vertical="center" wrapText="1"/>
    </xf>
    <xf numFmtId="3" fontId="79" fillId="0" borderId="175" xfId="0" applyNumberFormat="1" applyFont="1" applyBorder="1" applyAlignment="1">
      <alignment horizontal="right"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3" fontId="82" fillId="0" borderId="176" xfId="0" applyNumberFormat="1" applyFont="1" applyBorder="1" applyAlignment="1">
      <alignment horizontal="right" vertical="center" wrapText="1"/>
    </xf>
    <xf numFmtId="0" fontId="137" fillId="0" borderId="0" xfId="0" applyFont="1"/>
    <xf numFmtId="0" fontId="0" fillId="0" borderId="182" xfId="0" applyBorder="1"/>
    <xf numFmtId="164" fontId="78" fillId="0" borderId="121" xfId="0" applyNumberFormat="1" applyFont="1" applyFill="1" applyBorder="1" applyAlignment="1">
      <alignment horizontal="center" vertical="center" wrapText="1"/>
    </xf>
    <xf numFmtId="164" fontId="79" fillId="0" borderId="121" xfId="0" applyNumberFormat="1" applyFont="1" applyFill="1" applyBorder="1" applyAlignment="1">
      <alignment horizontal="right" vertical="center" wrapText="1"/>
    </xf>
    <xf numFmtId="0" fontId="79" fillId="0" borderId="173" xfId="0" applyFont="1" applyBorder="1" applyAlignment="1">
      <alignment horizontal="center" vertical="center" wrapText="1"/>
    </xf>
    <xf numFmtId="0" fontId="67" fillId="0" borderId="180" xfId="0" applyFont="1" applyBorder="1" applyAlignment="1">
      <alignment horizontal="center" wrapText="1"/>
    </xf>
    <xf numFmtId="0" fontId="65" fillId="0" borderId="184" xfId="0" applyFont="1" applyBorder="1"/>
    <xf numFmtId="0" fontId="0" fillId="0" borderId="183" xfId="0" applyBorder="1"/>
    <xf numFmtId="0" fontId="0" fillId="0" borderId="185" xfId="0" applyBorder="1"/>
    <xf numFmtId="0" fontId="69" fillId="0" borderId="184" xfId="0" applyFont="1" applyBorder="1"/>
    <xf numFmtId="0" fontId="14" fillId="0" borderId="142" xfId="0" applyFont="1" applyBorder="1" applyAlignment="1">
      <alignment horizontal="center" vertical="center" wrapText="1"/>
    </xf>
    <xf numFmtId="0" fontId="78" fillId="0" borderId="188" xfId="0" applyFont="1" applyBorder="1" applyAlignment="1">
      <alignment horizontal="centerContinuous" vertical="center" wrapText="1"/>
    </xf>
    <xf numFmtId="0" fontId="78" fillId="0" borderId="189" xfId="0" applyFont="1" applyBorder="1" applyAlignment="1">
      <alignment horizontal="centerContinuous" vertical="center" wrapText="1"/>
    </xf>
    <xf numFmtId="0" fontId="78" fillId="0" borderId="184" xfId="0" applyFont="1" applyBorder="1" applyAlignment="1">
      <alignment horizontal="center" vertical="center"/>
    </xf>
    <xf numFmtId="0" fontId="78" fillId="0" borderId="190" xfId="0" applyFont="1" applyBorder="1" applyAlignment="1">
      <alignment horizontal="centerContinuous"/>
    </xf>
    <xf numFmtId="0" fontId="78" fillId="0" borderId="191" xfId="0" applyFont="1" applyBorder="1" applyAlignment="1">
      <alignment horizontal="centerContinuous"/>
    </xf>
    <xf numFmtId="0" fontId="78" fillId="0" borderId="188" xfId="0" applyFont="1" applyBorder="1" applyAlignment="1">
      <alignment horizontal="centerContinuous"/>
    </xf>
    <xf numFmtId="0" fontId="81" fillId="0" borderId="190" xfId="0" applyFont="1" applyBorder="1" applyAlignment="1">
      <alignment horizontal="center" wrapText="1"/>
    </xf>
    <xf numFmtId="0" fontId="81" fillId="0" borderId="191" xfId="0" applyFont="1" applyBorder="1" applyAlignment="1">
      <alignment horizontal="center" wrapText="1"/>
    </xf>
    <xf numFmtId="0" fontId="79" fillId="0" borderId="183" xfId="0" applyFont="1" applyFill="1" applyBorder="1" applyAlignment="1">
      <alignment horizontal="center" wrapText="1"/>
    </xf>
    <xf numFmtId="0" fontId="79" fillId="0" borderId="184" xfId="0" applyFont="1" applyBorder="1" applyAlignment="1">
      <alignment horizontal="center" vertical="center" wrapText="1"/>
    </xf>
    <xf numFmtId="165" fontId="79" fillId="0" borderId="184" xfId="0" applyNumberFormat="1" applyFont="1" applyBorder="1" applyAlignment="1">
      <alignment vertical="center" wrapText="1"/>
    </xf>
    <xf numFmtId="0" fontId="67" fillId="0" borderId="183" xfId="0" applyFont="1" applyBorder="1" applyAlignment="1">
      <alignment horizontal="center" wrapText="1"/>
    </xf>
    <xf numFmtId="165" fontId="72" fillId="0" borderId="184" xfId="0" applyNumberFormat="1" applyFont="1" applyBorder="1" applyAlignment="1">
      <alignment horizontal="right" vertical="center" wrapText="1"/>
    </xf>
    <xf numFmtId="3" fontId="74" fillId="0" borderId="192" xfId="0" applyNumberFormat="1" applyFont="1" applyFill="1" applyBorder="1" applyAlignment="1">
      <alignment horizontal="right" vertical="center" wrapText="1"/>
    </xf>
    <xf numFmtId="1" fontId="74" fillId="0" borderId="195" xfId="0" applyNumberFormat="1" applyFont="1" applyFill="1" applyBorder="1" applyAlignment="1">
      <alignment horizontal="right" vertical="center" wrapText="1"/>
    </xf>
    <xf numFmtId="1" fontId="120" fillId="0" borderId="195" xfId="0" applyNumberFormat="1" applyFont="1" applyFill="1" applyBorder="1" applyAlignment="1">
      <alignment horizontal="right" vertical="center" wrapText="1"/>
    </xf>
    <xf numFmtId="1" fontId="121" fillId="28" borderId="195" xfId="0" applyNumberFormat="1" applyFont="1" applyFill="1" applyBorder="1" applyAlignment="1">
      <alignment horizontal="right" vertical="center" wrapText="1"/>
    </xf>
    <xf numFmtId="1" fontId="34" fillId="0" borderId="193" xfId="0" applyNumberFormat="1" applyFont="1" applyFill="1" applyBorder="1" applyAlignment="1">
      <alignment horizontal="right" vertical="center" wrapText="1"/>
    </xf>
    <xf numFmtId="1" fontId="35" fillId="0" borderId="193" xfId="0" applyNumberFormat="1" applyFont="1" applyFill="1" applyBorder="1" applyAlignment="1">
      <alignment horizontal="right" vertical="center" wrapText="1"/>
    </xf>
    <xf numFmtId="1" fontId="123" fillId="28" borderId="193" xfId="0" applyNumberFormat="1" applyFont="1" applyFill="1" applyBorder="1" applyAlignment="1">
      <alignment horizontal="right" vertical="center" wrapText="1"/>
    </xf>
    <xf numFmtId="49" fontId="75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5" fillId="0" borderId="120" xfId="49" applyNumberFormat="1" applyFont="1" applyFill="1" applyBorder="1" applyAlignment="1">
      <alignment horizontal="center" vertical="center" wrapText="1"/>
    </xf>
    <xf numFmtId="0" fontId="78" fillId="0" borderId="186" xfId="0" applyFont="1" applyBorder="1" applyAlignment="1">
      <alignment horizontal="center" vertical="center"/>
    </xf>
    <xf numFmtId="0" fontId="79" fillId="0" borderId="18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19" xfId="0" applyFont="1" applyBorder="1" applyAlignment="1">
      <alignment horizontal="center" vertical="center"/>
    </xf>
    <xf numFmtId="0" fontId="81" fillId="0" borderId="137" xfId="0" applyFont="1" applyBorder="1" applyAlignment="1">
      <alignment vertical="center" wrapText="1"/>
    </xf>
    <xf numFmtId="0" fontId="81" fillId="0" borderId="184" xfId="0" applyFont="1" applyBorder="1" applyAlignment="1">
      <alignment vertical="center" wrapText="1"/>
    </xf>
    <xf numFmtId="0" fontId="79" fillId="0" borderId="187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9" fillId="0" borderId="176" xfId="0" applyFont="1" applyBorder="1" applyAlignment="1">
      <alignment horizontal="center" vertical="center"/>
    </xf>
    <xf numFmtId="0" fontId="79" fillId="0" borderId="184" xfId="0" applyFont="1" applyBorder="1" applyAlignment="1">
      <alignment horizontal="center" vertical="center"/>
    </xf>
    <xf numFmtId="0" fontId="80" fillId="0" borderId="183" xfId="0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171" fontId="78" fillId="0" borderId="137" xfId="0" applyNumberFormat="1" applyFont="1" applyBorder="1" applyAlignment="1">
      <alignment horizontal="center" vertical="center"/>
    </xf>
    <xf numFmtId="171" fontId="78" fillId="0" borderId="184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18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9" fillId="0" borderId="137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8" fillId="0" borderId="177" xfId="0" applyFont="1" applyFill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20" xfId="0" applyFont="1" applyFill="1" applyBorder="1" applyAlignment="1">
      <alignment horizontal="center" vertical="center"/>
    </xf>
    <xf numFmtId="0" fontId="78" fillId="0" borderId="177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7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81" xfId="0" applyFont="1" applyBorder="1" applyAlignment="1">
      <alignment vertical="center" wrapText="1"/>
    </xf>
    <xf numFmtId="0" fontId="79" fillId="0" borderId="174" xfId="0" applyFont="1" applyBorder="1" applyAlignment="1">
      <alignment vertical="center" wrapText="1"/>
    </xf>
    <xf numFmtId="0" fontId="78" fillId="0" borderId="178" xfId="0" applyFont="1" applyBorder="1" applyAlignment="1">
      <alignment horizontal="center" vertical="center"/>
    </xf>
    <xf numFmtId="0" fontId="78" fillId="0" borderId="179" xfId="0" applyFont="1" applyBorder="1" applyAlignment="1">
      <alignment horizontal="center" vertical="center"/>
    </xf>
    <xf numFmtId="0" fontId="78" fillId="0" borderId="180" xfId="0" applyFont="1" applyBorder="1" applyAlignment="1">
      <alignment horizontal="center" vertical="center"/>
    </xf>
    <xf numFmtId="0" fontId="78" fillId="0" borderId="118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8" fillId="0" borderId="119" xfId="0" applyFont="1" applyBorder="1" applyAlignment="1">
      <alignment horizontal="center" vertical="center"/>
    </xf>
    <xf numFmtId="0" fontId="78" fillId="0" borderId="170" xfId="0" applyFont="1" applyBorder="1" applyAlignment="1">
      <alignment horizontal="center" vertical="center"/>
    </xf>
    <xf numFmtId="0" fontId="78" fillId="0" borderId="171" xfId="0" applyFont="1" applyBorder="1" applyAlignment="1">
      <alignment horizontal="center" vertical="center"/>
    </xf>
    <xf numFmtId="0" fontId="78" fillId="0" borderId="169" xfId="0" applyFont="1" applyBorder="1" applyAlignment="1">
      <alignment horizontal="center" vertical="center"/>
    </xf>
    <xf numFmtId="0" fontId="79" fillId="0" borderId="162" xfId="0" applyFont="1" applyFill="1" applyBorder="1" applyAlignment="1">
      <alignment horizontal="center" vertical="center" wrapText="1"/>
    </xf>
    <xf numFmtId="0" fontId="79" fillId="0" borderId="167" xfId="0" applyFont="1" applyBorder="1" applyAlignment="1">
      <alignment vertical="center" wrapText="1"/>
    </xf>
    <xf numFmtId="0" fontId="79" fillId="0" borderId="168" xfId="0" applyFont="1" applyBorder="1" applyAlignment="1">
      <alignment vertical="center" wrapText="1"/>
    </xf>
    <xf numFmtId="0" fontId="79" fillId="0" borderId="166" xfId="0" applyFont="1" applyBorder="1" applyAlignment="1">
      <alignment vertical="center" wrapText="1"/>
    </xf>
    <xf numFmtId="0" fontId="79" fillId="0" borderId="163" xfId="0" applyFont="1" applyBorder="1" applyAlignment="1">
      <alignment vertical="center" wrapText="1"/>
    </xf>
    <xf numFmtId="0" fontId="78" fillId="0" borderId="183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8" fillId="0" borderId="183" xfId="0" applyFont="1" applyFill="1" applyBorder="1" applyAlignment="1">
      <alignment horizontal="center" vertical="center"/>
    </xf>
    <xf numFmtId="0" fontId="79" fillId="0" borderId="105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 wrapText="1"/>
    </xf>
    <xf numFmtId="0" fontId="79" fillId="0" borderId="184" xfId="0" applyFont="1" applyFill="1" applyBorder="1" applyAlignment="1">
      <alignment horizontal="center" vertical="center" wrapText="1"/>
    </xf>
    <xf numFmtId="0" fontId="79" fillId="0" borderId="183" xfId="0" applyFont="1" applyBorder="1" applyAlignment="1">
      <alignment vertical="center" wrapText="1"/>
    </xf>
    <xf numFmtId="0" fontId="7" fillId="0" borderId="142" xfId="0" applyFont="1" applyBorder="1" applyAlignment="1">
      <alignment horizontal="center" vertical="center"/>
    </xf>
    <xf numFmtId="0" fontId="26" fillId="0" borderId="142" xfId="0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37" fillId="0" borderId="193" xfId="0" applyFont="1" applyFill="1" applyBorder="1" applyAlignment="1" applyProtection="1">
      <alignment horizontal="center" vertical="center" wrapText="1"/>
      <protection locked="0"/>
    </xf>
    <xf numFmtId="0" fontId="37" fillId="0" borderId="194" xfId="0" applyFont="1" applyFill="1" applyBorder="1" applyAlignment="1" applyProtection="1">
      <alignment horizontal="center" vertical="top" wrapText="1"/>
      <protection locked="0"/>
    </xf>
    <xf numFmtId="0" fontId="37" fillId="0" borderId="193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0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161925</xdr:colOff>
      <xdr:row>0</xdr:row>
      <xdr:rowOff>47625</xdr:rowOff>
    </xdr:from>
    <xdr:to>
      <xdr:col>18</xdr:col>
      <xdr:colOff>205129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476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590550</xdr:colOff>
      <xdr:row>41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57750" cy="29241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590550</xdr:colOff>
      <xdr:row>59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57750" cy="2847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29432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28670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41</xdr:row>
      <xdr:rowOff>47625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600075</xdr:colOff>
      <xdr:row>59</xdr:row>
      <xdr:rowOff>114300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57675" cy="28670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18</xdr:col>
      <xdr:colOff>561975</xdr:colOff>
      <xdr:row>81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10039350"/>
          <a:ext cx="6048375" cy="32194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13</xdr:row>
      <xdr:rowOff>38100</xdr:rowOff>
    </xdr:from>
    <xdr:to>
      <xdr:col>22</xdr:col>
      <xdr:colOff>514350</xdr:colOff>
      <xdr:row>37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9550" y="2219325"/>
          <a:ext cx="6353175" cy="3952875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13</xdr:row>
      <xdr:rowOff>28575</xdr:rowOff>
    </xdr:from>
    <xdr:to>
      <xdr:col>12</xdr:col>
      <xdr:colOff>464546</xdr:colOff>
      <xdr:row>31</xdr:row>
      <xdr:rowOff>38100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52650" y="2209800"/>
          <a:ext cx="5627096" cy="29432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63</xdr:row>
      <xdr:rowOff>1</xdr:rowOff>
    </xdr:from>
    <xdr:to>
      <xdr:col>9</xdr:col>
      <xdr:colOff>219075</xdr:colOff>
      <xdr:row>82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9125" y="10353676"/>
          <a:ext cx="5086350" cy="3209924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63</xdr:row>
      <xdr:rowOff>9525</xdr:rowOff>
    </xdr:from>
    <xdr:to>
      <xdr:col>18</xdr:col>
      <xdr:colOff>509129</xdr:colOff>
      <xdr:row>82</xdr:row>
      <xdr:rowOff>114577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81675" y="103632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219075</xdr:colOff>
      <xdr:row>46</xdr:row>
      <xdr:rowOff>123825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267075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33</xdr:row>
      <xdr:rowOff>9525</xdr:rowOff>
    </xdr:from>
    <xdr:to>
      <xdr:col>12</xdr:col>
      <xdr:colOff>495300</xdr:colOff>
      <xdr:row>46</xdr:row>
      <xdr:rowOff>133350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86200" y="5467350"/>
          <a:ext cx="3924300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200025</xdr:colOff>
      <xdr:row>62</xdr:row>
      <xdr:rowOff>95250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248025" cy="252412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47</xdr:row>
      <xdr:rowOff>9525</xdr:rowOff>
    </xdr:from>
    <xdr:to>
      <xdr:col>12</xdr:col>
      <xdr:colOff>495300</xdr:colOff>
      <xdr:row>62</xdr:row>
      <xdr:rowOff>104775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76675" y="7772400"/>
          <a:ext cx="3933825" cy="252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285749</xdr:colOff>
      <xdr:row>35</xdr:row>
      <xdr:rowOff>119061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631656" cy="33218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285749</xdr:colOff>
      <xdr:row>60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631656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17</xdr:row>
      <xdr:rowOff>0</xdr:rowOff>
    </xdr:from>
    <xdr:to>
      <xdr:col>13</xdr:col>
      <xdr:colOff>571499</xdr:colOff>
      <xdr:row>37</xdr:row>
      <xdr:rowOff>133350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3857625"/>
          <a:ext cx="5915025" cy="3371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83</xdr:row>
      <xdr:rowOff>127000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9149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11</xdr:col>
      <xdr:colOff>331734</xdr:colOff>
      <xdr:row>49</xdr:row>
      <xdr:rowOff>157186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392906</xdr:colOff>
      <xdr:row>51</xdr:row>
      <xdr:rowOff>71438</xdr:rowOff>
    </xdr:from>
    <xdr:to>
      <xdr:col>16</xdr:col>
      <xdr:colOff>242580</xdr:colOff>
      <xdr:row>79</xdr:row>
      <xdr:rowOff>49743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31844" y="11072813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13</xdr:row>
      <xdr:rowOff>19050</xdr:rowOff>
    </xdr:from>
    <xdr:to>
      <xdr:col>14</xdr:col>
      <xdr:colOff>523243</xdr:colOff>
      <xdr:row>33</xdr:row>
      <xdr:rowOff>78772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9100" y="3352800"/>
          <a:ext cx="5895343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33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158749</xdr:rowOff>
    </xdr:from>
    <xdr:to>
      <xdr:col>9</xdr:col>
      <xdr:colOff>578599</xdr:colOff>
      <xdr:row>37</xdr:row>
      <xdr:rowOff>42332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6"/>
          <a:ext cx="7669433" cy="36300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678656</xdr:colOff>
      <xdr:row>13</xdr:row>
      <xdr:rowOff>0</xdr:rowOff>
    </xdr:from>
    <xdr:to>
      <xdr:col>21</xdr:col>
      <xdr:colOff>381000</xdr:colOff>
      <xdr:row>44</xdr:row>
      <xdr:rowOff>71437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1031" y="2536031"/>
          <a:ext cx="11811000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I18" sqref="I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92"/>
      <c r="C2" s="292"/>
      <c r="D2" s="292"/>
      <c r="E2" s="293"/>
      <c r="F2" s="293"/>
    </row>
    <row r="3" spans="2:6" ht="22.5" customHeight="1" x14ac:dyDescent="0.25">
      <c r="B3" s="292"/>
      <c r="C3" s="292"/>
      <c r="D3" s="294" t="s">
        <v>273</v>
      </c>
      <c r="E3" s="293"/>
      <c r="F3" s="293"/>
    </row>
    <row r="4" spans="2:6" ht="16.5" customHeight="1" x14ac:dyDescent="0.25">
      <c r="B4" s="292"/>
      <c r="C4" s="292"/>
      <c r="D4" s="294" t="s">
        <v>304</v>
      </c>
      <c r="E4" s="293"/>
      <c r="F4" s="293"/>
    </row>
    <row r="5" spans="2:6" ht="20.25" customHeight="1" x14ac:dyDescent="0.2">
      <c r="B5" s="292"/>
      <c r="C5" s="292"/>
      <c r="D5" s="295" t="s">
        <v>233</v>
      </c>
      <c r="E5" s="292"/>
      <c r="F5" s="293"/>
    </row>
    <row r="6" spans="2:6" x14ac:dyDescent="0.2">
      <c r="B6" s="293"/>
      <c r="C6" s="293"/>
      <c r="D6" s="293"/>
      <c r="E6" s="293"/>
      <c r="F6" s="293"/>
    </row>
    <row r="7" spans="2:6" x14ac:dyDescent="0.2">
      <c r="B7" s="296"/>
      <c r="C7" s="296"/>
      <c r="D7" s="296"/>
      <c r="E7" s="296"/>
      <c r="F7" s="296"/>
    </row>
    <row r="8" spans="2:6" ht="15.75" x14ac:dyDescent="0.25">
      <c r="B8" s="169" t="s">
        <v>2</v>
      </c>
      <c r="C8" s="173"/>
      <c r="D8" s="173"/>
      <c r="E8" s="173"/>
      <c r="F8" s="173"/>
    </row>
    <row r="9" spans="2:6" x14ac:dyDescent="0.2">
      <c r="B9" s="173"/>
      <c r="C9" s="173"/>
      <c r="D9" s="173"/>
      <c r="E9" s="173"/>
      <c r="F9" s="173"/>
    </row>
    <row r="10" spans="2:6" x14ac:dyDescent="0.2">
      <c r="B10" s="173"/>
      <c r="C10" s="173"/>
      <c r="D10" s="173"/>
      <c r="E10" s="173"/>
      <c r="F10" s="173"/>
    </row>
    <row r="11" spans="2:6" ht="31.5" x14ac:dyDescent="0.5">
      <c r="B11" s="297" t="s">
        <v>15</v>
      </c>
      <c r="C11" s="298"/>
      <c r="D11" s="298"/>
      <c r="E11" s="296"/>
      <c r="F11" s="296"/>
    </row>
    <row r="12" spans="2:6" ht="31.5" x14ac:dyDescent="0.5">
      <c r="B12" s="299"/>
      <c r="C12" s="296"/>
      <c r="D12" s="296"/>
      <c r="E12" s="296"/>
      <c r="F12" s="296"/>
    </row>
    <row r="13" spans="2:6" x14ac:dyDescent="0.2">
      <c r="B13" s="173"/>
      <c r="C13" s="173"/>
      <c r="D13" s="173"/>
      <c r="E13" s="173"/>
      <c r="F13" s="173"/>
    </row>
    <row r="14" spans="2:6" ht="23.25" x14ac:dyDescent="0.35">
      <c r="B14" s="300" t="s">
        <v>317</v>
      </c>
      <c r="C14" s="301"/>
      <c r="D14" s="302"/>
      <c r="E14" s="303" t="s">
        <v>318</v>
      </c>
      <c r="F14" s="304"/>
    </row>
    <row r="15" spans="2:6" x14ac:dyDescent="0.2">
      <c r="B15" s="173"/>
      <c r="C15" s="173"/>
      <c r="D15" s="173"/>
      <c r="E15" s="173"/>
      <c r="F15" s="173"/>
    </row>
    <row r="16" spans="2:6" ht="18" x14ac:dyDescent="0.25">
      <c r="B16" s="670"/>
      <c r="C16" s="173"/>
      <c r="D16" s="173"/>
      <c r="E16" s="173"/>
      <c r="F16" s="173"/>
    </row>
    <row r="17" spans="2:6" ht="26.25" x14ac:dyDescent="0.4">
      <c r="B17" s="305" t="s">
        <v>274</v>
      </c>
      <c r="C17" s="306"/>
      <c r="D17" s="307" t="s">
        <v>319</v>
      </c>
      <c r="E17" s="306"/>
      <c r="F17" s="306"/>
    </row>
    <row r="18" spans="2:6" ht="15" x14ac:dyDescent="0.25">
      <c r="B18" s="174"/>
      <c r="C18" s="174"/>
      <c r="D18" s="174"/>
      <c r="E18" s="174"/>
      <c r="F18" s="174"/>
    </row>
    <row r="19" spans="2:6" ht="15" x14ac:dyDescent="0.25">
      <c r="B19" s="174" t="s">
        <v>275</v>
      </c>
      <c r="C19" s="174"/>
      <c r="D19" s="174"/>
      <c r="E19" s="174"/>
      <c r="F19" s="174"/>
    </row>
    <row r="20" spans="2:6" ht="15" x14ac:dyDescent="0.25">
      <c r="B20" s="174" t="s">
        <v>3</v>
      </c>
      <c r="C20" s="174"/>
      <c r="D20" s="174"/>
      <c r="E20" s="174"/>
      <c r="F20" s="174"/>
    </row>
    <row r="21" spans="2:6" ht="15" x14ac:dyDescent="0.25">
      <c r="B21" s="308" t="s">
        <v>303</v>
      </c>
      <c r="C21" s="308"/>
      <c r="D21" s="308"/>
      <c r="E21" s="308"/>
      <c r="F21" s="308"/>
    </row>
    <row r="22" spans="2:6" ht="15" x14ac:dyDescent="0.25">
      <c r="B22" s="308" t="s">
        <v>302</v>
      </c>
      <c r="C22" s="308"/>
      <c r="D22" s="308"/>
      <c r="E22" s="308"/>
      <c r="F22" s="308"/>
    </row>
    <row r="23" spans="2:6" ht="15" x14ac:dyDescent="0.25">
      <c r="B23" s="174" t="s">
        <v>4</v>
      </c>
      <c r="C23" s="174"/>
      <c r="D23" s="174"/>
      <c r="E23" s="174"/>
      <c r="F23" s="174"/>
    </row>
    <row r="24" spans="2:6" ht="15" x14ac:dyDescent="0.25">
      <c r="B24" s="174" t="s">
        <v>5</v>
      </c>
      <c r="C24" s="174"/>
      <c r="D24" s="174"/>
      <c r="E24" s="174"/>
      <c r="F24" s="174"/>
    </row>
    <row r="25" spans="2:6" ht="15" x14ac:dyDescent="0.25">
      <c r="B25" s="174"/>
      <c r="C25" s="174"/>
      <c r="D25" s="174"/>
      <c r="E25" s="174"/>
      <c r="F25" s="174"/>
    </row>
    <row r="26" spans="2:6" ht="15" x14ac:dyDescent="0.25">
      <c r="B26" s="711"/>
      <c r="C26" s="174"/>
      <c r="D26" s="174"/>
      <c r="E26" s="174"/>
      <c r="F26" s="174"/>
    </row>
    <row r="27" spans="2:6" ht="15" x14ac:dyDescent="0.25">
      <c r="B27" s="174"/>
      <c r="C27" s="309"/>
      <c r="D27" s="174"/>
      <c r="E27" s="174"/>
      <c r="F27" s="174"/>
    </row>
    <row r="28" spans="2:6" ht="15" x14ac:dyDescent="0.25">
      <c r="B28" s="174"/>
      <c r="C28" s="309"/>
      <c r="D28" s="174"/>
      <c r="E28" s="174"/>
      <c r="F28" s="174"/>
    </row>
    <row r="29" spans="2:6" ht="15" x14ac:dyDescent="0.25">
      <c r="B29" s="1" t="s">
        <v>6</v>
      </c>
      <c r="F29" s="174"/>
    </row>
    <row r="30" spans="2:6" ht="15" x14ac:dyDescent="0.25">
      <c r="B30" s="1" t="s">
        <v>219</v>
      </c>
      <c r="F30" s="308"/>
    </row>
    <row r="31" spans="2:6" ht="15" x14ac:dyDescent="0.25">
      <c r="B31" s="1" t="s">
        <v>13</v>
      </c>
      <c r="C31" s="3" t="s">
        <v>14</v>
      </c>
      <c r="F31" s="174"/>
    </row>
    <row r="32" spans="2:6" ht="15" x14ac:dyDescent="0.25">
      <c r="B32" s="174"/>
      <c r="C32" s="174"/>
      <c r="D32" s="174"/>
      <c r="E32" s="174"/>
      <c r="F32" s="174"/>
    </row>
    <row r="33" spans="2:10" ht="15" x14ac:dyDescent="0.25">
      <c r="B33" s="310" t="s">
        <v>276</v>
      </c>
      <c r="C33" s="311"/>
      <c r="D33" s="311"/>
      <c r="E33" s="311"/>
      <c r="F33" s="311"/>
      <c r="G33" s="312"/>
      <c r="H33" s="312"/>
      <c r="I33" s="312"/>
      <c r="J33" s="312"/>
    </row>
    <row r="34" spans="2:10" ht="15" x14ac:dyDescent="0.25">
      <c r="B34" s="313" t="s">
        <v>277</v>
      </c>
      <c r="C34" s="311"/>
      <c r="D34" s="311"/>
      <c r="E34" s="311"/>
      <c r="F34" s="311"/>
      <c r="G34" s="312"/>
      <c r="H34" s="312"/>
      <c r="I34" s="312"/>
      <c r="J34" s="312"/>
    </row>
    <row r="35" spans="2:10" ht="15" x14ac:dyDescent="0.25">
      <c r="B35" s="313" t="s">
        <v>278</v>
      </c>
      <c r="C35" s="314"/>
      <c r="D35" s="314"/>
      <c r="E35" s="314"/>
      <c r="F35" s="314"/>
      <c r="G35" s="315"/>
      <c r="H35" s="315"/>
      <c r="I35" s="315"/>
      <c r="J35" s="315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Y16" sqref="Y1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5" t="s">
        <v>330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20"/>
      <c r="Q2" s="20"/>
      <c r="R2" s="20"/>
    </row>
    <row r="3" spans="2:18" ht="15" customHeight="1" x14ac:dyDescent="0.3">
      <c r="B3" s="175" t="s">
        <v>16</v>
      </c>
      <c r="C3" s="176"/>
      <c r="D3" s="176"/>
      <c r="E3" s="175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8" ht="15.75" customHeight="1" x14ac:dyDescent="0.3">
      <c r="B4" s="176" t="s">
        <v>272</v>
      </c>
      <c r="C4" s="17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18" ht="25.5" customHeight="1" thickBot="1" x14ac:dyDescent="0.25">
      <c r="J5" s="66"/>
    </row>
    <row r="6" spans="2:18" ht="21" customHeight="1" thickBot="1" x14ac:dyDescent="0.25">
      <c r="B6" s="803" t="s">
        <v>0</v>
      </c>
      <c r="C6" s="800" t="s">
        <v>227</v>
      </c>
      <c r="D6" s="745" t="s">
        <v>1</v>
      </c>
      <c r="E6" s="787"/>
      <c r="F6" s="788"/>
      <c r="J6" s="67"/>
    </row>
    <row r="7" spans="2:18" ht="15" hidden="1" customHeight="1" thickBot="1" x14ac:dyDescent="0.25">
      <c r="B7" s="804"/>
      <c r="C7" s="806"/>
      <c r="D7" s="789"/>
      <c r="E7" s="790"/>
      <c r="F7" s="791"/>
      <c r="J7" s="68"/>
    </row>
    <row r="8" spans="2:18" ht="26.25" customHeight="1" thickBot="1" x14ac:dyDescent="0.3">
      <c r="B8" s="804"/>
      <c r="C8" s="806"/>
      <c r="D8" s="768" t="s">
        <v>19</v>
      </c>
      <c r="E8" s="808"/>
      <c r="F8" s="730" t="s">
        <v>236</v>
      </c>
    </row>
    <row r="9" spans="2:18" ht="28.5" customHeight="1" thickBot="1" x14ac:dyDescent="0.25">
      <c r="B9" s="805"/>
      <c r="C9" s="807"/>
      <c r="D9" s="220">
        <v>44948</v>
      </c>
      <c r="E9" s="220">
        <v>44941</v>
      </c>
      <c r="F9" s="704" t="s">
        <v>12</v>
      </c>
    </row>
    <row r="10" spans="2:18" ht="30.75" customHeight="1" thickBot="1" x14ac:dyDescent="0.25">
      <c r="B10" s="240" t="s">
        <v>250</v>
      </c>
      <c r="C10" s="731" t="s">
        <v>251</v>
      </c>
      <c r="D10" s="210">
        <v>2409.75</v>
      </c>
      <c r="E10" s="210">
        <v>2457.34</v>
      </c>
      <c r="F10" s="732">
        <v>-1.9366469434429157</v>
      </c>
    </row>
    <row r="11" spans="2:18" ht="31.5" customHeight="1" thickBot="1" x14ac:dyDescent="0.25">
      <c r="B11" s="241" t="s">
        <v>252</v>
      </c>
      <c r="C11" s="242" t="s">
        <v>253</v>
      </c>
      <c r="D11" s="210">
        <v>337.15</v>
      </c>
      <c r="E11" s="210">
        <v>331.84</v>
      </c>
      <c r="F11" s="732">
        <v>1.6001687560270019</v>
      </c>
    </row>
    <row r="12" spans="2:18" ht="30.75" customHeight="1" thickBot="1" x14ac:dyDescent="0.25">
      <c r="B12" s="809" t="s">
        <v>48</v>
      </c>
      <c r="C12" s="715" t="s">
        <v>254</v>
      </c>
      <c r="D12" s="243">
        <v>2585.7600000000002</v>
      </c>
      <c r="E12" s="243">
        <v>2695.14</v>
      </c>
      <c r="F12" s="732">
        <v>-4.0584162603797829</v>
      </c>
    </row>
    <row r="13" spans="2:18" ht="31.5" customHeight="1" thickBot="1" x14ac:dyDescent="0.25">
      <c r="B13" s="783"/>
      <c r="C13" s="244" t="s">
        <v>255</v>
      </c>
      <c r="D13" s="243">
        <v>2464.61</v>
      </c>
      <c r="E13" s="243">
        <v>2507.38</v>
      </c>
      <c r="F13" s="732">
        <v>-1.7057645829511277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Q15" sqref="Q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10" t="s">
        <v>76</v>
      </c>
      <c r="C5" s="810" t="s">
        <v>1</v>
      </c>
      <c r="D5" s="810"/>
      <c r="E5" s="810"/>
      <c r="F5" s="810"/>
      <c r="G5" s="810"/>
      <c r="H5" s="810"/>
    </row>
    <row r="6" spans="1:8" ht="13.5" customHeight="1" thickBot="1" x14ac:dyDescent="0.25">
      <c r="B6" s="810"/>
      <c r="C6" s="810"/>
      <c r="D6" s="810"/>
      <c r="E6" s="810"/>
      <c r="F6" s="810"/>
      <c r="G6" s="810"/>
      <c r="H6" s="810"/>
    </row>
    <row r="7" spans="1:8" ht="23.25" customHeight="1" thickBot="1" x14ac:dyDescent="0.25">
      <c r="B7" s="810"/>
      <c r="C7" s="811" t="s">
        <v>77</v>
      </c>
      <c r="D7" s="811"/>
      <c r="E7" s="733" t="s">
        <v>182</v>
      </c>
      <c r="F7" s="813" t="s">
        <v>78</v>
      </c>
      <c r="G7" s="813"/>
      <c r="H7" s="716" t="s">
        <v>237</v>
      </c>
    </row>
    <row r="8" spans="1:8" ht="15.75" thickBot="1" x14ac:dyDescent="0.25">
      <c r="B8" s="810"/>
      <c r="C8" s="60">
        <v>44948</v>
      </c>
      <c r="D8" s="60">
        <v>44941</v>
      </c>
      <c r="E8" s="61" t="s">
        <v>12</v>
      </c>
      <c r="F8" s="60">
        <v>44948</v>
      </c>
      <c r="G8" s="335">
        <v>44941</v>
      </c>
      <c r="H8" s="45" t="s">
        <v>12</v>
      </c>
    </row>
    <row r="9" spans="1:8" ht="27.75" customHeight="1" thickBot="1" x14ac:dyDescent="0.25">
      <c r="B9" s="721" t="s">
        <v>79</v>
      </c>
      <c r="C9" s="245">
        <v>2395.04</v>
      </c>
      <c r="D9" s="245">
        <v>2382.61</v>
      </c>
      <c r="E9" s="107">
        <v>0.52169679469152885</v>
      </c>
      <c r="F9" s="246">
        <v>509.49625595643295</v>
      </c>
      <c r="G9" s="108">
        <v>507.93254881896479</v>
      </c>
      <c r="H9" s="734">
        <v>0.3078572422862168</v>
      </c>
    </row>
    <row r="10" spans="1:8" ht="33.75" customHeight="1" thickBot="1" x14ac:dyDescent="0.25">
      <c r="B10" s="721" t="s">
        <v>141</v>
      </c>
      <c r="C10" s="247">
        <v>2379.09</v>
      </c>
      <c r="D10" s="247">
        <v>2500.12</v>
      </c>
      <c r="E10" s="107">
        <v>-4.8409676335535794</v>
      </c>
      <c r="F10" s="246">
        <v>506.10321647379169</v>
      </c>
      <c r="G10" s="108">
        <v>532.98371279952244</v>
      </c>
      <c r="H10" s="734">
        <v>-5.0433992034277475</v>
      </c>
    </row>
    <row r="11" spans="1:8" ht="28.5" customHeight="1" thickBot="1" x14ac:dyDescent="0.25">
      <c r="B11" s="89" t="s">
        <v>80</v>
      </c>
      <c r="C11" s="245">
        <v>1303.3399999999999</v>
      </c>
      <c r="D11" s="245">
        <v>1373.21</v>
      </c>
      <c r="E11" s="107">
        <v>-5.0880782982937873</v>
      </c>
      <c r="F11" s="246">
        <v>277.25918992511913</v>
      </c>
      <c r="G11" s="108">
        <v>292.74537392342455</v>
      </c>
      <c r="H11" s="734">
        <v>-5.2899841902732341</v>
      </c>
    </row>
    <row r="12" spans="1:8" ht="22.5" customHeight="1" thickBot="1" x14ac:dyDescent="0.25">
      <c r="B12" s="89" t="s">
        <v>81</v>
      </c>
      <c r="C12" s="735">
        <v>1978.86</v>
      </c>
      <c r="D12" s="735">
        <v>2096.2800000000002</v>
      </c>
      <c r="E12" s="107">
        <v>-5.6013509645658166</v>
      </c>
      <c r="F12" s="246">
        <v>420.96238938053096</v>
      </c>
      <c r="G12" s="108">
        <v>446.89178818112049</v>
      </c>
      <c r="H12" s="734">
        <v>-5.8021649728950973</v>
      </c>
    </row>
    <row r="13" spans="1:8" ht="23.25" customHeight="1" thickBot="1" x14ac:dyDescent="0.25">
      <c r="B13" s="89" t="s">
        <v>82</v>
      </c>
      <c r="C13" s="246">
        <v>2497.69</v>
      </c>
      <c r="D13" s="246">
        <v>2570.64</v>
      </c>
      <c r="E13" s="107">
        <v>-2.8378147076214413</v>
      </c>
      <c r="F13" s="246">
        <v>531.33296460176996</v>
      </c>
      <c r="G13" s="108">
        <v>548.01739575338956</v>
      </c>
      <c r="H13" s="734">
        <v>-3.0445075796695473</v>
      </c>
    </row>
    <row r="14" spans="1:8" ht="34.5" customHeight="1" thickBot="1" x14ac:dyDescent="0.25">
      <c r="B14" s="89" t="s">
        <v>83</v>
      </c>
      <c r="C14" s="248">
        <v>2526.04</v>
      </c>
      <c r="D14" s="248">
        <v>2538.44</v>
      </c>
      <c r="E14" s="107">
        <v>-0.48848899323994621</v>
      </c>
      <c r="F14" s="246">
        <v>537.36385296119806</v>
      </c>
      <c r="G14" s="108">
        <v>541.15289502856649</v>
      </c>
      <c r="H14" s="734">
        <v>-0.70017957996296232</v>
      </c>
    </row>
    <row r="15" spans="1:8" ht="30.75" customHeight="1" thickBot="1" x14ac:dyDescent="0.25">
      <c r="B15" s="812" t="s">
        <v>84</v>
      </c>
      <c r="C15" s="812"/>
      <c r="D15" s="812"/>
      <c r="E15" s="812"/>
      <c r="F15" s="90">
        <v>4.7008000000000001</v>
      </c>
      <c r="G15" s="90">
        <v>4.6908000000000003</v>
      </c>
      <c r="H15" s="109" t="s">
        <v>238</v>
      </c>
    </row>
    <row r="16" spans="1:8" ht="19.5" thickBot="1" x14ac:dyDescent="0.25">
      <c r="B16" s="812"/>
      <c r="C16" s="812"/>
      <c r="D16" s="812"/>
      <c r="E16" s="812"/>
      <c r="F16" s="90">
        <v>4.7008000000000001</v>
      </c>
      <c r="G16" s="90">
        <v>4.6908000000000003</v>
      </c>
      <c r="H16" s="110">
        <v>0.21318325232369287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2" sqref="Q12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5" t="s">
        <v>162</v>
      </c>
      <c r="C2" s="249"/>
      <c r="D2" s="249"/>
      <c r="E2" s="249"/>
      <c r="F2" s="249"/>
      <c r="G2" s="250"/>
      <c r="H2" s="249"/>
      <c r="I2" s="249"/>
      <c r="J2" s="249"/>
      <c r="K2" s="249"/>
      <c r="L2" s="249"/>
    </row>
    <row r="5" spans="2:13" ht="13.5" thickBot="1" x14ac:dyDescent="0.25"/>
    <row r="6" spans="2:13" ht="22.5" customHeight="1" thickBot="1" x14ac:dyDescent="0.25">
      <c r="B6" s="814" t="s">
        <v>76</v>
      </c>
      <c r="C6" s="815" t="s">
        <v>149</v>
      </c>
      <c r="D6" s="815"/>
      <c r="E6" s="815"/>
      <c r="F6" s="815"/>
      <c r="G6" s="815"/>
      <c r="H6" s="815"/>
      <c r="I6" s="816" t="s">
        <v>150</v>
      </c>
      <c r="J6" s="816"/>
      <c r="K6" s="816"/>
      <c r="L6" s="816"/>
      <c r="M6" s="816"/>
    </row>
    <row r="7" spans="2:13" ht="38.25" customHeight="1" thickBot="1" x14ac:dyDescent="0.25">
      <c r="B7" s="814"/>
      <c r="C7" s="251" t="s">
        <v>331</v>
      </c>
      <c r="D7" s="91" t="s">
        <v>256</v>
      </c>
      <c r="E7" s="91" t="s">
        <v>151</v>
      </c>
      <c r="F7" s="252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52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332</v>
      </c>
      <c r="C8" s="253">
        <v>277.93</v>
      </c>
      <c r="D8" s="95"/>
      <c r="E8" s="95">
        <v>274.01</v>
      </c>
      <c r="F8" s="254">
        <v>149.30000000000001</v>
      </c>
      <c r="G8" s="95">
        <v>185.49</v>
      </c>
      <c r="H8" s="96">
        <v>155.49</v>
      </c>
      <c r="I8" s="97"/>
      <c r="J8" s="98">
        <v>101.43060472245539</v>
      </c>
      <c r="K8" s="255">
        <v>186.15539182853314</v>
      </c>
      <c r="L8" s="98">
        <v>149.83557065070892</v>
      </c>
      <c r="M8" s="98">
        <v>178.74461380153065</v>
      </c>
    </row>
    <row r="9" spans="2:13" ht="30" customHeight="1" thickBot="1" x14ac:dyDescent="0.25">
      <c r="B9" s="94" t="s">
        <v>158</v>
      </c>
      <c r="C9" s="736">
        <v>1303.3399999999999</v>
      </c>
      <c r="D9" s="737">
        <v>1373.21</v>
      </c>
      <c r="E9" s="738">
        <v>1469.16</v>
      </c>
      <c r="F9" s="256">
        <v>1431.3420000000001</v>
      </c>
      <c r="G9" s="99">
        <v>1461.019</v>
      </c>
      <c r="H9" s="100">
        <v>974.55</v>
      </c>
      <c r="I9" s="101">
        <v>94.911921701706206</v>
      </c>
      <c r="J9" s="98">
        <v>88.713278335919824</v>
      </c>
      <c r="K9" s="255">
        <v>91.057203659223291</v>
      </c>
      <c r="L9" s="98">
        <v>89.207600996290935</v>
      </c>
      <c r="M9" s="98">
        <v>133.73762249243239</v>
      </c>
    </row>
    <row r="10" spans="2:13" ht="30" customHeight="1" thickBot="1" x14ac:dyDescent="0.25">
      <c r="B10" s="94" t="s">
        <v>159</v>
      </c>
      <c r="C10" s="736">
        <v>1978.86</v>
      </c>
      <c r="D10" s="737">
        <v>2096.2800000000002</v>
      </c>
      <c r="E10" s="738">
        <v>2140.89</v>
      </c>
      <c r="F10" s="256">
        <v>2113.239</v>
      </c>
      <c r="G10" s="99">
        <v>1953.5920000000001</v>
      </c>
      <c r="H10" s="100">
        <v>1218.8800000000001</v>
      </c>
      <c r="I10" s="101">
        <v>94.39864903543419</v>
      </c>
      <c r="J10" s="98">
        <v>92.431652256771727</v>
      </c>
      <c r="K10" s="255">
        <v>93.64108839558611</v>
      </c>
      <c r="L10" s="98">
        <v>101.29341233993587</v>
      </c>
      <c r="M10" s="98">
        <v>162.35068259385665</v>
      </c>
    </row>
    <row r="11" spans="2:13" ht="30" customHeight="1" thickBot="1" x14ac:dyDescent="0.25">
      <c r="B11" s="94" t="s">
        <v>160</v>
      </c>
      <c r="C11" s="102">
        <v>2395.04</v>
      </c>
      <c r="D11" s="99">
        <v>2382.61</v>
      </c>
      <c r="E11" s="336">
        <v>2838.43</v>
      </c>
      <c r="F11" s="256">
        <v>2424.2820000000002</v>
      </c>
      <c r="G11" s="99">
        <v>2559.627</v>
      </c>
      <c r="H11" s="100">
        <v>1494.16</v>
      </c>
      <c r="I11" s="101">
        <v>100.52169679469154</v>
      </c>
      <c r="J11" s="98">
        <v>84.379040525924552</v>
      </c>
      <c r="K11" s="255">
        <v>98.793787191424087</v>
      </c>
      <c r="L11" s="98">
        <v>93.569883424420823</v>
      </c>
      <c r="M11" s="98">
        <v>160.29340900572896</v>
      </c>
    </row>
    <row r="12" spans="2:13" ht="30" customHeight="1" thickBot="1" x14ac:dyDescent="0.25">
      <c r="B12" s="94" t="s">
        <v>161</v>
      </c>
      <c r="C12" s="102">
        <v>2379.09</v>
      </c>
      <c r="D12" s="99">
        <v>2500.12</v>
      </c>
      <c r="E12" s="336">
        <v>2896.84</v>
      </c>
      <c r="F12" s="256">
        <v>2592.35</v>
      </c>
      <c r="G12" s="99">
        <v>2609.4740000000002</v>
      </c>
      <c r="H12" s="100">
        <v>1649.91</v>
      </c>
      <c r="I12" s="101">
        <v>95.159032366446411</v>
      </c>
      <c r="J12" s="98">
        <v>82.127076400491561</v>
      </c>
      <c r="K12" s="255">
        <v>91.773487376318784</v>
      </c>
      <c r="L12" s="98">
        <v>91.171247538776015</v>
      </c>
      <c r="M12" s="98">
        <v>144.19513791661362</v>
      </c>
    </row>
    <row r="13" spans="2:13" ht="30" customHeight="1" thickBot="1" x14ac:dyDescent="0.25">
      <c r="B13" s="94" t="s">
        <v>82</v>
      </c>
      <c r="C13" s="739">
        <v>2497.69</v>
      </c>
      <c r="D13" s="740">
        <v>2570.64</v>
      </c>
      <c r="E13" s="741">
        <v>2531.5100000000002</v>
      </c>
      <c r="F13" s="256">
        <v>2649.4070000000002</v>
      </c>
      <c r="G13" s="99">
        <v>1967.367</v>
      </c>
      <c r="H13" s="100">
        <v>1366.51</v>
      </c>
      <c r="I13" s="101">
        <v>97.162185292378553</v>
      </c>
      <c r="J13" s="98">
        <v>98.664038459259487</v>
      </c>
      <c r="K13" s="255">
        <v>94.273548760156515</v>
      </c>
      <c r="L13" s="98">
        <v>126.95597720201671</v>
      </c>
      <c r="M13" s="98">
        <v>182.77875756489158</v>
      </c>
    </row>
    <row r="14" spans="2:13" ht="30" customHeight="1" thickBot="1" x14ac:dyDescent="0.25">
      <c r="B14" s="94" t="s">
        <v>83</v>
      </c>
      <c r="C14" s="103">
        <v>2526.04</v>
      </c>
      <c r="D14" s="337">
        <v>2538.44</v>
      </c>
      <c r="E14" s="338">
        <v>2599.87</v>
      </c>
      <c r="F14" s="256">
        <v>2499.5250000000001</v>
      </c>
      <c r="G14" s="99">
        <v>2070.498</v>
      </c>
      <c r="H14" s="100">
        <v>1465.08</v>
      </c>
      <c r="I14" s="101">
        <v>99.51151100676006</v>
      </c>
      <c r="J14" s="98">
        <v>97.160242627515998</v>
      </c>
      <c r="K14" s="255">
        <v>101.06080155229493</v>
      </c>
      <c r="L14" s="98">
        <v>122.0015667728247</v>
      </c>
      <c r="M14" s="98">
        <v>172.41652332978404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10" sqref="Z1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Q19" sqref="Q1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58" t="s">
        <v>190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3:20" ht="18.75" x14ac:dyDescent="0.3">
      <c r="C5" s="259" t="s">
        <v>191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3:20" ht="18.75" x14ac:dyDescent="0.3">
      <c r="C6" s="259" t="s">
        <v>248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3:20" ht="18.75" x14ac:dyDescent="0.3">
      <c r="C7" s="257" t="s">
        <v>218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3:20" ht="18.75" x14ac:dyDescent="0.3">
      <c r="C8" s="257" t="s">
        <v>192</v>
      </c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3:20" ht="18.75" x14ac:dyDescent="0.3">
      <c r="C9" s="260"/>
      <c r="D9" s="176"/>
      <c r="E9" s="176"/>
      <c r="F9" s="176"/>
      <c r="G9" s="176"/>
      <c r="H9" s="176"/>
      <c r="I9" s="176"/>
      <c r="J9" s="176"/>
      <c r="K9" s="176"/>
      <c r="L9" s="176"/>
      <c r="M9" s="176"/>
    </row>
    <row r="10" spans="3:20" ht="18.75" x14ac:dyDescent="0.3">
      <c r="C10" s="261" t="s">
        <v>193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3:20" ht="18.75" x14ac:dyDescent="0.3"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3:20" ht="18.75" x14ac:dyDescent="0.3">
      <c r="C12" s="258" t="s">
        <v>314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T12" s="171"/>
    </row>
    <row r="13" spans="3:20" ht="19.5" thickBot="1" x14ac:dyDescent="0.35">
      <c r="E13" s="262" t="s">
        <v>194</v>
      </c>
      <c r="F13" s="176"/>
      <c r="G13" s="263"/>
      <c r="H13" s="57"/>
    </row>
    <row r="14" spans="3:20" ht="13.5" thickBot="1" x14ac:dyDescent="0.25">
      <c r="C14" s="264" t="s">
        <v>195</v>
      </c>
      <c r="D14" s="265" t="s">
        <v>196</v>
      </c>
      <c r="E14" s="266" t="s">
        <v>197</v>
      </c>
      <c r="F14" s="266" t="s">
        <v>198</v>
      </c>
      <c r="G14" s="266" t="s">
        <v>199</v>
      </c>
      <c r="H14" s="266" t="s">
        <v>200</v>
      </c>
      <c r="I14" s="266" t="s">
        <v>201</v>
      </c>
      <c r="J14" s="266" t="s">
        <v>202</v>
      </c>
      <c r="K14" s="266" t="s">
        <v>203</v>
      </c>
      <c r="L14" s="266" t="s">
        <v>204</v>
      </c>
      <c r="M14" s="266" t="s">
        <v>205</v>
      </c>
      <c r="N14" s="266" t="s">
        <v>206</v>
      </c>
      <c r="O14" s="267" t="s">
        <v>207</v>
      </c>
    </row>
    <row r="15" spans="3:20" ht="13.5" thickBot="1" x14ac:dyDescent="0.25">
      <c r="C15" s="268" t="s">
        <v>208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70"/>
    </row>
    <row r="16" spans="3:20" x14ac:dyDescent="0.2">
      <c r="C16" s="271" t="s">
        <v>209</v>
      </c>
      <c r="D16" s="272">
        <v>410.55031969879741</v>
      </c>
      <c r="E16" s="272">
        <v>405.92528932823404</v>
      </c>
      <c r="F16" s="272">
        <v>415.06587182503171</v>
      </c>
      <c r="G16" s="272">
        <v>415.78302153853031</v>
      </c>
      <c r="H16" s="272">
        <v>418.52051394641336</v>
      </c>
      <c r="I16" s="272">
        <v>420.92412497491244</v>
      </c>
      <c r="J16" s="272">
        <v>422.19084679763165</v>
      </c>
      <c r="K16" s="272">
        <v>425.93323237306373</v>
      </c>
      <c r="L16" s="272">
        <v>435.7515632080013</v>
      </c>
      <c r="M16" s="272">
        <v>429.60671679837998</v>
      </c>
      <c r="N16" s="272">
        <v>433.91962032017744</v>
      </c>
      <c r="O16" s="273">
        <v>445.27368131830997</v>
      </c>
    </row>
    <row r="17" spans="3:15" x14ac:dyDescent="0.2">
      <c r="C17" s="274" t="s">
        <v>210</v>
      </c>
      <c r="D17" s="275">
        <v>430.47673989241491</v>
      </c>
      <c r="E17" s="275">
        <v>434.31869010571103</v>
      </c>
      <c r="F17" s="275">
        <v>424.76270764279673</v>
      </c>
      <c r="G17" s="275">
        <v>442.42112445636445</v>
      </c>
      <c r="H17" s="275">
        <v>438.71382021325684</v>
      </c>
      <c r="I17" s="275">
        <v>440.11127284111825</v>
      </c>
      <c r="J17" s="275">
        <v>443.65889578942466</v>
      </c>
      <c r="K17" s="275">
        <v>454.58917507394762</v>
      </c>
      <c r="L17" s="275">
        <v>438.99378313760712</v>
      </c>
      <c r="M17" s="275">
        <v>441.27738992724386</v>
      </c>
      <c r="N17" s="275">
        <v>438.65388942660439</v>
      </c>
      <c r="O17" s="276">
        <v>432.96931457738259</v>
      </c>
    </row>
    <row r="18" spans="3:15" x14ac:dyDescent="0.2">
      <c r="C18" s="274" t="s">
        <v>211</v>
      </c>
      <c r="D18" s="275">
        <v>420.13210152512676</v>
      </c>
      <c r="E18" s="275">
        <v>425.96761396416781</v>
      </c>
      <c r="F18" s="275">
        <v>426.30105521121209</v>
      </c>
      <c r="G18" s="275">
        <v>430.27096185971311</v>
      </c>
      <c r="H18" s="275">
        <v>439.25979933305257</v>
      </c>
      <c r="I18" s="275">
        <v>429.11427739320129</v>
      </c>
      <c r="J18" s="275">
        <v>439.39069368261534</v>
      </c>
      <c r="K18" s="275">
        <v>447.05</v>
      </c>
      <c r="L18" s="277">
        <v>423.88</v>
      </c>
      <c r="M18" s="275">
        <v>432.85</v>
      </c>
      <c r="N18" s="275">
        <v>449.35</v>
      </c>
      <c r="O18" s="276">
        <v>454.03</v>
      </c>
    </row>
    <row r="19" spans="3:15" x14ac:dyDescent="0.2">
      <c r="C19" s="274">
        <v>2020</v>
      </c>
      <c r="D19" s="275">
        <v>467.76</v>
      </c>
      <c r="E19" s="275">
        <v>465.46</v>
      </c>
      <c r="F19" s="275">
        <v>435.28</v>
      </c>
      <c r="G19" s="275">
        <v>414.51</v>
      </c>
      <c r="H19" s="275">
        <v>432.06</v>
      </c>
      <c r="I19" s="275">
        <v>423.48</v>
      </c>
      <c r="J19" s="275">
        <v>418.96</v>
      </c>
      <c r="K19" s="275">
        <v>416.49</v>
      </c>
      <c r="L19" s="277">
        <v>413.32</v>
      </c>
      <c r="M19" s="275">
        <v>413.92</v>
      </c>
      <c r="N19" s="275">
        <v>403.31</v>
      </c>
      <c r="O19" s="276">
        <v>417.51</v>
      </c>
    </row>
    <row r="20" spans="3:15" x14ac:dyDescent="0.2">
      <c r="C20" s="278">
        <v>2021</v>
      </c>
      <c r="D20" s="279">
        <v>427.49</v>
      </c>
      <c r="E20" s="279">
        <v>428.45</v>
      </c>
      <c r="F20" s="279">
        <v>437.05</v>
      </c>
      <c r="G20" s="279">
        <v>436.97</v>
      </c>
      <c r="H20" s="279">
        <v>446.78</v>
      </c>
      <c r="I20" s="279">
        <v>444.59</v>
      </c>
      <c r="J20" s="279">
        <v>431.7</v>
      </c>
      <c r="K20" s="279">
        <v>422.06</v>
      </c>
      <c r="L20" s="280">
        <v>428.97</v>
      </c>
      <c r="M20" s="279">
        <v>444.62</v>
      </c>
      <c r="N20" s="279">
        <v>456.91</v>
      </c>
      <c r="O20" s="281">
        <v>480.64</v>
      </c>
    </row>
    <row r="21" spans="3:15" ht="13.5" thickBot="1" x14ac:dyDescent="0.25">
      <c r="C21" s="282">
        <v>2022</v>
      </c>
      <c r="D21" s="283">
        <v>489.4</v>
      </c>
      <c r="E21" s="283">
        <v>490.89</v>
      </c>
      <c r="F21" s="283">
        <v>497.85</v>
      </c>
      <c r="G21" s="283">
        <v>508.46</v>
      </c>
      <c r="H21" s="283">
        <v>523.89</v>
      </c>
      <c r="I21" s="283">
        <v>548.17999999999995</v>
      </c>
      <c r="J21" s="283">
        <v>561.64</v>
      </c>
      <c r="K21" s="283">
        <v>563.70000000000005</v>
      </c>
      <c r="L21" s="284">
        <v>588.77</v>
      </c>
      <c r="M21" s="283">
        <v>652.37</v>
      </c>
      <c r="N21" s="283">
        <v>674.87</v>
      </c>
      <c r="O21" s="285">
        <v>676.06</v>
      </c>
    </row>
    <row r="22" spans="3:15" ht="13.5" thickBot="1" x14ac:dyDescent="0.25">
      <c r="C22" s="268" t="s">
        <v>212</v>
      </c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70"/>
    </row>
    <row r="23" spans="3:15" x14ac:dyDescent="0.2">
      <c r="C23" s="271" t="s">
        <v>209</v>
      </c>
      <c r="D23" s="272">
        <v>264.22742766883761</v>
      </c>
      <c r="E23" s="272">
        <v>261.62567290497998</v>
      </c>
      <c r="F23" s="272">
        <v>261.28898624261666</v>
      </c>
      <c r="G23" s="272">
        <v>265.38613274501455</v>
      </c>
      <c r="H23" s="272">
        <v>265.71767956715814</v>
      </c>
      <c r="I23" s="272">
        <v>265.33812232275858</v>
      </c>
      <c r="J23" s="272">
        <v>266.42231622832736</v>
      </c>
      <c r="K23" s="272">
        <v>263.11677423325443</v>
      </c>
      <c r="L23" s="272">
        <v>264.59488373323165</v>
      </c>
      <c r="M23" s="272">
        <v>266.93771630917144</v>
      </c>
      <c r="N23" s="272">
        <v>269.68730506228809</v>
      </c>
      <c r="O23" s="273">
        <v>268.29357100115919</v>
      </c>
    </row>
    <row r="24" spans="3:15" x14ac:dyDescent="0.2">
      <c r="C24" s="274" t="s">
        <v>210</v>
      </c>
      <c r="D24" s="275">
        <v>268.85859894219772</v>
      </c>
      <c r="E24" s="275">
        <v>270.3032014665207</v>
      </c>
      <c r="F24" s="275">
        <v>269.71744215436058</v>
      </c>
      <c r="G24" s="275">
        <v>270.19519274180578</v>
      </c>
      <c r="H24" s="275">
        <v>267.62641594088478</v>
      </c>
      <c r="I24" s="275">
        <v>266.47931675608049</v>
      </c>
      <c r="J24" s="275">
        <v>267.46056337523163</v>
      </c>
      <c r="K24" s="275">
        <v>269.23633277556166</v>
      </c>
      <c r="L24" s="275">
        <v>270.87046599314772</v>
      </c>
      <c r="M24" s="275">
        <v>272.08234522250251</v>
      </c>
      <c r="N24" s="275">
        <v>276.03606759499712</v>
      </c>
      <c r="O24" s="276">
        <v>274.17552913068732</v>
      </c>
    </row>
    <row r="25" spans="3:15" x14ac:dyDescent="0.2">
      <c r="C25" s="274" t="s">
        <v>211</v>
      </c>
      <c r="D25" s="275">
        <v>275.78930697349125</v>
      </c>
      <c r="E25" s="275">
        <v>274.1046753603286</v>
      </c>
      <c r="F25" s="275">
        <v>279.53787847007874</v>
      </c>
      <c r="G25" s="275">
        <v>277.14036033174909</v>
      </c>
      <c r="H25" s="275">
        <v>275.2848814044396</v>
      </c>
      <c r="I25" s="275">
        <v>275.38057847125026</v>
      </c>
      <c r="J25" s="275">
        <v>272.13539581574298</v>
      </c>
      <c r="K25" s="275">
        <v>279.41000000000003</v>
      </c>
      <c r="L25" s="275">
        <v>272.36</v>
      </c>
      <c r="M25" s="275">
        <v>273.02999999999997</v>
      </c>
      <c r="N25" s="275">
        <v>280.95999999999998</v>
      </c>
      <c r="O25" s="276">
        <v>276.52999999999997</v>
      </c>
    </row>
    <row r="26" spans="3:15" x14ac:dyDescent="0.2">
      <c r="C26" s="274">
        <v>2020</v>
      </c>
      <c r="D26" s="275">
        <v>275.81</v>
      </c>
      <c r="E26" s="275">
        <v>275.02</v>
      </c>
      <c r="F26" s="275">
        <v>279.36</v>
      </c>
      <c r="G26" s="275">
        <v>276.27</v>
      </c>
      <c r="H26" s="275">
        <v>277.87</v>
      </c>
      <c r="I26" s="275">
        <v>276.22000000000003</v>
      </c>
      <c r="J26" s="275">
        <v>274.87</v>
      </c>
      <c r="K26" s="275">
        <v>274.04000000000002</v>
      </c>
      <c r="L26" s="275">
        <v>272.89999999999998</v>
      </c>
      <c r="M26" s="275">
        <v>277.8</v>
      </c>
      <c r="N26" s="275">
        <v>281.54000000000002</v>
      </c>
      <c r="O26" s="276">
        <v>275.39</v>
      </c>
    </row>
    <row r="27" spans="3:15" x14ac:dyDescent="0.2">
      <c r="C27" s="278">
        <v>2021</v>
      </c>
      <c r="D27" s="279">
        <v>279.97000000000003</v>
      </c>
      <c r="E27" s="279">
        <v>281.91000000000003</v>
      </c>
      <c r="F27" s="279">
        <v>279.83</v>
      </c>
      <c r="G27" s="279">
        <v>283.86</v>
      </c>
      <c r="H27" s="279">
        <v>286.25</v>
      </c>
      <c r="I27" s="279">
        <v>286.75</v>
      </c>
      <c r="J27" s="279">
        <v>285.8</v>
      </c>
      <c r="K27" s="279">
        <v>287.93</v>
      </c>
      <c r="L27" s="279">
        <v>287.61</v>
      </c>
      <c r="M27" s="279">
        <v>305.56</v>
      </c>
      <c r="N27" s="279">
        <v>316.67</v>
      </c>
      <c r="O27" s="281">
        <v>314.86</v>
      </c>
    </row>
    <row r="28" spans="3:15" ht="13.5" thickBot="1" x14ac:dyDescent="0.25">
      <c r="C28" s="282">
        <v>2022</v>
      </c>
      <c r="D28" s="283">
        <v>318.68</v>
      </c>
      <c r="E28" s="283">
        <v>314.89999999999998</v>
      </c>
      <c r="F28" s="283">
        <v>319.58999999999997</v>
      </c>
      <c r="G28" s="283">
        <v>338.14</v>
      </c>
      <c r="H28" s="283">
        <v>354.42</v>
      </c>
      <c r="I28" s="283">
        <v>369.52</v>
      </c>
      <c r="J28" s="283">
        <v>375.42</v>
      </c>
      <c r="K28" s="283">
        <v>382.89</v>
      </c>
      <c r="L28" s="283">
        <v>393.08</v>
      </c>
      <c r="M28" s="283">
        <v>414.06</v>
      </c>
      <c r="N28" s="283">
        <v>416.07</v>
      </c>
      <c r="O28" s="285">
        <v>415.93</v>
      </c>
    </row>
    <row r="29" spans="3:15" ht="13.5" thickBot="1" x14ac:dyDescent="0.25">
      <c r="C29" s="268" t="s">
        <v>213</v>
      </c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70"/>
    </row>
    <row r="30" spans="3:15" x14ac:dyDescent="0.2">
      <c r="C30" s="271" t="s">
        <v>209</v>
      </c>
      <c r="D30" s="272">
        <v>193.30284025213072</v>
      </c>
      <c r="E30" s="272">
        <v>191.2687581090714</v>
      </c>
      <c r="F30" s="272">
        <v>191.31561937634595</v>
      </c>
      <c r="G30" s="272">
        <v>191.49550049668539</v>
      </c>
      <c r="H30" s="272">
        <v>191.57102023627996</v>
      </c>
      <c r="I30" s="272">
        <v>192.43881971648969</v>
      </c>
      <c r="J30" s="272">
        <v>193.8248127220584</v>
      </c>
      <c r="K30" s="272">
        <v>193.56522855967538</v>
      </c>
      <c r="L30" s="272">
        <v>196.58869687496284</v>
      </c>
      <c r="M30" s="272">
        <v>199.76489920472477</v>
      </c>
      <c r="N30" s="272">
        <v>198.3893113076804</v>
      </c>
      <c r="O30" s="273">
        <v>197.67041596404326</v>
      </c>
    </row>
    <row r="31" spans="3:15" x14ac:dyDescent="0.2">
      <c r="C31" s="274" t="s">
        <v>210</v>
      </c>
      <c r="D31" s="275">
        <v>193.75098783518038</v>
      </c>
      <c r="E31" s="275">
        <v>191.19468977405847</v>
      </c>
      <c r="F31" s="275">
        <v>190.60503492712346</v>
      </c>
      <c r="G31" s="275">
        <v>189.42223428075786</v>
      </c>
      <c r="H31" s="275">
        <v>185.25437800957252</v>
      </c>
      <c r="I31" s="275">
        <v>185.66839797997162</v>
      </c>
      <c r="J31" s="275">
        <v>185.57986872090791</v>
      </c>
      <c r="K31" s="275">
        <v>185.31188244297863</v>
      </c>
      <c r="L31" s="275">
        <v>188.25464393272142</v>
      </c>
      <c r="M31" s="275">
        <v>190.17470442587663</v>
      </c>
      <c r="N31" s="275">
        <v>189.17402883303177</v>
      </c>
      <c r="O31" s="276">
        <v>188.60104796424042</v>
      </c>
    </row>
    <row r="32" spans="3:15" x14ac:dyDescent="0.2">
      <c r="C32" s="274" t="s">
        <v>211</v>
      </c>
      <c r="D32" s="275">
        <v>188.51265670531021</v>
      </c>
      <c r="E32" s="275">
        <v>188.9030714067259</v>
      </c>
      <c r="F32" s="275">
        <v>188.55538851404037</v>
      </c>
      <c r="G32" s="275">
        <v>187.90929469010396</v>
      </c>
      <c r="H32" s="275">
        <v>189.52578250042413</v>
      </c>
      <c r="I32" s="275">
        <v>188.95285758845154</v>
      </c>
      <c r="J32" s="275">
        <v>189.88146101817767</v>
      </c>
      <c r="K32" s="275">
        <v>189.91</v>
      </c>
      <c r="L32" s="275">
        <v>191.32</v>
      </c>
      <c r="M32" s="275">
        <v>193.38</v>
      </c>
      <c r="N32" s="275">
        <v>196.65</v>
      </c>
      <c r="O32" s="276">
        <v>201.65</v>
      </c>
    </row>
    <row r="33" spans="3:15" x14ac:dyDescent="0.2">
      <c r="C33" s="274">
        <v>2020</v>
      </c>
      <c r="D33" s="275">
        <v>203.95</v>
      </c>
      <c r="E33" s="275">
        <v>204.01</v>
      </c>
      <c r="F33" s="275">
        <v>208.37</v>
      </c>
      <c r="G33" s="275">
        <v>210.62</v>
      </c>
      <c r="H33" s="275">
        <v>207.99600000000001</v>
      </c>
      <c r="I33" s="275">
        <v>206.56</v>
      </c>
      <c r="J33" s="275">
        <v>207.25</v>
      </c>
      <c r="K33" s="275">
        <v>206.09</v>
      </c>
      <c r="L33" s="275">
        <v>208.38</v>
      </c>
      <c r="M33" s="275">
        <v>206.45</v>
      </c>
      <c r="N33" s="275">
        <v>212.4</v>
      </c>
      <c r="O33" s="276">
        <v>212.38</v>
      </c>
    </row>
    <row r="34" spans="3:15" x14ac:dyDescent="0.2">
      <c r="C34" s="278">
        <v>2021</v>
      </c>
      <c r="D34" s="279">
        <v>211.59</v>
      </c>
      <c r="E34" s="279">
        <v>214.01</v>
      </c>
      <c r="F34" s="279">
        <v>215.36</v>
      </c>
      <c r="G34" s="279">
        <v>216.57</v>
      </c>
      <c r="H34" s="279">
        <v>218.11</v>
      </c>
      <c r="I34" s="279">
        <v>218.58</v>
      </c>
      <c r="J34" s="279">
        <v>216.96</v>
      </c>
      <c r="K34" s="279">
        <v>218.99</v>
      </c>
      <c r="L34" s="279">
        <v>222.98</v>
      </c>
      <c r="M34" s="279">
        <v>233.92</v>
      </c>
      <c r="N34" s="279">
        <v>245.63</v>
      </c>
      <c r="O34" s="281">
        <v>254.36</v>
      </c>
    </row>
    <row r="35" spans="3:15" ht="13.5" thickBot="1" x14ac:dyDescent="0.25">
      <c r="C35" s="282">
        <v>2022</v>
      </c>
      <c r="D35" s="283">
        <v>256.31</v>
      </c>
      <c r="E35" s="283">
        <v>258.08</v>
      </c>
      <c r="F35" s="283">
        <v>266.60000000000002</v>
      </c>
      <c r="G35" s="283">
        <v>286.42</v>
      </c>
      <c r="H35" s="283">
        <v>298.31</v>
      </c>
      <c r="I35" s="283">
        <v>298.95</v>
      </c>
      <c r="J35" s="283">
        <v>298.48</v>
      </c>
      <c r="K35" s="283">
        <v>308.27999999999997</v>
      </c>
      <c r="L35" s="283">
        <v>322.12</v>
      </c>
      <c r="M35" s="283">
        <v>338.3</v>
      </c>
      <c r="N35" s="283">
        <v>341.19</v>
      </c>
      <c r="O35" s="285">
        <v>342.74</v>
      </c>
    </row>
    <row r="36" spans="3:15" ht="13.5" thickBot="1" x14ac:dyDescent="0.25">
      <c r="C36" s="268" t="s">
        <v>214</v>
      </c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70"/>
    </row>
    <row r="37" spans="3:15" x14ac:dyDescent="0.2">
      <c r="C37" s="271" t="s">
        <v>209</v>
      </c>
      <c r="D37" s="272">
        <v>620.52584524708288</v>
      </c>
      <c r="E37" s="272">
        <v>610.98846942632053</v>
      </c>
      <c r="F37" s="272">
        <v>613.48284188853813</v>
      </c>
      <c r="G37" s="272">
        <v>613.72476430462393</v>
      </c>
      <c r="H37" s="272">
        <v>606.72034722305284</v>
      </c>
      <c r="I37" s="272">
        <v>601.6106220020215</v>
      </c>
      <c r="J37" s="272">
        <v>617.94396754570255</v>
      </c>
      <c r="K37" s="272">
        <v>637.27880462292717</v>
      </c>
      <c r="L37" s="272">
        <v>678.50605906520252</v>
      </c>
      <c r="M37" s="272">
        <v>691.78485236566894</v>
      </c>
      <c r="N37" s="272">
        <v>699.93533272826176</v>
      </c>
      <c r="O37" s="273">
        <v>707.76936754012718</v>
      </c>
    </row>
    <row r="38" spans="3:15" x14ac:dyDescent="0.2">
      <c r="C38" s="274" t="s">
        <v>210</v>
      </c>
      <c r="D38" s="275">
        <v>693.59473269323564</v>
      </c>
      <c r="E38" s="275">
        <v>675.99452876056159</v>
      </c>
      <c r="F38" s="275">
        <v>692.84041344814841</v>
      </c>
      <c r="G38" s="275">
        <v>686.21997775755028</v>
      </c>
      <c r="H38" s="275">
        <v>674.8464758009153</v>
      </c>
      <c r="I38" s="275">
        <v>675.83558814176456</v>
      </c>
      <c r="J38" s="275">
        <v>670.36666604428126</v>
      </c>
      <c r="K38" s="275">
        <v>679.13478468613857</v>
      </c>
      <c r="L38" s="275">
        <v>679.48913195885189</v>
      </c>
      <c r="M38" s="275">
        <v>683.30685175304302</v>
      </c>
      <c r="N38" s="275">
        <v>694.81644019086241</v>
      </c>
      <c r="O38" s="276">
        <v>698.72596905238629</v>
      </c>
    </row>
    <row r="39" spans="3:15" x14ac:dyDescent="0.2">
      <c r="C39" s="274" t="s">
        <v>211</v>
      </c>
      <c r="D39" s="275">
        <v>672.166966006964</v>
      </c>
      <c r="E39" s="275">
        <v>664.31951179811972</v>
      </c>
      <c r="F39" s="275">
        <v>668.69821690266849</v>
      </c>
      <c r="G39" s="275">
        <v>683.29560596332999</v>
      </c>
      <c r="H39" s="275">
        <v>675.44964853925399</v>
      </c>
      <c r="I39" s="275">
        <v>661.87817139602919</v>
      </c>
      <c r="J39" s="275">
        <v>677.09800581977072</v>
      </c>
      <c r="K39" s="275">
        <v>683.9</v>
      </c>
      <c r="L39" s="275">
        <v>683.06</v>
      </c>
      <c r="M39" s="275">
        <v>696.78</v>
      </c>
      <c r="N39" s="275">
        <v>704.11</v>
      </c>
      <c r="O39" s="276">
        <v>710.06</v>
      </c>
    </row>
    <row r="40" spans="3:15" x14ac:dyDescent="0.2">
      <c r="C40" s="274">
        <v>2020</v>
      </c>
      <c r="D40" s="275">
        <v>720.2</v>
      </c>
      <c r="E40" s="275">
        <v>710.55</v>
      </c>
      <c r="F40" s="275">
        <v>710.16</v>
      </c>
      <c r="G40" s="275">
        <v>704.52</v>
      </c>
      <c r="H40" s="275">
        <v>693.33</v>
      </c>
      <c r="I40" s="275">
        <v>687.52</v>
      </c>
      <c r="J40" s="275">
        <v>686.08</v>
      </c>
      <c r="K40" s="275">
        <v>682.48</v>
      </c>
      <c r="L40" s="275">
        <v>689</v>
      </c>
      <c r="M40" s="275">
        <v>695.07</v>
      </c>
      <c r="N40" s="275">
        <v>691.68</v>
      </c>
      <c r="O40" s="276">
        <v>708.89</v>
      </c>
    </row>
    <row r="41" spans="3:15" x14ac:dyDescent="0.2">
      <c r="C41" s="286">
        <v>2021</v>
      </c>
      <c r="D41" s="287">
        <v>700.68</v>
      </c>
      <c r="E41" s="287">
        <v>710.46</v>
      </c>
      <c r="F41" s="287">
        <v>730.62</v>
      </c>
      <c r="G41" s="287">
        <v>732.15</v>
      </c>
      <c r="H41" s="287">
        <v>732.66</v>
      </c>
      <c r="I41" s="287">
        <v>727.41</v>
      </c>
      <c r="J41" s="287">
        <v>717.49</v>
      </c>
      <c r="K41" s="287">
        <v>731.05</v>
      </c>
      <c r="L41" s="287">
        <v>757.18</v>
      </c>
      <c r="M41" s="287">
        <v>804.61</v>
      </c>
      <c r="N41" s="287">
        <v>852.9</v>
      </c>
      <c r="O41" s="288">
        <v>858.46</v>
      </c>
    </row>
    <row r="42" spans="3:15" ht="13.5" thickBot="1" x14ac:dyDescent="0.25">
      <c r="C42" s="282">
        <v>2022</v>
      </c>
      <c r="D42" s="283">
        <v>904.83</v>
      </c>
      <c r="E42" s="283">
        <v>873.53</v>
      </c>
      <c r="F42" s="283">
        <v>923.05</v>
      </c>
      <c r="G42" s="283">
        <v>958.09</v>
      </c>
      <c r="H42" s="283">
        <v>974.89</v>
      </c>
      <c r="I42" s="283">
        <v>990.25</v>
      </c>
      <c r="J42" s="283">
        <v>1021.14</v>
      </c>
      <c r="K42" s="283">
        <v>1027.8</v>
      </c>
      <c r="L42" s="283">
        <v>1076.5999999999999</v>
      </c>
      <c r="M42" s="283">
        <v>1153.4100000000001</v>
      </c>
      <c r="N42" s="283">
        <v>1154.52</v>
      </c>
      <c r="O42" s="285">
        <v>1120.01</v>
      </c>
    </row>
    <row r="43" spans="3:15" ht="13.5" thickBot="1" x14ac:dyDescent="0.25">
      <c r="C43" s="289" t="s">
        <v>215</v>
      </c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1"/>
    </row>
    <row r="44" spans="3:15" x14ac:dyDescent="0.2">
      <c r="C44" s="271" t="s">
        <v>209</v>
      </c>
      <c r="D44" s="272">
        <v>1926.1421840678215</v>
      </c>
      <c r="E44" s="272">
        <v>1773.7868616139083</v>
      </c>
      <c r="F44" s="272">
        <v>1808.8957992992707</v>
      </c>
      <c r="G44" s="272">
        <v>1844.6568611737403</v>
      </c>
      <c r="H44" s="272">
        <v>1922.2571546908466</v>
      </c>
      <c r="I44" s="272">
        <v>2078.5897925711802</v>
      </c>
      <c r="J44" s="272">
        <v>2325.7723170645709</v>
      </c>
      <c r="K44" s="272">
        <v>2537.6579416257568</v>
      </c>
      <c r="L44" s="272">
        <v>2703.9535927296647</v>
      </c>
      <c r="M44" s="272">
        <v>2585.3186243813607</v>
      </c>
      <c r="N44" s="272">
        <v>2366.8805661333772</v>
      </c>
      <c r="O44" s="273">
        <v>2262.8675436432918</v>
      </c>
    </row>
    <row r="45" spans="3:15" x14ac:dyDescent="0.2">
      <c r="C45" s="274" t="s">
        <v>210</v>
      </c>
      <c r="D45" s="275">
        <v>1873.2002679661653</v>
      </c>
      <c r="E45" s="275">
        <v>1893.8193326719352</v>
      </c>
      <c r="F45" s="275">
        <v>2057.5096533110031</v>
      </c>
      <c r="G45" s="275">
        <v>2090.6877083454083</v>
      </c>
      <c r="H45" s="275">
        <v>2302.9194307484054</v>
      </c>
      <c r="I45" s="275">
        <v>2520.0592002636727</v>
      </c>
      <c r="J45" s="275">
        <v>2428.1960288736755</v>
      </c>
      <c r="K45" s="275">
        <v>2411.222343978005</v>
      </c>
      <c r="L45" s="275">
        <v>2458.9426482206609</v>
      </c>
      <c r="M45" s="275">
        <v>2271.8586469632287</v>
      </c>
      <c r="N45" s="275">
        <v>2164.5188294690201</v>
      </c>
      <c r="O45" s="276">
        <v>2144.3544219826263</v>
      </c>
    </row>
    <row r="46" spans="3:15" x14ac:dyDescent="0.2">
      <c r="C46" s="274" t="s">
        <v>211</v>
      </c>
      <c r="D46" s="275">
        <v>2017.0063645368093</v>
      </c>
      <c r="E46" s="275">
        <v>1948.9945487324933</v>
      </c>
      <c r="F46" s="275">
        <v>1864.3118390555649</v>
      </c>
      <c r="G46" s="275">
        <v>1858.8882047137197</v>
      </c>
      <c r="H46" s="275">
        <v>1845.0357399097443</v>
      </c>
      <c r="I46" s="275">
        <v>1739.4288046926354</v>
      </c>
      <c r="J46" s="275">
        <v>1705.2552965441059</v>
      </c>
      <c r="K46" s="275">
        <v>1658.81</v>
      </c>
      <c r="L46" s="275">
        <v>1789.98</v>
      </c>
      <c r="M46" s="275">
        <v>1827.38</v>
      </c>
      <c r="N46" s="275">
        <v>1841.81</v>
      </c>
      <c r="O46" s="276">
        <v>1858.58</v>
      </c>
    </row>
    <row r="47" spans="3:15" x14ac:dyDescent="0.2">
      <c r="C47" s="274">
        <v>2020</v>
      </c>
      <c r="D47" s="275">
        <v>1741.92</v>
      </c>
      <c r="E47" s="275">
        <v>1687.33</v>
      </c>
      <c r="F47" s="275">
        <v>1656.44</v>
      </c>
      <c r="G47" s="275">
        <v>1578.74</v>
      </c>
      <c r="H47" s="275">
        <v>1458.48</v>
      </c>
      <c r="I47" s="275">
        <v>1545.67</v>
      </c>
      <c r="J47" s="275">
        <v>1651.52</v>
      </c>
      <c r="K47" s="275">
        <v>1665.62</v>
      </c>
      <c r="L47" s="275">
        <v>1742.79</v>
      </c>
      <c r="M47" s="275">
        <v>1765.78</v>
      </c>
      <c r="N47" s="275">
        <v>1744.65</v>
      </c>
      <c r="O47" s="276">
        <v>1664.57</v>
      </c>
    </row>
    <row r="48" spans="3:15" x14ac:dyDescent="0.2">
      <c r="C48" s="274">
        <v>2021</v>
      </c>
      <c r="D48" s="275">
        <v>1636.89</v>
      </c>
      <c r="E48" s="275">
        <v>1663.75</v>
      </c>
      <c r="F48" s="275">
        <v>1786.7</v>
      </c>
      <c r="G48" s="275">
        <v>1830.38</v>
      </c>
      <c r="H48" s="275">
        <v>1831.64</v>
      </c>
      <c r="I48" s="275">
        <v>1858.3</v>
      </c>
      <c r="J48" s="275">
        <v>1861.2</v>
      </c>
      <c r="K48" s="275">
        <v>1864.77</v>
      </c>
      <c r="L48" s="275">
        <v>2046.24</v>
      </c>
      <c r="M48" s="275">
        <v>2350.4</v>
      </c>
      <c r="N48" s="275">
        <v>2655.04</v>
      </c>
      <c r="O48" s="276">
        <v>2701.83</v>
      </c>
    </row>
    <row r="49" spans="3:15" ht="13.5" thickBot="1" x14ac:dyDescent="0.25">
      <c r="C49" s="282">
        <v>2022</v>
      </c>
      <c r="D49" s="283">
        <v>2628.29</v>
      </c>
      <c r="E49" s="283">
        <v>2596.54</v>
      </c>
      <c r="F49" s="283">
        <v>2814.08</v>
      </c>
      <c r="G49" s="283">
        <v>3239.28</v>
      </c>
      <c r="H49" s="283">
        <v>3228.8</v>
      </c>
      <c r="I49" s="283">
        <v>3214.33</v>
      </c>
      <c r="J49" s="283">
        <v>3293.27</v>
      </c>
      <c r="K49" s="283">
        <v>3271.83</v>
      </c>
      <c r="L49" s="283">
        <v>3550.88</v>
      </c>
      <c r="M49" s="283">
        <v>3425.6</v>
      </c>
      <c r="N49" s="283">
        <v>3180.07</v>
      </c>
      <c r="O49" s="285">
        <v>2975.07</v>
      </c>
    </row>
    <row r="50" spans="3:15" ht="13.5" thickBot="1" x14ac:dyDescent="0.25">
      <c r="C50" s="289" t="s">
        <v>216</v>
      </c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1"/>
    </row>
    <row r="51" spans="3:15" x14ac:dyDescent="0.2">
      <c r="C51" s="271" t="s">
        <v>209</v>
      </c>
      <c r="D51" s="272">
        <v>1452.5251642694029</v>
      </c>
      <c r="E51" s="272">
        <v>1376.6544964519305</v>
      </c>
      <c r="F51" s="272">
        <v>1342.4452040065605</v>
      </c>
      <c r="G51" s="272">
        <v>1321.3071438891709</v>
      </c>
      <c r="H51" s="272">
        <v>1332.4732010931732</v>
      </c>
      <c r="I51" s="272">
        <v>1416.8343946849866</v>
      </c>
      <c r="J51" s="272">
        <v>1429.7900427036757</v>
      </c>
      <c r="K51" s="272">
        <v>1455.3007570329535</v>
      </c>
      <c r="L51" s="272">
        <v>1460.934465025194</v>
      </c>
      <c r="M51" s="272">
        <v>1477.8137838684058</v>
      </c>
      <c r="N51" s="272">
        <v>1411.6336555187961</v>
      </c>
      <c r="O51" s="273">
        <v>1359.7079885396727</v>
      </c>
    </row>
    <row r="52" spans="3:15" x14ac:dyDescent="0.2">
      <c r="C52" s="274" t="s">
        <v>210</v>
      </c>
      <c r="D52" s="275">
        <v>1247.7930053069374</v>
      </c>
      <c r="E52" s="275">
        <v>1219.5883260832732</v>
      </c>
      <c r="F52" s="275">
        <v>1221.3431610182636</v>
      </c>
      <c r="G52" s="275">
        <v>1183.3869429217527</v>
      </c>
      <c r="H52" s="275">
        <v>1198.2849917896754</v>
      </c>
      <c r="I52" s="275">
        <v>1239.5740232840269</v>
      </c>
      <c r="J52" s="275">
        <v>1271.60648473885</v>
      </c>
      <c r="K52" s="275">
        <v>1283.813012150076</v>
      </c>
      <c r="L52" s="275">
        <v>1311.0179147942529</v>
      </c>
      <c r="M52" s="275">
        <v>1341.4216259397981</v>
      </c>
      <c r="N52" s="275">
        <v>1329.2819200190711</v>
      </c>
      <c r="O52" s="276">
        <v>1328.1587453006657</v>
      </c>
    </row>
    <row r="53" spans="3:15" x14ac:dyDescent="0.2">
      <c r="C53" s="274" t="s">
        <v>211</v>
      </c>
      <c r="D53" s="275">
        <v>1344.3309050466173</v>
      </c>
      <c r="E53" s="275">
        <v>1317.692895014957</v>
      </c>
      <c r="F53" s="275">
        <v>1323.903921956658</v>
      </c>
      <c r="G53" s="275">
        <v>1309.8906834494144</v>
      </c>
      <c r="H53" s="275">
        <v>1289.6288116279882</v>
      </c>
      <c r="I53" s="275">
        <v>1304.6791289590351</v>
      </c>
      <c r="J53" s="275">
        <v>1294.5048403940486</v>
      </c>
      <c r="K53" s="275">
        <v>1307.96</v>
      </c>
      <c r="L53" s="275">
        <v>1349.14</v>
      </c>
      <c r="M53" s="275">
        <v>1364.95</v>
      </c>
      <c r="N53" s="275">
        <v>1368.4</v>
      </c>
      <c r="O53" s="276">
        <v>1403.88</v>
      </c>
    </row>
    <row r="54" spans="3:15" x14ac:dyDescent="0.2">
      <c r="C54" s="274">
        <v>2020</v>
      </c>
      <c r="D54" s="275">
        <v>1446.09</v>
      </c>
      <c r="E54" s="275">
        <v>1443.02</v>
      </c>
      <c r="F54" s="275">
        <v>1411.23</v>
      </c>
      <c r="G54" s="275">
        <v>1400.29</v>
      </c>
      <c r="H54" s="275">
        <v>1346.93</v>
      </c>
      <c r="I54" s="275">
        <v>1297.48</v>
      </c>
      <c r="J54" s="275">
        <v>1318.72</v>
      </c>
      <c r="K54" s="275">
        <v>1329.85</v>
      </c>
      <c r="L54" s="275">
        <v>1349.52</v>
      </c>
      <c r="M54" s="275">
        <v>1399.34</v>
      </c>
      <c r="N54" s="275">
        <v>1444.52</v>
      </c>
      <c r="O54" s="276">
        <v>1434.49</v>
      </c>
    </row>
    <row r="55" spans="3:15" x14ac:dyDescent="0.2">
      <c r="C55" s="286">
        <v>2021</v>
      </c>
      <c r="D55" s="287">
        <v>1457.28</v>
      </c>
      <c r="E55" s="287">
        <v>1437.07</v>
      </c>
      <c r="F55" s="287">
        <v>1458.06</v>
      </c>
      <c r="G55" s="287">
        <v>1465.56</v>
      </c>
      <c r="H55" s="287">
        <v>1491.31</v>
      </c>
      <c r="I55" s="287">
        <v>1471.19</v>
      </c>
      <c r="J55" s="287">
        <v>1462.25</v>
      </c>
      <c r="K55" s="287">
        <v>1490.44</v>
      </c>
      <c r="L55" s="287">
        <v>1513.06</v>
      </c>
      <c r="M55" s="287">
        <v>1625.23</v>
      </c>
      <c r="N55" s="287">
        <v>1803.29</v>
      </c>
      <c r="O55" s="288">
        <v>1958.94</v>
      </c>
    </row>
    <row r="56" spans="3:15" ht="13.5" thickBot="1" x14ac:dyDescent="0.25">
      <c r="C56" s="282">
        <v>2022</v>
      </c>
      <c r="D56" s="283">
        <v>2039.72</v>
      </c>
      <c r="E56" s="283">
        <v>2035.72</v>
      </c>
      <c r="F56" s="283">
        <v>2046.66</v>
      </c>
      <c r="G56" s="283">
        <v>2089.08</v>
      </c>
      <c r="H56" s="283">
        <v>2224</v>
      </c>
      <c r="I56" s="283">
        <v>2300.29</v>
      </c>
      <c r="J56" s="283">
        <v>2417.4699999999998</v>
      </c>
      <c r="K56" s="283">
        <v>2446.67</v>
      </c>
      <c r="L56" s="283">
        <v>2483.33</v>
      </c>
      <c r="M56" s="283">
        <v>2559.59</v>
      </c>
      <c r="N56" s="283">
        <v>2569.4699999999998</v>
      </c>
      <c r="O56" s="285">
        <v>2581.9</v>
      </c>
    </row>
    <row r="57" spans="3:15" ht="13.5" thickBot="1" x14ac:dyDescent="0.25">
      <c r="C57" s="289" t="s">
        <v>217</v>
      </c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1"/>
    </row>
    <row r="58" spans="3:15" x14ac:dyDescent="0.2">
      <c r="C58" s="271" t="s">
        <v>209</v>
      </c>
      <c r="D58" s="272">
        <v>1462.9299066481419</v>
      </c>
      <c r="E58" s="272">
        <v>1397.9329390309356</v>
      </c>
      <c r="F58" s="272">
        <v>1352.4593399176847</v>
      </c>
      <c r="G58" s="272">
        <v>1324.3285390454434</v>
      </c>
      <c r="H58" s="272">
        <v>1346.8945966895908</v>
      </c>
      <c r="I58" s="272">
        <v>1422.0022440548378</v>
      </c>
      <c r="J58" s="272">
        <v>1439.7446104090284</v>
      </c>
      <c r="K58" s="272">
        <v>1469.5305118007066</v>
      </c>
      <c r="L58" s="272">
        <v>1464.5198361234318</v>
      </c>
      <c r="M58" s="272">
        <v>1456.1117051037911</v>
      </c>
      <c r="N58" s="272">
        <v>1435.8943068806354</v>
      </c>
      <c r="O58" s="273">
        <v>1347.9728359574115</v>
      </c>
    </row>
    <row r="59" spans="3:15" x14ac:dyDescent="0.2">
      <c r="C59" s="274" t="s">
        <v>210</v>
      </c>
      <c r="D59" s="275">
        <v>1217.2306317725502</v>
      </c>
      <c r="E59" s="275">
        <v>1219.9225640939258</v>
      </c>
      <c r="F59" s="275">
        <v>1228.6060793307527</v>
      </c>
      <c r="G59" s="275">
        <v>1190.0364269225856</v>
      </c>
      <c r="H59" s="275">
        <v>1216.8533835665212</v>
      </c>
      <c r="I59" s="275">
        <v>1268.6557166616051</v>
      </c>
      <c r="J59" s="275">
        <v>1280.8972883133727</v>
      </c>
      <c r="K59" s="275">
        <v>1270.5273567969125</v>
      </c>
      <c r="L59" s="275">
        <v>1318.4848992078084</v>
      </c>
      <c r="M59" s="275">
        <v>1326.2464158541839</v>
      </c>
      <c r="N59" s="275">
        <v>1338.5909965628271</v>
      </c>
      <c r="O59" s="276">
        <v>1331.7075587041454</v>
      </c>
    </row>
    <row r="60" spans="3:15" x14ac:dyDescent="0.2">
      <c r="C60" s="274" t="s">
        <v>211</v>
      </c>
      <c r="D60" s="275">
        <v>1324.8807237906556</v>
      </c>
      <c r="E60" s="275">
        <v>1306.1704820536852</v>
      </c>
      <c r="F60" s="275">
        <v>1289.846128057527</v>
      </c>
      <c r="G60" s="275">
        <v>1271.913502123914</v>
      </c>
      <c r="H60" s="275">
        <v>1265.3591520232299</v>
      </c>
      <c r="I60" s="275">
        <v>1264.5344761789461</v>
      </c>
      <c r="J60" s="275">
        <v>1256.1351766957246</v>
      </c>
      <c r="K60" s="275">
        <v>1279.8800000000001</v>
      </c>
      <c r="L60" s="275">
        <v>1283.6500000000001</v>
      </c>
      <c r="M60" s="275">
        <v>1335.83</v>
      </c>
      <c r="N60" s="275">
        <v>1324.27</v>
      </c>
      <c r="O60" s="276">
        <v>1366.15</v>
      </c>
    </row>
    <row r="61" spans="3:15" x14ac:dyDescent="0.2">
      <c r="C61" s="274">
        <v>2020</v>
      </c>
      <c r="D61" s="275">
        <v>1395.59</v>
      </c>
      <c r="E61" s="275">
        <v>1401.12</v>
      </c>
      <c r="F61" s="275">
        <v>1394.67</v>
      </c>
      <c r="G61" s="275">
        <v>1378.29</v>
      </c>
      <c r="H61" s="275">
        <v>1335.39</v>
      </c>
      <c r="I61" s="275">
        <v>1322.8</v>
      </c>
      <c r="J61" s="275">
        <v>1312.57</v>
      </c>
      <c r="K61" s="275">
        <v>1298.02</v>
      </c>
      <c r="L61" s="275">
        <v>1324.41</v>
      </c>
      <c r="M61" s="275">
        <v>1370.11</v>
      </c>
      <c r="N61" s="275">
        <v>1345.94</v>
      </c>
      <c r="O61" s="276">
        <v>1394.49</v>
      </c>
    </row>
    <row r="62" spans="3:15" x14ac:dyDescent="0.2">
      <c r="C62" s="278">
        <v>2021</v>
      </c>
      <c r="D62" s="279">
        <v>1383.2</v>
      </c>
      <c r="E62" s="279">
        <v>1364.26</v>
      </c>
      <c r="F62" s="279">
        <v>1419.52</v>
      </c>
      <c r="G62" s="279">
        <v>1441.54</v>
      </c>
      <c r="H62" s="279">
        <v>1436.41</v>
      </c>
      <c r="I62" s="279">
        <v>1450.93</v>
      </c>
      <c r="J62" s="279">
        <v>1475.09</v>
      </c>
      <c r="K62" s="279">
        <v>1470.13</v>
      </c>
      <c r="L62" s="279">
        <v>1505.17</v>
      </c>
      <c r="M62" s="279">
        <v>1643.42</v>
      </c>
      <c r="N62" s="279">
        <v>1751.99</v>
      </c>
      <c r="O62" s="281">
        <v>1872.92</v>
      </c>
    </row>
    <row r="63" spans="3:15" ht="13.5" thickBot="1" x14ac:dyDescent="0.25">
      <c r="C63" s="282">
        <v>2022</v>
      </c>
      <c r="D63" s="283">
        <v>1972.42</v>
      </c>
      <c r="E63" s="283">
        <v>2016.59</v>
      </c>
      <c r="F63" s="283">
        <v>2010.58</v>
      </c>
      <c r="G63" s="283">
        <v>2107.86</v>
      </c>
      <c r="H63" s="283">
        <v>2225.94</v>
      </c>
      <c r="I63" s="283">
        <v>2301.89</v>
      </c>
      <c r="J63" s="283">
        <v>2372.94</v>
      </c>
      <c r="K63" s="283">
        <v>2347.3000000000002</v>
      </c>
      <c r="L63" s="283">
        <v>2432.0300000000002</v>
      </c>
      <c r="M63" s="283">
        <v>2515.3000000000002</v>
      </c>
      <c r="N63" s="283">
        <v>2500.58</v>
      </c>
      <c r="O63" s="285">
        <v>2495.52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8" sqref="V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V69" sqref="V6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615" t="s">
        <v>267</v>
      </c>
      <c r="GZ8" s="615" t="s">
        <v>58</v>
      </c>
      <c r="HA8" s="615" t="s">
        <v>59</v>
      </c>
      <c r="HB8" s="615" t="s">
        <v>60</v>
      </c>
      <c r="HC8" s="615" t="s">
        <v>61</v>
      </c>
      <c r="HD8" s="615" t="s">
        <v>62</v>
      </c>
      <c r="HE8" s="615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315</v>
      </c>
      <c r="CH15" s="717" t="s">
        <v>316</v>
      </c>
    </row>
    <row r="16" spans="2:213" x14ac:dyDescent="0.2">
      <c r="CF16" s="718" t="s">
        <v>116</v>
      </c>
      <c r="CG16" s="718">
        <v>69.34</v>
      </c>
      <c r="CH16" s="719">
        <v>48.65</v>
      </c>
    </row>
    <row r="17" spans="3:86" x14ac:dyDescent="0.2">
      <c r="Z17" s="22"/>
      <c r="CF17" s="62" t="s">
        <v>173</v>
      </c>
      <c r="CG17" s="62">
        <v>64.42</v>
      </c>
      <c r="CH17" s="51">
        <v>58.47</v>
      </c>
    </row>
    <row r="18" spans="3:86" x14ac:dyDescent="0.2">
      <c r="CF18" s="62" t="s">
        <v>175</v>
      </c>
      <c r="CG18" s="62">
        <v>62.95</v>
      </c>
      <c r="CH18" s="51">
        <v>62.5</v>
      </c>
    </row>
    <row r="19" spans="3:86" x14ac:dyDescent="0.2">
      <c r="CF19" s="62" t="s">
        <v>222</v>
      </c>
      <c r="CG19" s="62">
        <v>62.25</v>
      </c>
      <c r="CH19" s="51">
        <v>41.25</v>
      </c>
    </row>
    <row r="20" spans="3:86" x14ac:dyDescent="0.2">
      <c r="CF20" s="62" t="s">
        <v>70</v>
      </c>
      <c r="CG20" s="62">
        <v>61.58</v>
      </c>
      <c r="CH20" s="51">
        <v>41.07</v>
      </c>
    </row>
    <row r="21" spans="3:86" x14ac:dyDescent="0.2">
      <c r="CF21" s="62" t="s">
        <v>125</v>
      </c>
      <c r="CG21" s="62">
        <v>61.43</v>
      </c>
      <c r="CH21" s="51">
        <v>39.53</v>
      </c>
    </row>
    <row r="22" spans="3:86" x14ac:dyDescent="0.2">
      <c r="CF22" s="62" t="s">
        <v>145</v>
      </c>
      <c r="CG22" s="62">
        <v>59.61</v>
      </c>
      <c r="CH22" s="51">
        <v>41.34</v>
      </c>
    </row>
    <row r="23" spans="3:86" x14ac:dyDescent="0.2">
      <c r="CF23" s="62" t="s">
        <v>120</v>
      </c>
      <c r="CG23" s="62">
        <v>58.88</v>
      </c>
      <c r="CH23" s="51">
        <v>42.03</v>
      </c>
    </row>
    <row r="24" spans="3:86" x14ac:dyDescent="0.2">
      <c r="CF24" s="62" t="s">
        <v>128</v>
      </c>
      <c r="CG24" s="62">
        <v>58.48</v>
      </c>
      <c r="CH24" s="51">
        <v>35.39</v>
      </c>
    </row>
    <row r="25" spans="3:86" x14ac:dyDescent="0.2">
      <c r="CF25" s="62" t="s">
        <v>134</v>
      </c>
      <c r="CG25" s="62">
        <v>58.42</v>
      </c>
      <c r="CH25" s="51">
        <v>41.63</v>
      </c>
    </row>
    <row r="26" spans="3:86" x14ac:dyDescent="0.2">
      <c r="CF26" s="87" t="s">
        <v>71</v>
      </c>
      <c r="CG26" s="87">
        <v>58.36</v>
      </c>
      <c r="CH26" s="88">
        <v>38.17</v>
      </c>
    </row>
    <row r="27" spans="3:86" x14ac:dyDescent="0.2">
      <c r="CF27" s="62" t="s">
        <v>121</v>
      </c>
      <c r="CG27" s="62">
        <v>58.29</v>
      </c>
      <c r="CH27" s="51">
        <v>40.67</v>
      </c>
    </row>
    <row r="28" spans="3:86" x14ac:dyDescent="0.2">
      <c r="CF28" s="62" t="s">
        <v>117</v>
      </c>
      <c r="CG28" s="62">
        <v>56.99</v>
      </c>
      <c r="CH28" s="51">
        <v>36.15</v>
      </c>
    </row>
    <row r="29" spans="3:86" x14ac:dyDescent="0.2">
      <c r="CF29" s="62" t="s">
        <v>127</v>
      </c>
      <c r="CG29" s="62">
        <v>55.58</v>
      </c>
      <c r="CH29" s="51">
        <v>42.03</v>
      </c>
    </row>
    <row r="30" spans="3:86" x14ac:dyDescent="0.2">
      <c r="CF30" s="62" t="s">
        <v>115</v>
      </c>
      <c r="CG30" s="62">
        <v>55.35</v>
      </c>
      <c r="CH30" s="51">
        <v>38.979999999999997</v>
      </c>
    </row>
    <row r="31" spans="3:86" x14ac:dyDescent="0.2">
      <c r="CF31" s="62" t="s">
        <v>176</v>
      </c>
      <c r="CG31" s="62">
        <v>54.95</v>
      </c>
      <c r="CH31" s="51">
        <v>34.79</v>
      </c>
    </row>
    <row r="32" spans="3:86" ht="14.25" x14ac:dyDescent="0.2">
      <c r="C32" s="16" t="s">
        <v>220</v>
      </c>
      <c r="CF32" s="62" t="s">
        <v>118</v>
      </c>
      <c r="CG32" s="62">
        <v>54.62</v>
      </c>
      <c r="CH32" s="51">
        <v>40.1</v>
      </c>
    </row>
    <row r="33" spans="84:86" x14ac:dyDescent="0.2">
      <c r="CF33" s="62" t="s">
        <v>132</v>
      </c>
      <c r="CG33" s="62">
        <v>54.44</v>
      </c>
      <c r="CH33" s="51">
        <v>31.74</v>
      </c>
    </row>
    <row r="34" spans="84:86" x14ac:dyDescent="0.2">
      <c r="CF34" s="62" t="s">
        <v>163</v>
      </c>
      <c r="CG34" s="62">
        <v>53.21</v>
      </c>
      <c r="CH34" s="51">
        <v>34.1</v>
      </c>
    </row>
    <row r="35" spans="84:86" x14ac:dyDescent="0.2">
      <c r="CF35" s="62" t="s">
        <v>73</v>
      </c>
      <c r="CG35" s="62">
        <v>52.89</v>
      </c>
      <c r="CH35" s="51">
        <v>36.93</v>
      </c>
    </row>
    <row r="36" spans="84:86" x14ac:dyDescent="0.2">
      <c r="CF36" s="62" t="s">
        <v>177</v>
      </c>
      <c r="CG36" s="62">
        <v>52.51</v>
      </c>
      <c r="CH36" s="51">
        <v>32.979999999999997</v>
      </c>
    </row>
    <row r="37" spans="84:86" x14ac:dyDescent="0.2">
      <c r="CF37" s="62" t="s">
        <v>124</v>
      </c>
      <c r="CG37" s="62">
        <v>51.23</v>
      </c>
      <c r="CH37" s="51">
        <v>35.67</v>
      </c>
    </row>
    <row r="38" spans="84:86" x14ac:dyDescent="0.2">
      <c r="CF38" s="62" t="s">
        <v>72</v>
      </c>
      <c r="CG38" s="62">
        <v>50.78</v>
      </c>
      <c r="CH38" s="51">
        <v>34.53</v>
      </c>
    </row>
    <row r="39" spans="84:86" x14ac:dyDescent="0.2">
      <c r="CF39" s="62" t="s">
        <v>136</v>
      </c>
      <c r="CG39" s="62">
        <v>49.05</v>
      </c>
      <c r="CH39" s="51">
        <v>35.85</v>
      </c>
    </row>
    <row r="40" spans="84:86" x14ac:dyDescent="0.2">
      <c r="CF40" s="62" t="s">
        <v>170</v>
      </c>
      <c r="CG40" s="62">
        <v>49.02</v>
      </c>
      <c r="CH40" s="51">
        <v>35.04</v>
      </c>
    </row>
    <row r="41" spans="84:86" ht="13.5" thickBot="1" x14ac:dyDescent="0.25">
      <c r="CF41" s="62" t="s">
        <v>69</v>
      </c>
      <c r="CG41" s="62">
        <v>48.85</v>
      </c>
      <c r="CH41" s="51">
        <v>39.71</v>
      </c>
    </row>
    <row r="42" spans="84:86" ht="13.5" thickBot="1" x14ac:dyDescent="0.25">
      <c r="CF42" s="106" t="s">
        <v>178</v>
      </c>
      <c r="CG42" s="106">
        <v>57.78</v>
      </c>
      <c r="CH42" s="720">
        <v>40.03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263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17" t="s">
        <v>181</v>
      </c>
      <c r="C84" s="818"/>
      <c r="D84" s="818"/>
      <c r="E84" s="818"/>
      <c r="F84" s="818"/>
      <c r="G84" s="818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4" sqref="U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69" t="s">
        <v>281</v>
      </c>
      <c r="C2" s="172"/>
    </row>
    <row r="3" spans="1:21" x14ac:dyDescent="0.2">
      <c r="G3" s="44"/>
      <c r="H3" s="44"/>
    </row>
    <row r="4" spans="1:21" ht="23.25" x14ac:dyDescent="0.35">
      <c r="B4" s="339" t="s">
        <v>307</v>
      </c>
      <c r="C4" s="342"/>
      <c r="D4" s="342"/>
      <c r="E4" s="342"/>
      <c r="F4" s="342"/>
      <c r="G4" s="342"/>
      <c r="H4" s="302"/>
      <c r="I4" s="342"/>
      <c r="U4" s="712"/>
    </row>
    <row r="5" spans="1:21" ht="15.75" x14ac:dyDescent="0.25">
      <c r="B5" s="340" t="s">
        <v>109</v>
      </c>
      <c r="C5" s="173"/>
      <c r="D5" s="173"/>
      <c r="E5" s="173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41" t="s">
        <v>106</v>
      </c>
      <c r="F6" s="22"/>
      <c r="G6" s="22"/>
    </row>
    <row r="7" spans="1:21" ht="15" x14ac:dyDescent="0.2">
      <c r="A7" s="49"/>
      <c r="B7" s="343"/>
      <c r="C7" s="344"/>
      <c r="D7" s="345" t="s">
        <v>89</v>
      </c>
      <c r="E7" s="346"/>
      <c r="F7" s="346"/>
      <c r="G7" s="346"/>
      <c r="H7" s="346"/>
      <c r="I7" s="347"/>
      <c r="J7" s="345" t="s">
        <v>90</v>
      </c>
      <c r="K7" s="346"/>
      <c r="L7" s="346"/>
      <c r="M7" s="346"/>
      <c r="N7" s="346"/>
      <c r="O7" s="347"/>
      <c r="P7" s="657" t="s">
        <v>108</v>
      </c>
      <c r="Q7" s="658"/>
      <c r="R7" s="659"/>
      <c r="S7" s="660"/>
    </row>
    <row r="8" spans="1:21" ht="15" x14ac:dyDescent="0.25">
      <c r="A8" s="49"/>
      <c r="B8" s="348" t="s">
        <v>91</v>
      </c>
      <c r="C8" s="349" t="s">
        <v>92</v>
      </c>
      <c r="D8" s="350" t="s">
        <v>93</v>
      </c>
      <c r="E8" s="351"/>
      <c r="F8" s="351" t="s">
        <v>139</v>
      </c>
      <c r="G8" s="351"/>
      <c r="H8" s="351" t="s">
        <v>94</v>
      </c>
      <c r="I8" s="352"/>
      <c r="J8" s="350" t="s">
        <v>93</v>
      </c>
      <c r="K8" s="351"/>
      <c r="L8" s="351" t="s">
        <v>139</v>
      </c>
      <c r="M8" s="351"/>
      <c r="N8" s="351" t="s">
        <v>94</v>
      </c>
      <c r="O8" s="352"/>
      <c r="P8" s="350" t="s">
        <v>93</v>
      </c>
      <c r="Q8" s="351"/>
      <c r="R8" s="353" t="s">
        <v>139</v>
      </c>
      <c r="S8" s="352"/>
    </row>
    <row r="9" spans="1:21" ht="13.5" thickBot="1" x14ac:dyDescent="0.25">
      <c r="A9" s="49"/>
      <c r="B9" s="354"/>
      <c r="C9" s="355"/>
      <c r="D9" s="356" t="s">
        <v>308</v>
      </c>
      <c r="E9" s="425" t="s">
        <v>309</v>
      </c>
      <c r="F9" s="356" t="s">
        <v>308</v>
      </c>
      <c r="G9" s="425" t="s">
        <v>309</v>
      </c>
      <c r="H9" s="356" t="s">
        <v>308</v>
      </c>
      <c r="I9" s="425" t="s">
        <v>309</v>
      </c>
      <c r="J9" s="359" t="s">
        <v>308</v>
      </c>
      <c r="K9" s="436" t="s">
        <v>309</v>
      </c>
      <c r="L9" s="360" t="s">
        <v>308</v>
      </c>
      <c r="M9" s="436" t="s">
        <v>309</v>
      </c>
      <c r="N9" s="361" t="s">
        <v>308</v>
      </c>
      <c r="O9" s="437" t="s">
        <v>309</v>
      </c>
      <c r="P9" s="356" t="s">
        <v>308</v>
      </c>
      <c r="Q9" s="425" t="s">
        <v>309</v>
      </c>
      <c r="R9" s="356" t="s">
        <v>308</v>
      </c>
      <c r="S9" s="432" t="s">
        <v>309</v>
      </c>
      <c r="T9" s="44"/>
    </row>
    <row r="10" spans="1:21" ht="15.75" x14ac:dyDescent="0.25">
      <c r="A10" s="49"/>
      <c r="B10" s="363" t="s">
        <v>282</v>
      </c>
      <c r="C10" s="364"/>
      <c r="D10" s="365">
        <f t="shared" ref="D10:O10" si="0">SUM(D11:D16)</f>
        <v>2146678.02</v>
      </c>
      <c r="E10" s="426">
        <f t="shared" si="0"/>
        <v>3070601.4879999999</v>
      </c>
      <c r="F10" s="366">
        <f>SUM(F11:F16)</f>
        <v>9784771.5700000003</v>
      </c>
      <c r="G10" s="429">
        <f>SUM(G11:G16)</f>
        <v>14337527.454</v>
      </c>
      <c r="H10" s="367">
        <f t="shared" si="0"/>
        <v>1571572.0389999999</v>
      </c>
      <c r="I10" s="433">
        <f t="shared" si="0"/>
        <v>1567637.7829999998</v>
      </c>
      <c r="J10" s="365">
        <f t="shared" si="0"/>
        <v>1021098.2590000001</v>
      </c>
      <c r="K10" s="429">
        <f t="shared" si="0"/>
        <v>1382741.53</v>
      </c>
      <c r="L10" s="366">
        <f t="shared" si="0"/>
        <v>4655385.6540000001</v>
      </c>
      <c r="M10" s="429">
        <f t="shared" si="0"/>
        <v>6468113.3259999994</v>
      </c>
      <c r="N10" s="368">
        <f t="shared" si="0"/>
        <v>596945.54399999999</v>
      </c>
      <c r="O10" s="438">
        <f t="shared" si="0"/>
        <v>575588.43099999998</v>
      </c>
      <c r="P10" s="365">
        <f>SUM(P11:P16)</f>
        <v>1125579.7609999999</v>
      </c>
      <c r="Q10" s="438">
        <f>SUM(Q11:Q16)</f>
        <v>1687859.9580000001</v>
      </c>
      <c r="R10" s="369">
        <f>SUM(R11:R16)</f>
        <v>5129385.9160000002</v>
      </c>
      <c r="S10" s="438">
        <f>SUM(S11:S16)</f>
        <v>7869414.1280000005</v>
      </c>
      <c r="T10" s="59"/>
      <c r="U10" s="50"/>
    </row>
    <row r="11" spans="1:21" x14ac:dyDescent="0.2">
      <c r="A11" s="49"/>
      <c r="B11" s="370" t="s">
        <v>95</v>
      </c>
      <c r="C11" s="371" t="s">
        <v>148</v>
      </c>
      <c r="D11" s="372">
        <v>478815.81</v>
      </c>
      <c r="E11" s="427">
        <v>654487.228</v>
      </c>
      <c r="F11" s="373">
        <v>2182471.8309999998</v>
      </c>
      <c r="G11" s="430">
        <v>3058434.1060000001</v>
      </c>
      <c r="H11" s="374">
        <v>809896.78599999996</v>
      </c>
      <c r="I11" s="434">
        <v>776691.74399999995</v>
      </c>
      <c r="J11" s="372">
        <v>167539.45800000001</v>
      </c>
      <c r="K11" s="427">
        <v>243996.486</v>
      </c>
      <c r="L11" s="373">
        <v>764334.56200000003</v>
      </c>
      <c r="M11" s="430">
        <v>1142116.0079999999</v>
      </c>
      <c r="N11" s="374">
        <v>184606.66699999999</v>
      </c>
      <c r="O11" s="434">
        <v>185256.70800000001</v>
      </c>
      <c r="P11" s="372">
        <f t="shared" ref="P11:P16" si="1">D11-J11</f>
        <v>311276.35199999996</v>
      </c>
      <c r="Q11" s="434">
        <f t="shared" ref="Q11:Q16" si="2">E11-K11</f>
        <v>410490.74199999997</v>
      </c>
      <c r="R11" s="375">
        <f t="shared" ref="R11:S16" si="3">F11-L11</f>
        <v>1418137.2689999999</v>
      </c>
      <c r="S11" s="439">
        <f t="shared" si="3"/>
        <v>1916318.0980000002</v>
      </c>
      <c r="T11" s="59"/>
      <c r="U11" s="50"/>
    </row>
    <row r="12" spans="1:21" x14ac:dyDescent="0.2">
      <c r="A12" s="49"/>
      <c r="B12" s="370" t="s">
        <v>96</v>
      </c>
      <c r="C12" s="371" t="s">
        <v>97</v>
      </c>
      <c r="D12" s="372">
        <v>314947.79100000003</v>
      </c>
      <c r="E12" s="427">
        <v>498477.27399999998</v>
      </c>
      <c r="F12" s="373">
        <v>1435852.1810000001</v>
      </c>
      <c r="G12" s="430">
        <v>2324047.6439999999</v>
      </c>
      <c r="H12" s="374">
        <v>131316.82800000001</v>
      </c>
      <c r="I12" s="434">
        <v>137323.97500000001</v>
      </c>
      <c r="J12" s="372">
        <v>206316.31700000001</v>
      </c>
      <c r="K12" s="427">
        <v>319353.16499999998</v>
      </c>
      <c r="L12" s="373">
        <v>940160.25300000003</v>
      </c>
      <c r="M12" s="430">
        <v>1493520.0390000001</v>
      </c>
      <c r="N12" s="374">
        <v>107234.289</v>
      </c>
      <c r="O12" s="434">
        <v>111205.102</v>
      </c>
      <c r="P12" s="372">
        <f t="shared" si="1"/>
        <v>108631.47400000002</v>
      </c>
      <c r="Q12" s="434">
        <f t="shared" si="2"/>
        <v>179124.109</v>
      </c>
      <c r="R12" s="375">
        <f t="shared" si="3"/>
        <v>495691.92800000007</v>
      </c>
      <c r="S12" s="439">
        <f t="shared" si="3"/>
        <v>830527.60499999975</v>
      </c>
      <c r="T12" s="59"/>
      <c r="U12" s="50"/>
    </row>
    <row r="13" spans="1:21" x14ac:dyDescent="0.2">
      <c r="A13" s="49"/>
      <c r="B13" s="370" t="s">
        <v>98</v>
      </c>
      <c r="C13" s="371" t="s">
        <v>99</v>
      </c>
      <c r="D13" s="372">
        <v>129631.579</v>
      </c>
      <c r="E13" s="427">
        <v>174052.20499999999</v>
      </c>
      <c r="F13" s="373">
        <v>590872.90500000003</v>
      </c>
      <c r="G13" s="430">
        <v>813305.02800000005</v>
      </c>
      <c r="H13" s="374">
        <v>105972.745</v>
      </c>
      <c r="I13" s="434">
        <v>120849.769</v>
      </c>
      <c r="J13" s="372">
        <v>74745.354000000007</v>
      </c>
      <c r="K13" s="427">
        <v>86253.452000000005</v>
      </c>
      <c r="L13" s="373">
        <v>340689.408</v>
      </c>
      <c r="M13" s="430">
        <v>402972.766</v>
      </c>
      <c r="N13" s="374">
        <v>56259.51</v>
      </c>
      <c r="O13" s="434">
        <v>56658.29</v>
      </c>
      <c r="P13" s="372">
        <f t="shared" si="1"/>
        <v>54886.224999999991</v>
      </c>
      <c r="Q13" s="434">
        <f t="shared" si="2"/>
        <v>87798.752999999982</v>
      </c>
      <c r="R13" s="375">
        <f t="shared" si="3"/>
        <v>250183.49700000003</v>
      </c>
      <c r="S13" s="439">
        <f t="shared" si="3"/>
        <v>410332.26200000005</v>
      </c>
      <c r="T13" s="59"/>
      <c r="U13" s="58"/>
    </row>
    <row r="14" spans="1:21" x14ac:dyDescent="0.2">
      <c r="A14" s="49"/>
      <c r="B14" s="370" t="s">
        <v>100</v>
      </c>
      <c r="C14" s="371" t="s">
        <v>101</v>
      </c>
      <c r="D14" s="372">
        <v>194947.81099999999</v>
      </c>
      <c r="E14" s="427">
        <v>242817.74400000001</v>
      </c>
      <c r="F14" s="373">
        <v>888545.73</v>
      </c>
      <c r="G14" s="430">
        <v>1133855.6029999999</v>
      </c>
      <c r="H14" s="374">
        <v>214845.465</v>
      </c>
      <c r="I14" s="434">
        <v>205211.45</v>
      </c>
      <c r="J14" s="372">
        <v>68809.509000000005</v>
      </c>
      <c r="K14" s="427">
        <v>79442.832999999999</v>
      </c>
      <c r="L14" s="373">
        <v>313768.86599999998</v>
      </c>
      <c r="M14" s="430">
        <v>370240.45299999998</v>
      </c>
      <c r="N14" s="374">
        <v>120038.23699999999</v>
      </c>
      <c r="O14" s="434">
        <v>98242.036999999997</v>
      </c>
      <c r="P14" s="372">
        <f t="shared" si="1"/>
        <v>126138.30199999998</v>
      </c>
      <c r="Q14" s="434">
        <f t="shared" si="2"/>
        <v>163374.91100000002</v>
      </c>
      <c r="R14" s="375">
        <f t="shared" si="3"/>
        <v>574776.86400000006</v>
      </c>
      <c r="S14" s="439">
        <f t="shared" si="3"/>
        <v>763615.14999999991</v>
      </c>
      <c r="T14" s="59"/>
      <c r="U14" s="50"/>
    </row>
    <row r="15" spans="1:21" x14ac:dyDescent="0.2">
      <c r="A15" s="49"/>
      <c r="B15" s="370" t="s">
        <v>102</v>
      </c>
      <c r="C15" s="371" t="s">
        <v>103</v>
      </c>
      <c r="D15" s="372">
        <v>189549.049</v>
      </c>
      <c r="E15" s="427">
        <v>445847.19300000003</v>
      </c>
      <c r="F15" s="373">
        <v>864294.78500000003</v>
      </c>
      <c r="G15" s="430">
        <v>2079107.281</v>
      </c>
      <c r="H15" s="374">
        <v>45770.608999999997</v>
      </c>
      <c r="I15" s="434">
        <v>70156.149999999994</v>
      </c>
      <c r="J15" s="372">
        <v>117144.863</v>
      </c>
      <c r="K15" s="427">
        <v>162987.54500000001</v>
      </c>
      <c r="L15" s="373">
        <v>534485.19200000004</v>
      </c>
      <c r="M15" s="430">
        <v>763938.973</v>
      </c>
      <c r="N15" s="374">
        <v>29654.019</v>
      </c>
      <c r="O15" s="434">
        <v>25357.748</v>
      </c>
      <c r="P15" s="372">
        <f t="shared" si="1"/>
        <v>72404.186000000002</v>
      </c>
      <c r="Q15" s="434">
        <f t="shared" si="2"/>
        <v>282859.64800000004</v>
      </c>
      <c r="R15" s="375">
        <f t="shared" si="3"/>
        <v>329809.59299999999</v>
      </c>
      <c r="S15" s="439">
        <f t="shared" si="3"/>
        <v>1315168.308</v>
      </c>
      <c r="T15" s="59"/>
      <c r="U15" s="50"/>
    </row>
    <row r="16" spans="1:21" ht="13.5" thickBot="1" x14ac:dyDescent="0.25">
      <c r="A16" s="49"/>
      <c r="B16" s="376" t="s">
        <v>104</v>
      </c>
      <c r="C16" s="377" t="s">
        <v>105</v>
      </c>
      <c r="D16" s="378">
        <v>838785.98</v>
      </c>
      <c r="E16" s="428">
        <v>1054919.844</v>
      </c>
      <c r="F16" s="379">
        <v>3822734.1379999998</v>
      </c>
      <c r="G16" s="431">
        <v>4928777.7920000004</v>
      </c>
      <c r="H16" s="380">
        <v>263769.60600000003</v>
      </c>
      <c r="I16" s="435">
        <v>257404.69500000001</v>
      </c>
      <c r="J16" s="378">
        <v>386542.75799999997</v>
      </c>
      <c r="K16" s="428">
        <v>490708.049</v>
      </c>
      <c r="L16" s="379">
        <v>1761947.3729999999</v>
      </c>
      <c r="M16" s="431">
        <v>2295325.0869999998</v>
      </c>
      <c r="N16" s="380">
        <v>99152.822</v>
      </c>
      <c r="O16" s="435">
        <v>98868.546000000002</v>
      </c>
      <c r="P16" s="378">
        <f t="shared" si="1"/>
        <v>452243.22200000001</v>
      </c>
      <c r="Q16" s="435">
        <f t="shared" si="2"/>
        <v>564211.79500000004</v>
      </c>
      <c r="R16" s="381">
        <f t="shared" si="3"/>
        <v>2060786.7649999999</v>
      </c>
      <c r="S16" s="440">
        <f t="shared" si="3"/>
        <v>2633452.7050000005</v>
      </c>
      <c r="T16" s="44"/>
      <c r="U16" s="50"/>
    </row>
    <row r="17" spans="1:21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21" ht="29.25" thickBot="1" x14ac:dyDescent="0.5">
      <c r="B18" s="341" t="s">
        <v>223</v>
      </c>
      <c r="C18" s="173"/>
      <c r="G18" s="38"/>
      <c r="I18" s="38"/>
      <c r="L18" s="38"/>
    </row>
    <row r="19" spans="1:21" ht="15" x14ac:dyDescent="0.2">
      <c r="A19" s="49"/>
      <c r="B19" s="343"/>
      <c r="C19" s="382"/>
      <c r="D19" s="383" t="s">
        <v>89</v>
      </c>
      <c r="E19" s="384"/>
      <c r="F19" s="384"/>
      <c r="G19" s="384"/>
      <c r="H19" s="384"/>
      <c r="I19" s="385"/>
      <c r="J19" s="383" t="s">
        <v>90</v>
      </c>
      <c r="K19" s="384"/>
      <c r="L19" s="384"/>
      <c r="M19" s="384"/>
      <c r="N19" s="384"/>
      <c r="O19" s="385"/>
      <c r="P19" s="386" t="s">
        <v>108</v>
      </c>
      <c r="Q19" s="387"/>
      <c r="R19" s="388"/>
      <c r="S19" s="389"/>
    </row>
    <row r="20" spans="1:21" ht="15" x14ac:dyDescent="0.25">
      <c r="A20" s="49"/>
      <c r="B20" s="348" t="s">
        <v>91</v>
      </c>
      <c r="C20" s="390" t="s">
        <v>92</v>
      </c>
      <c r="D20" s="351" t="s">
        <v>93</v>
      </c>
      <c r="E20" s="351"/>
      <c r="F20" s="351" t="s">
        <v>139</v>
      </c>
      <c r="G20" s="351"/>
      <c r="H20" s="351" t="s">
        <v>94</v>
      </c>
      <c r="I20" s="391"/>
      <c r="J20" s="351" t="s">
        <v>93</v>
      </c>
      <c r="K20" s="351"/>
      <c r="L20" s="351" t="s">
        <v>139</v>
      </c>
      <c r="M20" s="351"/>
      <c r="N20" s="351" t="s">
        <v>94</v>
      </c>
      <c r="O20" s="391"/>
      <c r="P20" s="353" t="s">
        <v>93</v>
      </c>
      <c r="Q20" s="351"/>
      <c r="R20" s="353" t="s">
        <v>139</v>
      </c>
      <c r="S20" s="352"/>
    </row>
    <row r="21" spans="1:21" ht="13.5" thickBot="1" x14ac:dyDescent="0.25">
      <c r="A21" s="49"/>
      <c r="B21" s="354"/>
      <c r="C21" s="392"/>
      <c r="D21" s="393" t="s">
        <v>308</v>
      </c>
      <c r="E21" s="425" t="s">
        <v>309</v>
      </c>
      <c r="F21" s="357" t="s">
        <v>308</v>
      </c>
      <c r="G21" s="425" t="s">
        <v>309</v>
      </c>
      <c r="H21" s="358" t="s">
        <v>308</v>
      </c>
      <c r="I21" s="441" t="s">
        <v>309</v>
      </c>
      <c r="J21" s="394" t="s">
        <v>308</v>
      </c>
      <c r="K21" s="436" t="s">
        <v>309</v>
      </c>
      <c r="L21" s="360" t="s">
        <v>308</v>
      </c>
      <c r="M21" s="436" t="s">
        <v>309</v>
      </c>
      <c r="N21" s="361" t="s">
        <v>308</v>
      </c>
      <c r="O21" s="445" t="s">
        <v>309</v>
      </c>
      <c r="P21" s="393" t="s">
        <v>308</v>
      </c>
      <c r="Q21" s="425" t="s">
        <v>309</v>
      </c>
      <c r="R21" s="395" t="s">
        <v>308</v>
      </c>
      <c r="S21" s="432" t="s">
        <v>309</v>
      </c>
    </row>
    <row r="22" spans="1:21" ht="15.75" x14ac:dyDescent="0.25">
      <c r="A22" s="49"/>
      <c r="B22" s="363" t="s">
        <v>282</v>
      </c>
      <c r="C22" s="396"/>
      <c r="D22" s="397">
        <f t="shared" ref="D22:S22" si="4">SUM(D23:D28)</f>
        <v>108608.62799999998</v>
      </c>
      <c r="E22" s="429">
        <f t="shared" si="4"/>
        <v>193694.07399999999</v>
      </c>
      <c r="F22" s="366">
        <f t="shared" si="4"/>
        <v>495414.23099999997</v>
      </c>
      <c r="G22" s="429">
        <f t="shared" si="4"/>
        <v>899145.07400000002</v>
      </c>
      <c r="H22" s="368">
        <f t="shared" si="4"/>
        <v>78299.794999999998</v>
      </c>
      <c r="I22" s="442">
        <f t="shared" si="4"/>
        <v>82343.415999999997</v>
      </c>
      <c r="J22" s="397">
        <f t="shared" si="4"/>
        <v>107990.485</v>
      </c>
      <c r="K22" s="429">
        <f>SUM(K23:K28)</f>
        <v>126629.88699999999</v>
      </c>
      <c r="L22" s="366">
        <f>SUM(L23:L28)</f>
        <v>492192.15</v>
      </c>
      <c r="M22" s="429">
        <f>SUM(M23:M28)</f>
        <v>592086.30099999998</v>
      </c>
      <c r="N22" s="368">
        <f t="shared" si="4"/>
        <v>37229.732000000004</v>
      </c>
      <c r="O22" s="426">
        <f t="shared" si="4"/>
        <v>33559.057000000001</v>
      </c>
      <c r="P22" s="398">
        <f t="shared" si="4"/>
        <v>618.14299999999275</v>
      </c>
      <c r="Q22" s="448">
        <f t="shared" si="4"/>
        <v>67064.186999999991</v>
      </c>
      <c r="R22" s="399">
        <f t="shared" si="4"/>
        <v>3222.080999999991</v>
      </c>
      <c r="S22" s="448">
        <f t="shared" si="4"/>
        <v>307058.77300000004</v>
      </c>
      <c r="U22" s="661"/>
    </row>
    <row r="23" spans="1:21" x14ac:dyDescent="0.2">
      <c r="A23" s="49"/>
      <c r="B23" s="370" t="s">
        <v>95</v>
      </c>
      <c r="C23" s="400" t="s">
        <v>148</v>
      </c>
      <c r="D23" s="374">
        <v>5420.6009999999997</v>
      </c>
      <c r="E23" s="427">
        <v>5502.7759999999998</v>
      </c>
      <c r="F23" s="401">
        <v>24852.974999999999</v>
      </c>
      <c r="G23" s="430">
        <v>25635.862000000001</v>
      </c>
      <c r="H23" s="374">
        <v>3815.2269999999999</v>
      </c>
      <c r="I23" s="443">
        <v>3269.2420000000002</v>
      </c>
      <c r="J23" s="402">
        <v>4217.5159999999996</v>
      </c>
      <c r="K23" s="430">
        <v>5846.1009999999997</v>
      </c>
      <c r="L23" s="373">
        <v>19235.591</v>
      </c>
      <c r="M23" s="430">
        <v>27273.145</v>
      </c>
      <c r="N23" s="401">
        <v>2546.1610000000001</v>
      </c>
      <c r="O23" s="446">
        <v>4277.2070000000003</v>
      </c>
      <c r="P23" s="403">
        <f t="shared" ref="P23:P28" si="5">D23-J23</f>
        <v>1203.085</v>
      </c>
      <c r="Q23" s="449">
        <f t="shared" ref="Q23:Q28" si="6">E23-K23</f>
        <v>-343.32499999999982</v>
      </c>
      <c r="R23" s="404">
        <f t="shared" ref="P23:S28" si="7">F23-L23</f>
        <v>5617.3839999999982</v>
      </c>
      <c r="S23" s="451">
        <f t="shared" si="7"/>
        <v>-1637.2829999999994</v>
      </c>
      <c r="U23" s="661"/>
    </row>
    <row r="24" spans="1:21" x14ac:dyDescent="0.2">
      <c r="A24" s="49"/>
      <c r="B24" s="370" t="s">
        <v>96</v>
      </c>
      <c r="C24" s="400" t="s">
        <v>97</v>
      </c>
      <c r="D24" s="374">
        <v>23396.638999999999</v>
      </c>
      <c r="E24" s="427">
        <v>43384.188999999998</v>
      </c>
      <c r="F24" s="401">
        <v>106739.711</v>
      </c>
      <c r="G24" s="430">
        <v>200584.22399999999</v>
      </c>
      <c r="H24" s="374">
        <v>9408.1919999999991</v>
      </c>
      <c r="I24" s="443">
        <v>12284.38</v>
      </c>
      <c r="J24" s="402">
        <v>26032.309000000001</v>
      </c>
      <c r="K24" s="430">
        <v>39050.194000000003</v>
      </c>
      <c r="L24" s="373">
        <v>118565.538</v>
      </c>
      <c r="M24" s="430">
        <v>182428.973</v>
      </c>
      <c r="N24" s="401">
        <v>9651.4339999999993</v>
      </c>
      <c r="O24" s="446">
        <v>10971.902</v>
      </c>
      <c r="P24" s="403">
        <f t="shared" si="5"/>
        <v>-2635.6700000000019</v>
      </c>
      <c r="Q24" s="449">
        <f t="shared" si="6"/>
        <v>4333.9949999999953</v>
      </c>
      <c r="R24" s="404">
        <f t="shared" si="7"/>
        <v>-11825.827000000005</v>
      </c>
      <c r="S24" s="451">
        <f t="shared" si="7"/>
        <v>18155.250999999989</v>
      </c>
      <c r="U24" s="661"/>
    </row>
    <row r="25" spans="1:21" x14ac:dyDescent="0.2">
      <c r="A25" s="49"/>
      <c r="B25" s="370" t="s">
        <v>98</v>
      </c>
      <c r="C25" s="400" t="s">
        <v>99</v>
      </c>
      <c r="D25" s="374">
        <v>5128.0619999999999</v>
      </c>
      <c r="E25" s="427">
        <v>7223.14</v>
      </c>
      <c r="F25" s="401">
        <v>23389.386999999999</v>
      </c>
      <c r="G25" s="430">
        <v>33666.105000000003</v>
      </c>
      <c r="H25" s="374">
        <v>3165.0439999999999</v>
      </c>
      <c r="I25" s="443">
        <v>3538.0230000000001</v>
      </c>
      <c r="J25" s="402">
        <v>1015.586</v>
      </c>
      <c r="K25" s="430">
        <v>3507.0059999999999</v>
      </c>
      <c r="L25" s="373">
        <v>4593.7039999999997</v>
      </c>
      <c r="M25" s="430">
        <v>16560.919999999998</v>
      </c>
      <c r="N25" s="401">
        <v>461.81700000000001</v>
      </c>
      <c r="O25" s="446">
        <v>1021.35</v>
      </c>
      <c r="P25" s="403">
        <f t="shared" si="5"/>
        <v>4112.4759999999997</v>
      </c>
      <c r="Q25" s="449">
        <f t="shared" si="6"/>
        <v>3716.1340000000005</v>
      </c>
      <c r="R25" s="404">
        <f t="shared" si="7"/>
        <v>18795.682999999997</v>
      </c>
      <c r="S25" s="451">
        <f t="shared" si="7"/>
        <v>17105.185000000005</v>
      </c>
      <c r="U25" s="661"/>
    </row>
    <row r="26" spans="1:21" x14ac:dyDescent="0.2">
      <c r="A26" s="49"/>
      <c r="B26" s="370" t="s">
        <v>100</v>
      </c>
      <c r="C26" s="400" t="s">
        <v>101</v>
      </c>
      <c r="D26" s="374">
        <v>43156.487000000001</v>
      </c>
      <c r="E26" s="427">
        <v>47108.06</v>
      </c>
      <c r="F26" s="401">
        <v>196741.26199999999</v>
      </c>
      <c r="G26" s="430">
        <v>218763.31400000001</v>
      </c>
      <c r="H26" s="374">
        <v>52182.173000000003</v>
      </c>
      <c r="I26" s="443">
        <v>45385.362999999998</v>
      </c>
      <c r="J26" s="402">
        <v>10374.597</v>
      </c>
      <c r="K26" s="430">
        <v>12080.076999999999</v>
      </c>
      <c r="L26" s="373">
        <v>47322.786</v>
      </c>
      <c r="M26" s="430">
        <v>56500.671999999999</v>
      </c>
      <c r="N26" s="401">
        <v>8078.9949999999999</v>
      </c>
      <c r="O26" s="446">
        <v>5861.0919999999996</v>
      </c>
      <c r="P26" s="403">
        <f t="shared" si="7"/>
        <v>32781.89</v>
      </c>
      <c r="Q26" s="449">
        <f t="shared" si="6"/>
        <v>35027.983</v>
      </c>
      <c r="R26" s="404">
        <f t="shared" si="7"/>
        <v>149418.476</v>
      </c>
      <c r="S26" s="451">
        <f t="shared" si="7"/>
        <v>162262.64200000002</v>
      </c>
      <c r="U26" s="661"/>
    </row>
    <row r="27" spans="1:21" x14ac:dyDescent="0.2">
      <c r="A27" s="49"/>
      <c r="B27" s="370" t="s">
        <v>102</v>
      </c>
      <c r="C27" s="400" t="s">
        <v>103</v>
      </c>
      <c r="D27" s="374">
        <v>13706.401</v>
      </c>
      <c r="E27" s="427">
        <v>63422.127</v>
      </c>
      <c r="F27" s="401">
        <v>62390.642</v>
      </c>
      <c r="G27" s="430">
        <v>294342.99200000003</v>
      </c>
      <c r="H27" s="374">
        <v>3571.17</v>
      </c>
      <c r="I27" s="443">
        <v>9716.4809999999998</v>
      </c>
      <c r="J27" s="402">
        <v>28236.178</v>
      </c>
      <c r="K27" s="430">
        <v>21055.989000000001</v>
      </c>
      <c r="L27" s="373">
        <v>128797.97199999999</v>
      </c>
      <c r="M27" s="430">
        <v>98400.270999999993</v>
      </c>
      <c r="N27" s="401">
        <v>6420.116</v>
      </c>
      <c r="O27" s="446">
        <v>3071.998</v>
      </c>
      <c r="P27" s="403">
        <f t="shared" si="5"/>
        <v>-14529.777</v>
      </c>
      <c r="Q27" s="449">
        <f t="shared" si="6"/>
        <v>42366.137999999999</v>
      </c>
      <c r="R27" s="404">
        <f t="shared" si="7"/>
        <v>-66407.329999999987</v>
      </c>
      <c r="S27" s="451">
        <f t="shared" si="7"/>
        <v>195942.72100000002</v>
      </c>
      <c r="U27" s="661"/>
    </row>
    <row r="28" spans="1:21" ht="13.5" thickBot="1" x14ac:dyDescent="0.25">
      <c r="A28" s="49"/>
      <c r="B28" s="376" t="s">
        <v>104</v>
      </c>
      <c r="C28" s="405" t="s">
        <v>105</v>
      </c>
      <c r="D28" s="380">
        <v>17800.437999999998</v>
      </c>
      <c r="E28" s="428">
        <v>27053.781999999999</v>
      </c>
      <c r="F28" s="406">
        <v>81300.254000000001</v>
      </c>
      <c r="G28" s="431">
        <v>126152.577</v>
      </c>
      <c r="H28" s="380">
        <v>6157.9889999999996</v>
      </c>
      <c r="I28" s="444">
        <v>8149.9269999999997</v>
      </c>
      <c r="J28" s="407">
        <v>38114.298999999999</v>
      </c>
      <c r="K28" s="431">
        <v>45090.52</v>
      </c>
      <c r="L28" s="379">
        <v>173676.55900000001</v>
      </c>
      <c r="M28" s="431">
        <v>210922.32</v>
      </c>
      <c r="N28" s="406">
        <v>10071.209000000001</v>
      </c>
      <c r="O28" s="447">
        <v>8355.5079999999998</v>
      </c>
      <c r="P28" s="408">
        <f t="shared" si="5"/>
        <v>-20313.861000000001</v>
      </c>
      <c r="Q28" s="450">
        <f t="shared" si="6"/>
        <v>-18036.737999999998</v>
      </c>
      <c r="R28" s="409">
        <f t="shared" si="7"/>
        <v>-92376.305000000008</v>
      </c>
      <c r="S28" s="452">
        <f t="shared" si="7"/>
        <v>-84769.743000000002</v>
      </c>
    </row>
    <row r="29" spans="1:21" x14ac:dyDescent="0.2">
      <c r="G29" s="38"/>
      <c r="H29" s="38"/>
    </row>
    <row r="30" spans="1:21" ht="27" customHeight="1" thickBot="1" x14ac:dyDescent="0.5">
      <c r="B30" s="341" t="s">
        <v>143</v>
      </c>
      <c r="C30" s="173"/>
      <c r="G30" s="38"/>
    </row>
    <row r="31" spans="1:21" ht="15" x14ac:dyDescent="0.2">
      <c r="A31" s="49"/>
      <c r="B31" s="343"/>
      <c r="C31" s="382"/>
      <c r="D31" s="383" t="s">
        <v>89</v>
      </c>
      <c r="E31" s="384"/>
      <c r="F31" s="384"/>
      <c r="G31" s="384"/>
      <c r="H31" s="384"/>
      <c r="I31" s="385"/>
      <c r="J31" s="383" t="s">
        <v>90</v>
      </c>
      <c r="K31" s="384"/>
      <c r="L31" s="384"/>
      <c r="M31" s="384"/>
      <c r="N31" s="384"/>
      <c r="O31" s="385"/>
      <c r="P31" s="383" t="s">
        <v>108</v>
      </c>
      <c r="Q31" s="387"/>
      <c r="R31" s="388"/>
      <c r="S31" s="389"/>
    </row>
    <row r="32" spans="1:21" ht="15" x14ac:dyDescent="0.25">
      <c r="A32" s="49"/>
      <c r="B32" s="348" t="s">
        <v>91</v>
      </c>
      <c r="C32" s="390" t="s">
        <v>92</v>
      </c>
      <c r="D32" s="351" t="s">
        <v>93</v>
      </c>
      <c r="E32" s="351"/>
      <c r="F32" s="351" t="s">
        <v>139</v>
      </c>
      <c r="G32" s="351"/>
      <c r="H32" s="351" t="s">
        <v>94</v>
      </c>
      <c r="I32" s="391"/>
      <c r="J32" s="351" t="s">
        <v>93</v>
      </c>
      <c r="K32" s="351"/>
      <c r="L32" s="351" t="s">
        <v>139</v>
      </c>
      <c r="M32" s="351"/>
      <c r="N32" s="351" t="s">
        <v>94</v>
      </c>
      <c r="O32" s="391"/>
      <c r="P32" s="351" t="s">
        <v>93</v>
      </c>
      <c r="Q32" s="351"/>
      <c r="R32" s="353" t="s">
        <v>139</v>
      </c>
      <c r="S32" s="352"/>
    </row>
    <row r="33" spans="1:21" ht="13.5" thickBot="1" x14ac:dyDescent="0.25">
      <c r="A33" s="49"/>
      <c r="B33" s="354"/>
      <c r="C33" s="392"/>
      <c r="D33" s="393" t="s">
        <v>308</v>
      </c>
      <c r="E33" s="425" t="s">
        <v>309</v>
      </c>
      <c r="F33" s="357" t="s">
        <v>308</v>
      </c>
      <c r="G33" s="425" t="s">
        <v>309</v>
      </c>
      <c r="H33" s="358" t="s">
        <v>308</v>
      </c>
      <c r="I33" s="441" t="s">
        <v>309</v>
      </c>
      <c r="J33" s="394" t="s">
        <v>308</v>
      </c>
      <c r="K33" s="436" t="s">
        <v>309</v>
      </c>
      <c r="L33" s="360" t="s">
        <v>308</v>
      </c>
      <c r="M33" s="436" t="s">
        <v>309</v>
      </c>
      <c r="N33" s="361" t="s">
        <v>308</v>
      </c>
      <c r="O33" s="445" t="s">
        <v>309</v>
      </c>
      <c r="P33" s="394" t="s">
        <v>308</v>
      </c>
      <c r="Q33" s="436" t="s">
        <v>309</v>
      </c>
      <c r="R33" s="362" t="s">
        <v>308</v>
      </c>
      <c r="S33" s="437" t="s">
        <v>309</v>
      </c>
      <c r="T33" s="52"/>
      <c r="U33" s="661"/>
    </row>
    <row r="34" spans="1:21" ht="15.75" x14ac:dyDescent="0.25">
      <c r="A34" s="49"/>
      <c r="B34" s="363" t="s">
        <v>282</v>
      </c>
      <c r="C34" s="396"/>
      <c r="D34" s="397">
        <f t="shared" ref="D34:S34" si="8">SUM(D35:D40)</f>
        <v>404529.51199999999</v>
      </c>
      <c r="E34" s="429">
        <f t="shared" si="8"/>
        <v>620938.92700000003</v>
      </c>
      <c r="F34" s="366">
        <f t="shared" si="8"/>
        <v>1844062.4419999998</v>
      </c>
      <c r="G34" s="429">
        <f t="shared" si="8"/>
        <v>2896085.2650000006</v>
      </c>
      <c r="H34" s="368">
        <f t="shared" si="8"/>
        <v>543564.05900000001</v>
      </c>
      <c r="I34" s="442">
        <f t="shared" si="8"/>
        <v>554427.15599999996</v>
      </c>
      <c r="J34" s="397">
        <f t="shared" si="8"/>
        <v>327558.57</v>
      </c>
      <c r="K34" s="429">
        <f t="shared" si="8"/>
        <v>412735.08299999998</v>
      </c>
      <c r="L34" s="366">
        <f t="shared" si="8"/>
        <v>1493187.1860000002</v>
      </c>
      <c r="M34" s="429">
        <f t="shared" si="8"/>
        <v>1930010.3459999999</v>
      </c>
      <c r="N34" s="368">
        <f t="shared" si="8"/>
        <v>167306.06299999999</v>
      </c>
      <c r="O34" s="426">
        <f t="shared" si="8"/>
        <v>155475.76300000001</v>
      </c>
      <c r="P34" s="365">
        <f t="shared" ref="P34:Q34" si="9">SUM(P35:P40)</f>
        <v>76970.94200000001</v>
      </c>
      <c r="Q34" s="438">
        <f t="shared" si="9"/>
        <v>208203.84399999998</v>
      </c>
      <c r="R34" s="369">
        <f t="shared" si="8"/>
        <v>350875.25599999994</v>
      </c>
      <c r="S34" s="438">
        <f t="shared" si="8"/>
        <v>966074.91900000011</v>
      </c>
      <c r="T34" s="52"/>
      <c r="U34" s="661"/>
    </row>
    <row r="35" spans="1:21" x14ac:dyDescent="0.2">
      <c r="A35" s="49"/>
      <c r="B35" s="370" t="s">
        <v>95</v>
      </c>
      <c r="C35" s="400" t="s">
        <v>148</v>
      </c>
      <c r="D35" s="374">
        <v>248582.90700000001</v>
      </c>
      <c r="E35" s="427">
        <v>370938.11200000002</v>
      </c>
      <c r="F35" s="373">
        <v>1133261.0090000001</v>
      </c>
      <c r="G35" s="430">
        <v>1732091.202</v>
      </c>
      <c r="H35" s="374">
        <v>451873.91399999999</v>
      </c>
      <c r="I35" s="443">
        <v>453459.24099999998</v>
      </c>
      <c r="J35" s="410">
        <v>32156.563999999998</v>
      </c>
      <c r="K35" s="427">
        <v>43418.894</v>
      </c>
      <c r="L35" s="373">
        <v>146549.97200000001</v>
      </c>
      <c r="M35" s="430">
        <v>203641.03</v>
      </c>
      <c r="N35" s="374">
        <v>30325.316999999999</v>
      </c>
      <c r="O35" s="453">
        <v>26218.326000000001</v>
      </c>
      <c r="P35" s="372">
        <f t="shared" ref="P35:R40" si="10">D35-J35</f>
        <v>216426.34299999999</v>
      </c>
      <c r="Q35" s="434">
        <f t="shared" si="10"/>
        <v>327519.21799999999</v>
      </c>
      <c r="R35" s="375">
        <f t="shared" si="10"/>
        <v>986711.03700000001</v>
      </c>
      <c r="S35" s="439">
        <f t="shared" ref="S35:S40" si="11">G35-M35</f>
        <v>1528450.172</v>
      </c>
      <c r="T35" s="52"/>
      <c r="U35" s="661"/>
    </row>
    <row r="36" spans="1:21" x14ac:dyDescent="0.2">
      <c r="A36" s="49"/>
      <c r="B36" s="370" t="s">
        <v>96</v>
      </c>
      <c r="C36" s="400" t="s">
        <v>97</v>
      </c>
      <c r="D36" s="374">
        <v>29990.519</v>
      </c>
      <c r="E36" s="427">
        <v>56927.675000000003</v>
      </c>
      <c r="F36" s="373">
        <v>136786.079</v>
      </c>
      <c r="G36" s="430">
        <v>263821.48300000001</v>
      </c>
      <c r="H36" s="374">
        <v>14125.638000000001</v>
      </c>
      <c r="I36" s="443">
        <v>17629.932000000001</v>
      </c>
      <c r="J36" s="410">
        <v>78510.236000000004</v>
      </c>
      <c r="K36" s="427">
        <v>109534.97500000001</v>
      </c>
      <c r="L36" s="373">
        <v>357931.16399999999</v>
      </c>
      <c r="M36" s="430">
        <v>512160.85</v>
      </c>
      <c r="N36" s="374">
        <v>42874.07</v>
      </c>
      <c r="O36" s="453">
        <v>46216.732000000004</v>
      </c>
      <c r="P36" s="372">
        <f t="shared" si="10"/>
        <v>-48519.717000000004</v>
      </c>
      <c r="Q36" s="434">
        <f t="shared" si="10"/>
        <v>-52607.3</v>
      </c>
      <c r="R36" s="375">
        <f t="shared" si="10"/>
        <v>-221145.08499999999</v>
      </c>
      <c r="S36" s="439">
        <f t="shared" si="11"/>
        <v>-248339.36699999997</v>
      </c>
      <c r="U36" s="661"/>
    </row>
    <row r="37" spans="1:21" x14ac:dyDescent="0.2">
      <c r="A37" s="49"/>
      <c r="B37" s="370" t="s">
        <v>98</v>
      </c>
      <c r="C37" s="400" t="s">
        <v>99</v>
      </c>
      <c r="D37" s="374">
        <v>10972.602999999999</v>
      </c>
      <c r="E37" s="427">
        <v>12880.396000000001</v>
      </c>
      <c r="F37" s="373">
        <v>49979.226999999999</v>
      </c>
      <c r="G37" s="430">
        <v>60061.212</v>
      </c>
      <c r="H37" s="374">
        <v>10992.847</v>
      </c>
      <c r="I37" s="443">
        <v>11310.965</v>
      </c>
      <c r="J37" s="410">
        <v>28021.083999999999</v>
      </c>
      <c r="K37" s="427">
        <v>27731.237000000001</v>
      </c>
      <c r="L37" s="373">
        <v>127697.478</v>
      </c>
      <c r="M37" s="430">
        <v>129456.69899999999</v>
      </c>
      <c r="N37" s="374">
        <v>19988.850999999999</v>
      </c>
      <c r="O37" s="453">
        <v>17403.179</v>
      </c>
      <c r="P37" s="372">
        <f t="shared" si="10"/>
        <v>-17048.481</v>
      </c>
      <c r="Q37" s="434">
        <f t="shared" si="10"/>
        <v>-14850.841</v>
      </c>
      <c r="R37" s="375">
        <f t="shared" si="10"/>
        <v>-77718.251000000004</v>
      </c>
      <c r="S37" s="439">
        <f t="shared" si="11"/>
        <v>-69395.486999999994</v>
      </c>
      <c r="T37" s="52"/>
      <c r="U37" s="661"/>
    </row>
    <row r="38" spans="1:21" x14ac:dyDescent="0.2">
      <c r="A38" s="49"/>
      <c r="B38" s="370" t="s">
        <v>100</v>
      </c>
      <c r="C38" s="400" t="s">
        <v>101</v>
      </c>
      <c r="D38" s="374">
        <v>14315.734</v>
      </c>
      <c r="E38" s="427">
        <v>21564.742999999999</v>
      </c>
      <c r="F38" s="373">
        <v>65230.14</v>
      </c>
      <c r="G38" s="430">
        <v>100418.678</v>
      </c>
      <c r="H38" s="374">
        <v>27480.6</v>
      </c>
      <c r="I38" s="443">
        <v>29944.865000000002</v>
      </c>
      <c r="J38" s="410">
        <v>12180.659</v>
      </c>
      <c r="K38" s="427">
        <v>18429.297999999999</v>
      </c>
      <c r="L38" s="373">
        <v>55532.697</v>
      </c>
      <c r="M38" s="430">
        <v>85901.119999999995</v>
      </c>
      <c r="N38" s="374">
        <v>22096.353999999999</v>
      </c>
      <c r="O38" s="453">
        <v>19997.106</v>
      </c>
      <c r="P38" s="372">
        <f t="shared" si="10"/>
        <v>2135.0750000000007</v>
      </c>
      <c r="Q38" s="434">
        <f t="shared" si="10"/>
        <v>3135.4449999999997</v>
      </c>
      <c r="R38" s="375">
        <f t="shared" si="10"/>
        <v>9697.4429999999993</v>
      </c>
      <c r="S38" s="439">
        <f t="shared" si="11"/>
        <v>14517.558000000005</v>
      </c>
      <c r="T38" s="52"/>
      <c r="U38" s="661"/>
    </row>
    <row r="39" spans="1:21" x14ac:dyDescent="0.2">
      <c r="A39" s="49"/>
      <c r="B39" s="370" t="s">
        <v>102</v>
      </c>
      <c r="C39" s="400" t="s">
        <v>103</v>
      </c>
      <c r="D39" s="374">
        <v>11128.374</v>
      </c>
      <c r="E39" s="427">
        <v>40570.819000000003</v>
      </c>
      <c r="F39" s="373">
        <v>50696.834999999999</v>
      </c>
      <c r="G39" s="430">
        <v>188729.228</v>
      </c>
      <c r="H39" s="374">
        <v>3062.59</v>
      </c>
      <c r="I39" s="443">
        <v>7380.7139999999999</v>
      </c>
      <c r="J39" s="410">
        <v>27887.437999999998</v>
      </c>
      <c r="K39" s="427">
        <v>36617.427000000003</v>
      </c>
      <c r="L39" s="373">
        <v>127273.944</v>
      </c>
      <c r="M39" s="430">
        <v>171117.73699999999</v>
      </c>
      <c r="N39" s="374">
        <v>6873.616</v>
      </c>
      <c r="O39" s="453">
        <v>5555.86</v>
      </c>
      <c r="P39" s="372">
        <f t="shared" si="10"/>
        <v>-16759.063999999998</v>
      </c>
      <c r="Q39" s="434">
        <f t="shared" si="10"/>
        <v>3953.3919999999998</v>
      </c>
      <c r="R39" s="375">
        <f t="shared" si="10"/>
        <v>-76577.108999999997</v>
      </c>
      <c r="S39" s="439">
        <f t="shared" si="11"/>
        <v>17611.491000000009</v>
      </c>
    </row>
    <row r="40" spans="1:21" ht="13.5" thickBot="1" x14ac:dyDescent="0.25">
      <c r="A40" s="49"/>
      <c r="B40" s="376" t="s">
        <v>104</v>
      </c>
      <c r="C40" s="405" t="s">
        <v>105</v>
      </c>
      <c r="D40" s="380">
        <v>89539.375</v>
      </c>
      <c r="E40" s="428">
        <v>118057.182</v>
      </c>
      <c r="F40" s="379">
        <v>408109.152</v>
      </c>
      <c r="G40" s="431">
        <v>550963.46200000006</v>
      </c>
      <c r="H40" s="380">
        <v>36028.47</v>
      </c>
      <c r="I40" s="444">
        <v>34701.438999999998</v>
      </c>
      <c r="J40" s="411">
        <v>148802.58900000001</v>
      </c>
      <c r="K40" s="428">
        <v>177003.25200000001</v>
      </c>
      <c r="L40" s="379">
        <v>678201.93099999998</v>
      </c>
      <c r="M40" s="431">
        <v>827732.91</v>
      </c>
      <c r="N40" s="380">
        <v>45147.855000000003</v>
      </c>
      <c r="O40" s="454">
        <v>40084.559999999998</v>
      </c>
      <c r="P40" s="378">
        <f t="shared" si="10"/>
        <v>-59263.214000000007</v>
      </c>
      <c r="Q40" s="435">
        <f t="shared" si="10"/>
        <v>-58946.070000000007</v>
      </c>
      <c r="R40" s="381">
        <f t="shared" si="10"/>
        <v>-270092.77899999998</v>
      </c>
      <c r="S40" s="440">
        <f t="shared" si="11"/>
        <v>-276769.44799999997</v>
      </c>
    </row>
    <row r="41" spans="1:21" x14ac:dyDescent="0.2">
      <c r="G41" s="38"/>
      <c r="H41" s="38"/>
      <c r="L41" s="38"/>
    </row>
    <row r="42" spans="1:21" ht="29.25" thickBot="1" x14ac:dyDescent="0.5">
      <c r="B42" s="341" t="s">
        <v>245</v>
      </c>
      <c r="C42" s="173"/>
      <c r="H42" s="38"/>
    </row>
    <row r="43" spans="1:21" ht="15" x14ac:dyDescent="0.2">
      <c r="A43" s="49"/>
      <c r="B43" s="343"/>
      <c r="C43" s="382"/>
      <c r="D43" s="386" t="s">
        <v>89</v>
      </c>
      <c r="E43" s="384"/>
      <c r="F43" s="384"/>
      <c r="G43" s="384"/>
      <c r="H43" s="384"/>
      <c r="I43" s="385"/>
      <c r="J43" s="383" t="s">
        <v>90</v>
      </c>
      <c r="K43" s="384"/>
      <c r="L43" s="384"/>
      <c r="M43" s="384"/>
      <c r="N43" s="384"/>
      <c r="O43" s="385"/>
      <c r="P43" s="383" t="s">
        <v>108</v>
      </c>
      <c r="Q43" s="387"/>
      <c r="R43" s="388"/>
      <c r="S43" s="389"/>
    </row>
    <row r="44" spans="1:21" ht="15" x14ac:dyDescent="0.25">
      <c r="A44" s="49"/>
      <c r="B44" s="348" t="s">
        <v>91</v>
      </c>
      <c r="C44" s="390" t="s">
        <v>92</v>
      </c>
      <c r="D44" s="353" t="s">
        <v>93</v>
      </c>
      <c r="E44" s="351"/>
      <c r="F44" s="351" t="s">
        <v>139</v>
      </c>
      <c r="G44" s="351"/>
      <c r="H44" s="351" t="s">
        <v>94</v>
      </c>
      <c r="I44" s="391"/>
      <c r="J44" s="351" t="s">
        <v>93</v>
      </c>
      <c r="K44" s="351"/>
      <c r="L44" s="351" t="s">
        <v>139</v>
      </c>
      <c r="M44" s="351"/>
      <c r="N44" s="351" t="s">
        <v>94</v>
      </c>
      <c r="O44" s="391"/>
      <c r="P44" s="351" t="s">
        <v>93</v>
      </c>
      <c r="Q44" s="351"/>
      <c r="R44" s="353" t="s">
        <v>139</v>
      </c>
      <c r="S44" s="352"/>
    </row>
    <row r="45" spans="1:21" ht="13.5" thickBot="1" x14ac:dyDescent="0.25">
      <c r="A45" s="49"/>
      <c r="B45" s="354"/>
      <c r="C45" s="392"/>
      <c r="D45" s="394" t="s">
        <v>308</v>
      </c>
      <c r="E45" s="436" t="s">
        <v>309</v>
      </c>
      <c r="F45" s="360" t="s">
        <v>308</v>
      </c>
      <c r="G45" s="436" t="s">
        <v>309</v>
      </c>
      <c r="H45" s="361" t="s">
        <v>308</v>
      </c>
      <c r="I45" s="445" t="s">
        <v>309</v>
      </c>
      <c r="J45" s="394" t="s">
        <v>308</v>
      </c>
      <c r="K45" s="436" t="s">
        <v>309</v>
      </c>
      <c r="L45" s="360" t="s">
        <v>308</v>
      </c>
      <c r="M45" s="436" t="s">
        <v>309</v>
      </c>
      <c r="N45" s="361" t="s">
        <v>308</v>
      </c>
      <c r="O45" s="445" t="s">
        <v>309</v>
      </c>
      <c r="P45" s="394" t="s">
        <v>308</v>
      </c>
      <c r="Q45" s="436" t="s">
        <v>309</v>
      </c>
      <c r="R45" s="362" t="s">
        <v>308</v>
      </c>
      <c r="S45" s="437" t="s">
        <v>309</v>
      </c>
    </row>
    <row r="46" spans="1:21" ht="15.75" x14ac:dyDescent="0.25">
      <c r="A46" s="49"/>
      <c r="B46" s="412" t="s">
        <v>282</v>
      </c>
      <c r="C46" s="413"/>
      <c r="D46" s="397">
        <f t="shared" ref="D46:S46" si="12">SUM(D47:D52)</f>
        <v>1368544.2080000001</v>
      </c>
      <c r="E46" s="429">
        <f t="shared" si="12"/>
        <v>2168798.0220000003</v>
      </c>
      <c r="F46" s="366">
        <f>(SUM(F47:F52))/1</f>
        <v>6239121.1600000001</v>
      </c>
      <c r="G46" s="429">
        <f>(SUM(G47:G52))/1</f>
        <v>10122499.197000001</v>
      </c>
      <c r="H46" s="368">
        <f t="shared" si="12"/>
        <v>1030591.225</v>
      </c>
      <c r="I46" s="442">
        <f t="shared" si="12"/>
        <v>1108954.3260000001</v>
      </c>
      <c r="J46" s="397">
        <f t="shared" si="12"/>
        <v>1002826.264</v>
      </c>
      <c r="K46" s="429">
        <f t="shared" si="12"/>
        <v>1299115.1850000001</v>
      </c>
      <c r="L46" s="366">
        <f>(SUM(L47:L52))/1</f>
        <v>4571914.5120000001</v>
      </c>
      <c r="M46" s="429">
        <f>(SUM(M47:M52))/1</f>
        <v>6073619.4679999994</v>
      </c>
      <c r="N46" s="368">
        <f t="shared" si="12"/>
        <v>589758.07199999993</v>
      </c>
      <c r="O46" s="426">
        <f t="shared" si="12"/>
        <v>552625.68400000001</v>
      </c>
      <c r="P46" s="365">
        <f t="shared" ref="P46:Q46" si="13">SUM(P47:P52)</f>
        <v>365717.94400000002</v>
      </c>
      <c r="Q46" s="438">
        <f t="shared" si="13"/>
        <v>869682.83700000006</v>
      </c>
      <c r="R46" s="369">
        <f t="shared" si="12"/>
        <v>1667206.648</v>
      </c>
      <c r="S46" s="438">
        <f t="shared" si="12"/>
        <v>4048879.7290000003</v>
      </c>
    </row>
    <row r="47" spans="1:21" x14ac:dyDescent="0.2">
      <c r="A47" s="49"/>
      <c r="B47" s="414" t="s">
        <v>95</v>
      </c>
      <c r="C47" s="415" t="s">
        <v>148</v>
      </c>
      <c r="D47" s="402">
        <v>348702.315</v>
      </c>
      <c r="E47" s="430">
        <v>521820.79100000003</v>
      </c>
      <c r="F47" s="373">
        <v>1589876.9920000001</v>
      </c>
      <c r="G47" s="430">
        <v>2438835.42</v>
      </c>
      <c r="H47" s="401">
        <v>571698.30000000005</v>
      </c>
      <c r="I47" s="455">
        <v>590641.44400000002</v>
      </c>
      <c r="J47" s="402">
        <v>167005.30300000001</v>
      </c>
      <c r="K47" s="430">
        <v>243834.133</v>
      </c>
      <c r="L47" s="373">
        <v>761891.32200000004</v>
      </c>
      <c r="M47" s="430">
        <v>1141351.436</v>
      </c>
      <c r="N47" s="401">
        <v>184351.193</v>
      </c>
      <c r="O47" s="446">
        <v>185210.62299999999</v>
      </c>
      <c r="P47" s="416">
        <f t="shared" ref="P47:S52" si="14">D47-J47</f>
        <v>181697.01199999999</v>
      </c>
      <c r="Q47" s="439">
        <f t="shared" si="14"/>
        <v>277986.65800000005</v>
      </c>
      <c r="R47" s="375">
        <f t="shared" si="14"/>
        <v>827985.67</v>
      </c>
      <c r="S47" s="439">
        <f t="shared" si="14"/>
        <v>1297483.9839999999</v>
      </c>
    </row>
    <row r="48" spans="1:21" x14ac:dyDescent="0.2">
      <c r="A48" s="49"/>
      <c r="B48" s="417" t="s">
        <v>96</v>
      </c>
      <c r="C48" s="415" t="s">
        <v>97</v>
      </c>
      <c r="D48" s="402">
        <v>125714.236</v>
      </c>
      <c r="E48" s="430">
        <v>223284.02100000001</v>
      </c>
      <c r="F48" s="373">
        <v>573265.92599999998</v>
      </c>
      <c r="G48" s="430">
        <v>1037228.917</v>
      </c>
      <c r="H48" s="401">
        <v>54571.250999999997</v>
      </c>
      <c r="I48" s="455">
        <v>64729.87</v>
      </c>
      <c r="J48" s="402">
        <v>203657.573</v>
      </c>
      <c r="K48" s="430">
        <v>297703.56</v>
      </c>
      <c r="L48" s="373">
        <v>928067.16099999996</v>
      </c>
      <c r="M48" s="430">
        <v>1391714.733</v>
      </c>
      <c r="N48" s="401">
        <v>105836.705</v>
      </c>
      <c r="O48" s="446">
        <v>102821.102</v>
      </c>
      <c r="P48" s="416">
        <f t="shared" si="14"/>
        <v>-77943.337</v>
      </c>
      <c r="Q48" s="439">
        <f t="shared" si="14"/>
        <v>-74419.53899999999</v>
      </c>
      <c r="R48" s="375">
        <f t="shared" si="14"/>
        <v>-354801.23499999999</v>
      </c>
      <c r="S48" s="439">
        <f t="shared" si="14"/>
        <v>-354485.81599999999</v>
      </c>
    </row>
    <row r="49" spans="1:19" x14ac:dyDescent="0.2">
      <c r="A49" s="49"/>
      <c r="B49" s="417" t="s">
        <v>98</v>
      </c>
      <c r="C49" s="415" t="s">
        <v>99</v>
      </c>
      <c r="D49" s="402">
        <v>88820.803</v>
      </c>
      <c r="E49" s="430">
        <v>120835.93</v>
      </c>
      <c r="F49" s="373">
        <v>404895.413</v>
      </c>
      <c r="G49" s="430">
        <v>564320.04500000004</v>
      </c>
      <c r="H49" s="401">
        <v>75617.236999999994</v>
      </c>
      <c r="I49" s="455">
        <v>90830.785000000003</v>
      </c>
      <c r="J49" s="402">
        <v>74412.811000000002</v>
      </c>
      <c r="K49" s="430">
        <v>85806.907999999996</v>
      </c>
      <c r="L49" s="373">
        <v>339172.94199999998</v>
      </c>
      <c r="M49" s="430">
        <v>400913.076</v>
      </c>
      <c r="N49" s="401">
        <v>56045.62</v>
      </c>
      <c r="O49" s="446">
        <v>56532.864000000001</v>
      </c>
      <c r="P49" s="416">
        <f t="shared" si="14"/>
        <v>14407.991999999998</v>
      </c>
      <c r="Q49" s="439">
        <f t="shared" si="14"/>
        <v>35029.021999999997</v>
      </c>
      <c r="R49" s="375">
        <f t="shared" si="14"/>
        <v>65722.47100000002</v>
      </c>
      <c r="S49" s="439">
        <f t="shared" si="14"/>
        <v>163406.96900000004</v>
      </c>
    </row>
    <row r="50" spans="1:19" x14ac:dyDescent="0.2">
      <c r="A50" s="49"/>
      <c r="B50" s="417" t="s">
        <v>100</v>
      </c>
      <c r="C50" s="415" t="s">
        <v>101</v>
      </c>
      <c r="D50" s="402">
        <v>83813.311000000002</v>
      </c>
      <c r="E50" s="430">
        <v>108447.391</v>
      </c>
      <c r="F50" s="373">
        <v>382088.92800000001</v>
      </c>
      <c r="G50" s="430">
        <v>504770.71</v>
      </c>
      <c r="H50" s="401">
        <v>106109.32</v>
      </c>
      <c r="I50" s="455">
        <v>105048.145</v>
      </c>
      <c r="J50" s="402">
        <v>65059.298000000003</v>
      </c>
      <c r="K50" s="430">
        <v>72481.038</v>
      </c>
      <c r="L50" s="373">
        <v>296638.67499999999</v>
      </c>
      <c r="M50" s="430">
        <v>337870.19</v>
      </c>
      <c r="N50" s="401">
        <v>117249.75199999999</v>
      </c>
      <c r="O50" s="446">
        <v>93419.069000000003</v>
      </c>
      <c r="P50" s="416">
        <f t="shared" si="14"/>
        <v>18754.012999999999</v>
      </c>
      <c r="Q50" s="439">
        <f t="shared" si="14"/>
        <v>35966.353000000003</v>
      </c>
      <c r="R50" s="375">
        <f t="shared" si="14"/>
        <v>85450.253000000026</v>
      </c>
      <c r="S50" s="439">
        <f t="shared" si="14"/>
        <v>166900.52000000002</v>
      </c>
    </row>
    <row r="51" spans="1:19" x14ac:dyDescent="0.2">
      <c r="A51" s="49"/>
      <c r="B51" s="417" t="s">
        <v>102</v>
      </c>
      <c r="C51" s="415" t="s">
        <v>103</v>
      </c>
      <c r="D51" s="402">
        <v>158182.21599999999</v>
      </c>
      <c r="E51" s="430">
        <v>417106.022</v>
      </c>
      <c r="F51" s="373">
        <v>721371.446</v>
      </c>
      <c r="G51" s="430">
        <v>1945271.2549999999</v>
      </c>
      <c r="H51" s="401">
        <v>38032.021999999997</v>
      </c>
      <c r="I51" s="455">
        <v>65644.383000000002</v>
      </c>
      <c r="J51" s="402">
        <v>113515.913</v>
      </c>
      <c r="K51" s="430">
        <v>129027.91</v>
      </c>
      <c r="L51" s="373">
        <v>517811.76500000001</v>
      </c>
      <c r="M51" s="430">
        <v>602867.505</v>
      </c>
      <c r="N51" s="401">
        <v>28734.491000000002</v>
      </c>
      <c r="O51" s="446">
        <v>19864.964</v>
      </c>
      <c r="P51" s="416">
        <f t="shared" si="14"/>
        <v>44666.302999999985</v>
      </c>
      <c r="Q51" s="439">
        <f t="shared" si="14"/>
        <v>288078.11199999996</v>
      </c>
      <c r="R51" s="375">
        <f t="shared" si="14"/>
        <v>203559.68099999998</v>
      </c>
      <c r="S51" s="439">
        <f t="shared" si="14"/>
        <v>1342403.75</v>
      </c>
    </row>
    <row r="52" spans="1:19" ht="13.5" thickBot="1" x14ac:dyDescent="0.25">
      <c r="A52" s="49"/>
      <c r="B52" s="418" t="s">
        <v>104</v>
      </c>
      <c r="C52" s="419" t="s">
        <v>105</v>
      </c>
      <c r="D52" s="407">
        <v>563311.32700000005</v>
      </c>
      <c r="E52" s="431">
        <v>777303.86699999997</v>
      </c>
      <c r="F52" s="379">
        <v>2567622.4550000001</v>
      </c>
      <c r="G52" s="431">
        <v>3632072.85</v>
      </c>
      <c r="H52" s="406">
        <v>184563.095</v>
      </c>
      <c r="I52" s="456">
        <v>192059.69899999999</v>
      </c>
      <c r="J52" s="407">
        <v>379175.36599999998</v>
      </c>
      <c r="K52" s="431">
        <v>470261.636</v>
      </c>
      <c r="L52" s="379">
        <v>1728332.6470000001</v>
      </c>
      <c r="M52" s="431">
        <v>2198902.5279999999</v>
      </c>
      <c r="N52" s="406">
        <v>97540.311000000002</v>
      </c>
      <c r="O52" s="447">
        <v>94777.062000000005</v>
      </c>
      <c r="P52" s="420">
        <f t="shared" si="14"/>
        <v>184135.96100000007</v>
      </c>
      <c r="Q52" s="440">
        <f t="shared" si="14"/>
        <v>307042.23099999997</v>
      </c>
      <c r="R52" s="381">
        <f t="shared" si="14"/>
        <v>839289.80799999996</v>
      </c>
      <c r="S52" s="440">
        <f t="shared" si="14"/>
        <v>1433170.3220000002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88" sqref="X88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21" t="s">
        <v>283</v>
      </c>
      <c r="C2" s="421"/>
      <c r="D2" s="421"/>
      <c r="E2" s="421"/>
      <c r="F2" s="421"/>
      <c r="G2" s="421"/>
      <c r="H2" s="421"/>
      <c r="I2" s="421"/>
      <c r="J2" s="421"/>
      <c r="K2" s="421" t="s">
        <v>284</v>
      </c>
      <c r="L2" s="421"/>
      <c r="M2" s="421"/>
      <c r="N2" s="421"/>
      <c r="O2" s="421"/>
      <c r="P2" s="37"/>
    </row>
    <row r="3" spans="2:18" ht="18" thickBot="1" x14ac:dyDescent="0.35">
      <c r="B3" s="422" t="s">
        <v>185</v>
      </c>
      <c r="C3" s="421"/>
      <c r="D3" s="421"/>
      <c r="E3" s="421"/>
      <c r="F3" s="421"/>
      <c r="G3" s="421"/>
      <c r="H3" s="421"/>
      <c r="I3" s="421"/>
      <c r="J3" s="421"/>
      <c r="K3" s="422" t="s">
        <v>185</v>
      </c>
      <c r="L3" s="421"/>
      <c r="M3" s="421"/>
      <c r="N3" s="421"/>
      <c r="O3" s="421"/>
      <c r="P3" s="37"/>
    </row>
    <row r="4" spans="2:18" ht="16.5" thickBot="1" x14ac:dyDescent="0.3">
      <c r="B4" s="492" t="s">
        <v>111</v>
      </c>
      <c r="C4" s="493"/>
      <c r="D4" s="493"/>
      <c r="E4" s="493"/>
      <c r="F4" s="493"/>
      <c r="G4" s="493"/>
      <c r="H4" s="493"/>
      <c r="I4" s="494"/>
      <c r="J4" s="457"/>
      <c r="K4" s="492" t="s">
        <v>112</v>
      </c>
      <c r="L4" s="493"/>
      <c r="M4" s="493"/>
      <c r="N4" s="493"/>
      <c r="O4" s="493"/>
      <c r="P4" s="493"/>
      <c r="Q4" s="493"/>
      <c r="R4" s="494"/>
    </row>
    <row r="5" spans="2:18" ht="16.5" thickBot="1" x14ac:dyDescent="0.3">
      <c r="B5" s="495" t="s">
        <v>310</v>
      </c>
      <c r="C5" s="496"/>
      <c r="D5" s="497"/>
      <c r="E5" s="498"/>
      <c r="F5" s="495" t="s">
        <v>311</v>
      </c>
      <c r="G5" s="496"/>
      <c r="H5" s="497"/>
      <c r="I5" s="498"/>
      <c r="J5" s="457"/>
      <c r="K5" s="495" t="s">
        <v>310</v>
      </c>
      <c r="L5" s="496"/>
      <c r="M5" s="497"/>
      <c r="N5" s="498"/>
      <c r="O5" s="495" t="s">
        <v>311</v>
      </c>
      <c r="P5" s="496"/>
      <c r="Q5" s="497"/>
      <c r="R5" s="498"/>
    </row>
    <row r="6" spans="2:18" ht="30.75" thickBot="1" x14ac:dyDescent="0.25">
      <c r="B6" s="458" t="s">
        <v>113</v>
      </c>
      <c r="C6" s="459" t="s">
        <v>93</v>
      </c>
      <c r="D6" s="460" t="s">
        <v>139</v>
      </c>
      <c r="E6" s="461" t="s">
        <v>114</v>
      </c>
      <c r="F6" s="458" t="s">
        <v>113</v>
      </c>
      <c r="G6" s="459" t="s">
        <v>93</v>
      </c>
      <c r="H6" s="460" t="s">
        <v>139</v>
      </c>
      <c r="I6" s="461" t="s">
        <v>114</v>
      </c>
      <c r="J6" s="457"/>
      <c r="K6" s="458" t="s">
        <v>113</v>
      </c>
      <c r="L6" s="459" t="s">
        <v>93</v>
      </c>
      <c r="M6" s="460" t="s">
        <v>139</v>
      </c>
      <c r="N6" s="461" t="s">
        <v>114</v>
      </c>
      <c r="O6" s="458" t="s">
        <v>113</v>
      </c>
      <c r="P6" s="459" t="s">
        <v>93</v>
      </c>
      <c r="Q6" s="460" t="s">
        <v>139</v>
      </c>
      <c r="R6" s="461" t="s">
        <v>114</v>
      </c>
    </row>
    <row r="7" spans="2:18" ht="16.5" thickBot="1" x14ac:dyDescent="0.3">
      <c r="B7" s="462" t="s">
        <v>106</v>
      </c>
      <c r="C7" s="463">
        <v>478815.81</v>
      </c>
      <c r="D7" s="464">
        <v>2182471.8309999998</v>
      </c>
      <c r="E7" s="465">
        <v>809896.78599999996</v>
      </c>
      <c r="F7" s="466" t="s">
        <v>106</v>
      </c>
      <c r="G7" s="467">
        <v>654487.228</v>
      </c>
      <c r="H7" s="468">
        <v>3058434.1060000001</v>
      </c>
      <c r="I7" s="465">
        <v>776691.74399999995</v>
      </c>
      <c r="J7" s="457"/>
      <c r="K7" s="462" t="s">
        <v>106</v>
      </c>
      <c r="L7" s="463">
        <v>167539.45800000001</v>
      </c>
      <c r="M7" s="464">
        <v>764334.56200000003</v>
      </c>
      <c r="N7" s="465">
        <v>184606.66699999999</v>
      </c>
      <c r="O7" s="466" t="s">
        <v>106</v>
      </c>
      <c r="P7" s="467">
        <v>243996.486</v>
      </c>
      <c r="Q7" s="468">
        <v>1142116.0079999999</v>
      </c>
      <c r="R7" s="465">
        <v>185256.70800000001</v>
      </c>
    </row>
    <row r="8" spans="2:18" ht="15.75" x14ac:dyDescent="0.25">
      <c r="B8" s="469" t="s">
        <v>70</v>
      </c>
      <c r="C8" s="470">
        <v>248582.90700000001</v>
      </c>
      <c r="D8" s="470">
        <v>1133261.0090000001</v>
      </c>
      <c r="E8" s="470">
        <v>451873.91399999999</v>
      </c>
      <c r="F8" s="471" t="s">
        <v>70</v>
      </c>
      <c r="G8" s="472">
        <v>370938.11200000002</v>
      </c>
      <c r="H8" s="473">
        <v>1732091.202</v>
      </c>
      <c r="I8" s="474">
        <v>453459.24099999998</v>
      </c>
      <c r="J8" s="457"/>
      <c r="K8" s="469" t="s">
        <v>118</v>
      </c>
      <c r="L8" s="470">
        <v>102113.283</v>
      </c>
      <c r="M8" s="470">
        <v>465964.266</v>
      </c>
      <c r="N8" s="470">
        <v>109746.30499999999</v>
      </c>
      <c r="O8" s="471" t="s">
        <v>118</v>
      </c>
      <c r="P8" s="472">
        <v>154295.84400000001</v>
      </c>
      <c r="Q8" s="473">
        <v>722165.46699999995</v>
      </c>
      <c r="R8" s="474">
        <v>105228.06600000001</v>
      </c>
    </row>
    <row r="9" spans="2:18" ht="15.75" x14ac:dyDescent="0.25">
      <c r="B9" s="475" t="s">
        <v>147</v>
      </c>
      <c r="C9" s="476">
        <v>68551.221999999994</v>
      </c>
      <c r="D9" s="476">
        <v>312321.29100000003</v>
      </c>
      <c r="E9" s="476">
        <v>130470.49400000001</v>
      </c>
      <c r="F9" s="477" t="s">
        <v>147</v>
      </c>
      <c r="G9" s="478">
        <v>56649.142999999996</v>
      </c>
      <c r="H9" s="479">
        <v>263732.223</v>
      </c>
      <c r="I9" s="480">
        <v>86552.180999999997</v>
      </c>
      <c r="J9" s="457"/>
      <c r="K9" s="475" t="s">
        <v>70</v>
      </c>
      <c r="L9" s="476">
        <v>32156.563999999998</v>
      </c>
      <c r="M9" s="476">
        <v>146549.97200000001</v>
      </c>
      <c r="N9" s="476">
        <v>30325.316999999999</v>
      </c>
      <c r="O9" s="477" t="s">
        <v>70</v>
      </c>
      <c r="P9" s="478">
        <v>43418.894</v>
      </c>
      <c r="Q9" s="479">
        <v>203641.03</v>
      </c>
      <c r="R9" s="480">
        <v>26218.326000000001</v>
      </c>
    </row>
    <row r="10" spans="2:18" ht="15.75" x14ac:dyDescent="0.25">
      <c r="B10" s="475" t="s">
        <v>118</v>
      </c>
      <c r="C10" s="476">
        <v>21965.687999999998</v>
      </c>
      <c r="D10" s="476">
        <v>100078.42</v>
      </c>
      <c r="E10" s="476">
        <v>45990.743999999999</v>
      </c>
      <c r="F10" s="477" t="s">
        <v>118</v>
      </c>
      <c r="G10" s="478">
        <v>31341.151999999998</v>
      </c>
      <c r="H10" s="479">
        <v>146539.25599999999</v>
      </c>
      <c r="I10" s="480">
        <v>45365.440999999999</v>
      </c>
      <c r="J10" s="457"/>
      <c r="K10" s="475" t="s">
        <v>69</v>
      </c>
      <c r="L10" s="476">
        <v>7439.0290000000005</v>
      </c>
      <c r="M10" s="476">
        <v>33955.447999999997</v>
      </c>
      <c r="N10" s="476">
        <v>3865.8649999999998</v>
      </c>
      <c r="O10" s="477" t="s">
        <v>72</v>
      </c>
      <c r="P10" s="478">
        <v>8386.0380000000005</v>
      </c>
      <c r="Q10" s="479">
        <v>39032.080000000002</v>
      </c>
      <c r="R10" s="480">
        <v>18183.204000000002</v>
      </c>
    </row>
    <row r="11" spans="2:18" ht="15.75" x14ac:dyDescent="0.25">
      <c r="B11" s="475" t="s">
        <v>72</v>
      </c>
      <c r="C11" s="476">
        <v>10379.040999999999</v>
      </c>
      <c r="D11" s="476">
        <v>47339.192999999999</v>
      </c>
      <c r="E11" s="476">
        <v>5740.3590000000004</v>
      </c>
      <c r="F11" s="477" t="s">
        <v>136</v>
      </c>
      <c r="G11" s="478">
        <v>16531.218000000001</v>
      </c>
      <c r="H11" s="479">
        <v>77364.879000000001</v>
      </c>
      <c r="I11" s="480">
        <v>24564.999</v>
      </c>
      <c r="J11" s="457"/>
      <c r="K11" s="475" t="s">
        <v>163</v>
      </c>
      <c r="L11" s="476">
        <v>5200.317</v>
      </c>
      <c r="M11" s="476">
        <v>23752.683000000001</v>
      </c>
      <c r="N11" s="476">
        <v>2531.1550000000002</v>
      </c>
      <c r="O11" s="477" t="s">
        <v>69</v>
      </c>
      <c r="P11" s="478">
        <v>5899</v>
      </c>
      <c r="Q11" s="479">
        <v>27612.837</v>
      </c>
      <c r="R11" s="480">
        <v>1966.98</v>
      </c>
    </row>
    <row r="12" spans="2:18" ht="15.75" x14ac:dyDescent="0.25">
      <c r="B12" s="475" t="s">
        <v>126</v>
      </c>
      <c r="C12" s="476">
        <v>10329.61</v>
      </c>
      <c r="D12" s="476">
        <v>47059.735999999997</v>
      </c>
      <c r="E12" s="476">
        <v>12030.583000000001</v>
      </c>
      <c r="F12" s="477" t="s">
        <v>72</v>
      </c>
      <c r="G12" s="478">
        <v>16019.227999999999</v>
      </c>
      <c r="H12" s="479">
        <v>75274.794999999998</v>
      </c>
      <c r="I12" s="480">
        <v>6110.8239999999996</v>
      </c>
      <c r="J12" s="457"/>
      <c r="K12" s="475" t="s">
        <v>72</v>
      </c>
      <c r="L12" s="476">
        <v>5102.0879999999997</v>
      </c>
      <c r="M12" s="476">
        <v>23219.95</v>
      </c>
      <c r="N12" s="476">
        <v>14940.539000000001</v>
      </c>
      <c r="O12" s="477" t="s">
        <v>235</v>
      </c>
      <c r="P12" s="478">
        <v>5846.1009999999997</v>
      </c>
      <c r="Q12" s="479">
        <v>27273.145</v>
      </c>
      <c r="R12" s="480">
        <v>4277.2070000000003</v>
      </c>
    </row>
    <row r="13" spans="2:18" ht="15.75" x14ac:dyDescent="0.25">
      <c r="B13" s="475" t="s">
        <v>171</v>
      </c>
      <c r="C13" s="476">
        <v>10124.251</v>
      </c>
      <c r="D13" s="476">
        <v>46057.983</v>
      </c>
      <c r="E13" s="476">
        <v>20384.400000000001</v>
      </c>
      <c r="F13" s="477" t="s">
        <v>239</v>
      </c>
      <c r="G13" s="478">
        <v>14869.752</v>
      </c>
      <c r="H13" s="479">
        <v>69428.644</v>
      </c>
      <c r="I13" s="480">
        <v>22267.136999999999</v>
      </c>
      <c r="J13" s="457"/>
      <c r="K13" s="475" t="s">
        <v>235</v>
      </c>
      <c r="L13" s="476">
        <v>4217.5159999999996</v>
      </c>
      <c r="M13" s="476">
        <v>19235.591</v>
      </c>
      <c r="N13" s="476">
        <v>2546.1610000000001</v>
      </c>
      <c r="O13" s="477" t="s">
        <v>136</v>
      </c>
      <c r="P13" s="478">
        <v>5603.5519999999997</v>
      </c>
      <c r="Q13" s="479">
        <v>26289.087</v>
      </c>
      <c r="R13" s="480">
        <v>2624.4670000000001</v>
      </c>
    </row>
    <row r="14" spans="2:18" ht="15.75" x14ac:dyDescent="0.25">
      <c r="B14" s="475" t="s">
        <v>123</v>
      </c>
      <c r="C14" s="476">
        <v>9002.2019999999993</v>
      </c>
      <c r="D14" s="476">
        <v>41039.764999999999</v>
      </c>
      <c r="E14" s="476">
        <v>5831.8029999999999</v>
      </c>
      <c r="F14" s="477" t="s">
        <v>115</v>
      </c>
      <c r="G14" s="478">
        <v>14393.66</v>
      </c>
      <c r="H14" s="479">
        <v>67435.971000000005</v>
      </c>
      <c r="I14" s="480">
        <v>5800.8059999999996</v>
      </c>
      <c r="J14" s="457"/>
      <c r="K14" s="475" t="s">
        <v>121</v>
      </c>
      <c r="L14" s="476">
        <v>4140.9589999999998</v>
      </c>
      <c r="M14" s="476">
        <v>18922.185000000001</v>
      </c>
      <c r="N14" s="476">
        <v>5027.7820000000002</v>
      </c>
      <c r="O14" s="477" t="s">
        <v>163</v>
      </c>
      <c r="P14" s="478">
        <v>5213.04</v>
      </c>
      <c r="Q14" s="479">
        <v>24459.008000000002</v>
      </c>
      <c r="R14" s="480">
        <v>1734.52</v>
      </c>
    </row>
    <row r="15" spans="2:18" ht="15.75" x14ac:dyDescent="0.25">
      <c r="B15" s="475" t="s">
        <v>119</v>
      </c>
      <c r="C15" s="476">
        <v>8886.3289999999997</v>
      </c>
      <c r="D15" s="476">
        <v>40572.927000000003</v>
      </c>
      <c r="E15" s="476">
        <v>5591.9960000000001</v>
      </c>
      <c r="F15" s="477" t="s">
        <v>126</v>
      </c>
      <c r="G15" s="478">
        <v>14340.603999999999</v>
      </c>
      <c r="H15" s="479">
        <v>67073.017000000007</v>
      </c>
      <c r="I15" s="480">
        <v>12673.759</v>
      </c>
      <c r="J15" s="457"/>
      <c r="K15" s="475" t="s">
        <v>119</v>
      </c>
      <c r="L15" s="476">
        <v>1896.057</v>
      </c>
      <c r="M15" s="476">
        <v>8644.9140000000007</v>
      </c>
      <c r="N15" s="476">
        <v>6223.6469999999999</v>
      </c>
      <c r="O15" s="477" t="s">
        <v>119</v>
      </c>
      <c r="P15" s="478">
        <v>4241.2939999999999</v>
      </c>
      <c r="Q15" s="479">
        <v>19819.483</v>
      </c>
      <c r="R15" s="480">
        <v>14278.579</v>
      </c>
    </row>
    <row r="16" spans="2:18" ht="15.75" x14ac:dyDescent="0.25">
      <c r="B16" s="475" t="s">
        <v>239</v>
      </c>
      <c r="C16" s="476">
        <v>8441.9269999999997</v>
      </c>
      <c r="D16" s="476">
        <v>38478.508999999998</v>
      </c>
      <c r="E16" s="476">
        <v>16125.009</v>
      </c>
      <c r="F16" s="477" t="s">
        <v>170</v>
      </c>
      <c r="G16" s="478">
        <v>11915.941999999999</v>
      </c>
      <c r="H16" s="479">
        <v>56112.874000000003</v>
      </c>
      <c r="I16" s="480">
        <v>4640.2179999999998</v>
      </c>
      <c r="J16" s="457"/>
      <c r="K16" s="475" t="s">
        <v>123</v>
      </c>
      <c r="L16" s="476">
        <v>1882.355</v>
      </c>
      <c r="M16" s="476">
        <v>8596.69</v>
      </c>
      <c r="N16" s="476">
        <v>5285.4889999999996</v>
      </c>
      <c r="O16" s="477" t="s">
        <v>123</v>
      </c>
      <c r="P16" s="478">
        <v>3978.9589999999998</v>
      </c>
      <c r="Q16" s="479">
        <v>18502.544000000002</v>
      </c>
      <c r="R16" s="480">
        <v>4627.1400000000003</v>
      </c>
    </row>
    <row r="17" spans="2:18" ht="15.75" x14ac:dyDescent="0.25">
      <c r="B17" s="475" t="s">
        <v>136</v>
      </c>
      <c r="C17" s="476">
        <v>7201.7979999999998</v>
      </c>
      <c r="D17" s="476">
        <v>32825.898000000001</v>
      </c>
      <c r="E17" s="476">
        <v>14331.608</v>
      </c>
      <c r="F17" s="477" t="s">
        <v>128</v>
      </c>
      <c r="G17" s="478">
        <v>11624.722</v>
      </c>
      <c r="H17" s="479">
        <v>54708.315000000002</v>
      </c>
      <c r="I17" s="480">
        <v>8920.6329999999998</v>
      </c>
      <c r="J17" s="457"/>
      <c r="K17" s="475" t="s">
        <v>136</v>
      </c>
      <c r="L17" s="476">
        <v>753.22199999999998</v>
      </c>
      <c r="M17" s="476">
        <v>3463.1970000000001</v>
      </c>
      <c r="N17" s="476">
        <v>916.15599999999995</v>
      </c>
      <c r="O17" s="477" t="s">
        <v>134</v>
      </c>
      <c r="P17" s="478">
        <v>2687.84</v>
      </c>
      <c r="Q17" s="479">
        <v>12662.788</v>
      </c>
      <c r="R17" s="480">
        <v>2404.6999999999998</v>
      </c>
    </row>
    <row r="18" spans="2:18" ht="15.75" x14ac:dyDescent="0.25">
      <c r="B18" s="475" t="s">
        <v>170</v>
      </c>
      <c r="C18" s="476">
        <v>6194.1719999999996</v>
      </c>
      <c r="D18" s="476">
        <v>28278.916000000001</v>
      </c>
      <c r="E18" s="476">
        <v>2927.05</v>
      </c>
      <c r="F18" s="477" t="s">
        <v>145</v>
      </c>
      <c r="G18" s="478">
        <v>9463.6309999999994</v>
      </c>
      <c r="H18" s="479">
        <v>44102.180999999997</v>
      </c>
      <c r="I18" s="480">
        <v>11284.457</v>
      </c>
      <c r="J18" s="457"/>
      <c r="K18" s="475" t="s">
        <v>116</v>
      </c>
      <c r="L18" s="476">
        <v>540.20500000000004</v>
      </c>
      <c r="M18" s="476">
        <v>2482.346</v>
      </c>
      <c r="N18" s="476">
        <v>214.52799999999999</v>
      </c>
      <c r="O18" s="477" t="s">
        <v>121</v>
      </c>
      <c r="P18" s="478">
        <v>2673.2869999999998</v>
      </c>
      <c r="Q18" s="479">
        <v>12463.584000000001</v>
      </c>
      <c r="R18" s="480">
        <v>2273.4</v>
      </c>
    </row>
    <row r="19" spans="2:18" ht="15.75" x14ac:dyDescent="0.25">
      <c r="B19" s="475" t="s">
        <v>128</v>
      </c>
      <c r="C19" s="476">
        <v>6069.5349999999999</v>
      </c>
      <c r="D19" s="476">
        <v>27692.175999999999</v>
      </c>
      <c r="E19" s="476">
        <v>4590.6260000000002</v>
      </c>
      <c r="F19" s="477" t="s">
        <v>123</v>
      </c>
      <c r="G19" s="478">
        <v>9274.598</v>
      </c>
      <c r="H19" s="479">
        <v>43451.894999999997</v>
      </c>
      <c r="I19" s="480">
        <v>5311.5069999999996</v>
      </c>
      <c r="J19" s="457"/>
      <c r="K19" s="475" t="s">
        <v>126</v>
      </c>
      <c r="L19" s="476">
        <v>534.15499999999997</v>
      </c>
      <c r="M19" s="476">
        <v>2443.2399999999998</v>
      </c>
      <c r="N19" s="476">
        <v>255.47399999999999</v>
      </c>
      <c r="O19" s="477" t="s">
        <v>120</v>
      </c>
      <c r="P19" s="478">
        <v>691.68399999999997</v>
      </c>
      <c r="Q19" s="479">
        <v>3228.2719999999999</v>
      </c>
      <c r="R19" s="480">
        <v>838.88800000000003</v>
      </c>
    </row>
    <row r="20" spans="2:18" ht="15.75" x14ac:dyDescent="0.25">
      <c r="B20" s="475" t="s">
        <v>180</v>
      </c>
      <c r="C20" s="476">
        <v>5964.3270000000002</v>
      </c>
      <c r="D20" s="476">
        <v>27206.037</v>
      </c>
      <c r="E20" s="476">
        <v>10192.665999999999</v>
      </c>
      <c r="F20" s="477" t="s">
        <v>165</v>
      </c>
      <c r="G20" s="478">
        <v>7493.3360000000002</v>
      </c>
      <c r="H20" s="479">
        <v>35136.567000000003</v>
      </c>
      <c r="I20" s="480">
        <v>9618.0740000000005</v>
      </c>
      <c r="J20" s="457"/>
      <c r="K20" s="475" t="s">
        <v>134</v>
      </c>
      <c r="L20" s="476">
        <v>456.79500000000002</v>
      </c>
      <c r="M20" s="476">
        <v>2073.6320000000001</v>
      </c>
      <c r="N20" s="476">
        <v>599.26199999999994</v>
      </c>
      <c r="O20" s="477" t="s">
        <v>115</v>
      </c>
      <c r="P20" s="478">
        <v>344.42500000000001</v>
      </c>
      <c r="Q20" s="479">
        <v>1614.0730000000001</v>
      </c>
      <c r="R20" s="480">
        <v>180.268</v>
      </c>
    </row>
    <row r="21" spans="2:18" ht="15.75" x14ac:dyDescent="0.25">
      <c r="B21" s="475" t="s">
        <v>124</v>
      </c>
      <c r="C21" s="476">
        <v>5828.9170000000004</v>
      </c>
      <c r="D21" s="476">
        <v>26538.385999999999</v>
      </c>
      <c r="E21" s="476">
        <v>10267.704</v>
      </c>
      <c r="F21" s="477" t="s">
        <v>119</v>
      </c>
      <c r="G21" s="478">
        <v>7132.8530000000001</v>
      </c>
      <c r="H21" s="479">
        <v>33600.188999999998</v>
      </c>
      <c r="I21" s="480">
        <v>3493.0729999999999</v>
      </c>
      <c r="J21" s="457"/>
      <c r="K21" s="475" t="s">
        <v>128</v>
      </c>
      <c r="L21" s="476">
        <v>402.029</v>
      </c>
      <c r="M21" s="476">
        <v>1822.57</v>
      </c>
      <c r="N21" s="476">
        <v>1297.1369999999999</v>
      </c>
      <c r="O21" s="477" t="s">
        <v>125</v>
      </c>
      <c r="P21" s="478">
        <v>227.81</v>
      </c>
      <c r="Q21" s="479">
        <v>1061.8150000000001</v>
      </c>
      <c r="R21" s="480">
        <v>135.03</v>
      </c>
    </row>
    <row r="22" spans="2:18" ht="15.75" x14ac:dyDescent="0.25">
      <c r="B22" s="475" t="s">
        <v>235</v>
      </c>
      <c r="C22" s="476">
        <v>5420.6009999999997</v>
      </c>
      <c r="D22" s="476">
        <v>24852.974999999999</v>
      </c>
      <c r="E22" s="476">
        <v>3815.2269999999999</v>
      </c>
      <c r="F22" s="477" t="s">
        <v>180</v>
      </c>
      <c r="G22" s="478">
        <v>5995.1989999999996</v>
      </c>
      <c r="H22" s="479">
        <v>27837.853999999999</v>
      </c>
      <c r="I22" s="480">
        <v>7836.5479999999998</v>
      </c>
      <c r="J22" s="457"/>
      <c r="K22" s="475" t="s">
        <v>115</v>
      </c>
      <c r="L22" s="476">
        <v>229.68199999999999</v>
      </c>
      <c r="M22" s="476">
        <v>1046.2639999999999</v>
      </c>
      <c r="N22" s="476">
        <v>169.71100000000001</v>
      </c>
      <c r="O22" s="477" t="s">
        <v>147</v>
      </c>
      <c r="P22" s="478">
        <v>159.40899999999999</v>
      </c>
      <c r="Q22" s="479">
        <v>751.18299999999999</v>
      </c>
      <c r="R22" s="480">
        <v>45</v>
      </c>
    </row>
    <row r="23" spans="2:18" ht="16.5" thickBot="1" x14ac:dyDescent="0.3">
      <c r="B23" s="481" t="s">
        <v>246</v>
      </c>
      <c r="C23" s="482">
        <v>5046.6679999999997</v>
      </c>
      <c r="D23" s="482">
        <v>22867.455999999998</v>
      </c>
      <c r="E23" s="482">
        <v>11478.611999999999</v>
      </c>
      <c r="F23" s="483" t="s">
        <v>124</v>
      </c>
      <c r="G23" s="484">
        <v>5734.777</v>
      </c>
      <c r="H23" s="485">
        <v>26757.294999999998</v>
      </c>
      <c r="I23" s="486">
        <v>8119.7269999999999</v>
      </c>
      <c r="J23" s="457"/>
      <c r="K23" s="481" t="s">
        <v>120</v>
      </c>
      <c r="L23" s="482">
        <v>213.59299999999999</v>
      </c>
      <c r="M23" s="482">
        <v>970.62199999999996</v>
      </c>
      <c r="N23" s="482">
        <v>496.7</v>
      </c>
      <c r="O23" s="483" t="s">
        <v>117</v>
      </c>
      <c r="P23" s="484">
        <v>155.07599999999999</v>
      </c>
      <c r="Q23" s="485">
        <v>729.38699999999994</v>
      </c>
      <c r="R23" s="486">
        <v>24.103000000000002</v>
      </c>
    </row>
    <row r="24" spans="2:18" x14ac:dyDescent="0.2">
      <c r="B24" s="487"/>
      <c r="C24" s="487"/>
      <c r="D24" s="487"/>
      <c r="E24" s="487"/>
      <c r="F24" s="487"/>
      <c r="G24" s="487"/>
      <c r="H24" s="487"/>
      <c r="I24" s="487"/>
      <c r="J24" s="487"/>
      <c r="K24" s="487"/>
      <c r="L24" s="487"/>
      <c r="M24" s="487"/>
      <c r="N24" s="487"/>
      <c r="O24" s="487"/>
      <c r="P24" s="487"/>
      <c r="Q24" s="487"/>
      <c r="R24" s="487"/>
    </row>
    <row r="25" spans="2:18" x14ac:dyDescent="0.2"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87"/>
    </row>
    <row r="26" spans="2:18" x14ac:dyDescent="0.2">
      <c r="B26" s="487"/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</row>
    <row r="27" spans="2:18" ht="15.75" x14ac:dyDescent="0.25">
      <c r="B27" s="488" t="s">
        <v>285</v>
      </c>
      <c r="C27" s="489"/>
      <c r="D27" s="488"/>
      <c r="E27" s="488"/>
      <c r="F27" s="488"/>
      <c r="G27" s="490"/>
      <c r="H27" s="488"/>
      <c r="I27" s="490"/>
      <c r="J27" s="490"/>
      <c r="K27" s="488" t="s">
        <v>286</v>
      </c>
      <c r="L27" s="488"/>
      <c r="M27" s="488"/>
      <c r="N27" s="488"/>
      <c r="O27" s="488"/>
      <c r="P27" s="490"/>
      <c r="Q27" s="488"/>
      <c r="R27" s="490"/>
    </row>
    <row r="28" spans="2:18" ht="16.5" thickBot="1" x14ac:dyDescent="0.3">
      <c r="B28" s="491" t="s">
        <v>185</v>
      </c>
      <c r="C28" s="488"/>
      <c r="D28" s="488"/>
      <c r="E28" s="488"/>
      <c r="F28" s="488"/>
      <c r="G28" s="490"/>
      <c r="H28" s="488"/>
      <c r="I28" s="490"/>
      <c r="J28" s="490"/>
      <c r="K28" s="491" t="s">
        <v>185</v>
      </c>
      <c r="L28" s="488"/>
      <c r="M28" s="488"/>
      <c r="N28" s="488"/>
      <c r="O28" s="488"/>
      <c r="P28" s="490"/>
      <c r="Q28" s="488"/>
      <c r="R28" s="490"/>
    </row>
    <row r="29" spans="2:18" ht="16.5" thickBot="1" x14ac:dyDescent="0.3">
      <c r="B29" s="492" t="s">
        <v>111</v>
      </c>
      <c r="C29" s="493"/>
      <c r="D29" s="493"/>
      <c r="E29" s="493"/>
      <c r="F29" s="493"/>
      <c r="G29" s="493"/>
      <c r="H29" s="493"/>
      <c r="I29" s="494"/>
      <c r="J29" s="490"/>
      <c r="K29" s="492" t="s">
        <v>112</v>
      </c>
      <c r="L29" s="493"/>
      <c r="M29" s="493"/>
      <c r="N29" s="493"/>
      <c r="O29" s="493"/>
      <c r="P29" s="493"/>
      <c r="Q29" s="493"/>
      <c r="R29" s="494"/>
    </row>
    <row r="30" spans="2:18" ht="16.5" thickBot="1" x14ac:dyDescent="0.3">
      <c r="B30" s="495" t="s">
        <v>310</v>
      </c>
      <c r="C30" s="496"/>
      <c r="D30" s="497"/>
      <c r="E30" s="498"/>
      <c r="F30" s="495" t="s">
        <v>311</v>
      </c>
      <c r="G30" s="496"/>
      <c r="H30" s="497"/>
      <c r="I30" s="498"/>
      <c r="J30" s="490"/>
      <c r="K30" s="495" t="s">
        <v>310</v>
      </c>
      <c r="L30" s="496"/>
      <c r="M30" s="497"/>
      <c r="N30" s="498"/>
      <c r="O30" s="495" t="s">
        <v>311</v>
      </c>
      <c r="P30" s="496"/>
      <c r="Q30" s="497"/>
      <c r="R30" s="498"/>
    </row>
    <row r="31" spans="2:18" ht="32.25" thickBot="1" x14ac:dyDescent="0.3">
      <c r="B31" s="499" t="s">
        <v>113</v>
      </c>
      <c r="C31" s="500" t="s">
        <v>93</v>
      </c>
      <c r="D31" s="501" t="s">
        <v>139</v>
      </c>
      <c r="E31" s="502" t="s">
        <v>114</v>
      </c>
      <c r="F31" s="499" t="s">
        <v>113</v>
      </c>
      <c r="G31" s="500" t="s">
        <v>93</v>
      </c>
      <c r="H31" s="501" t="s">
        <v>139</v>
      </c>
      <c r="I31" s="502" t="s">
        <v>114</v>
      </c>
      <c r="J31" s="490"/>
      <c r="K31" s="499" t="s">
        <v>113</v>
      </c>
      <c r="L31" s="500" t="s">
        <v>93</v>
      </c>
      <c r="M31" s="501" t="s">
        <v>139</v>
      </c>
      <c r="N31" s="502" t="s">
        <v>114</v>
      </c>
      <c r="O31" s="499" t="s">
        <v>113</v>
      </c>
      <c r="P31" s="500" t="s">
        <v>93</v>
      </c>
      <c r="Q31" s="501" t="s">
        <v>139</v>
      </c>
      <c r="R31" s="502" t="s">
        <v>114</v>
      </c>
    </row>
    <row r="32" spans="2:18" ht="16.5" thickBot="1" x14ac:dyDescent="0.3">
      <c r="B32" s="462" t="s">
        <v>106</v>
      </c>
      <c r="C32" s="463">
        <v>314947.79100000003</v>
      </c>
      <c r="D32" s="464">
        <v>1435852.1810000001</v>
      </c>
      <c r="E32" s="465">
        <v>131316.82800000001</v>
      </c>
      <c r="F32" s="466" t="s">
        <v>106</v>
      </c>
      <c r="G32" s="467">
        <v>498477.27399999998</v>
      </c>
      <c r="H32" s="468">
        <v>2324047.6439999999</v>
      </c>
      <c r="I32" s="465">
        <v>137323.97500000001</v>
      </c>
      <c r="J32" s="490"/>
      <c r="K32" s="462" t="s">
        <v>106</v>
      </c>
      <c r="L32" s="463">
        <v>206316.31700000001</v>
      </c>
      <c r="M32" s="464">
        <v>940160.25300000003</v>
      </c>
      <c r="N32" s="465">
        <v>107234.289</v>
      </c>
      <c r="O32" s="466" t="s">
        <v>106</v>
      </c>
      <c r="P32" s="467">
        <v>319353.16499999998</v>
      </c>
      <c r="Q32" s="468">
        <v>1493520.0390000001</v>
      </c>
      <c r="R32" s="465">
        <v>111205.102</v>
      </c>
    </row>
    <row r="33" spans="2:20" ht="15.75" x14ac:dyDescent="0.25">
      <c r="B33" s="469" t="s">
        <v>140</v>
      </c>
      <c r="C33" s="470">
        <v>97586.09</v>
      </c>
      <c r="D33" s="470">
        <v>445035.65500000003</v>
      </c>
      <c r="E33" s="470">
        <v>38700</v>
      </c>
      <c r="F33" s="471" t="s">
        <v>140</v>
      </c>
      <c r="G33" s="472">
        <v>155738.23699999999</v>
      </c>
      <c r="H33" s="473">
        <v>729138.47400000005</v>
      </c>
      <c r="I33" s="474">
        <v>39817.5</v>
      </c>
      <c r="J33" s="490"/>
      <c r="K33" s="469" t="s">
        <v>70</v>
      </c>
      <c r="L33" s="470">
        <v>78510.236000000004</v>
      </c>
      <c r="M33" s="470">
        <v>357931.16399999999</v>
      </c>
      <c r="N33" s="470">
        <v>42874.07</v>
      </c>
      <c r="O33" s="471" t="s">
        <v>70</v>
      </c>
      <c r="P33" s="472">
        <v>109534.97500000001</v>
      </c>
      <c r="Q33" s="473">
        <v>512160.85</v>
      </c>
      <c r="R33" s="474">
        <v>46216.732000000004</v>
      </c>
    </row>
    <row r="34" spans="2:20" ht="15.75" x14ac:dyDescent="0.25">
      <c r="B34" s="475" t="s">
        <v>70</v>
      </c>
      <c r="C34" s="476">
        <v>29990.519</v>
      </c>
      <c r="D34" s="476">
        <v>136786.079</v>
      </c>
      <c r="E34" s="476">
        <v>14125.638000000001</v>
      </c>
      <c r="F34" s="477" t="s">
        <v>70</v>
      </c>
      <c r="G34" s="478">
        <v>56927.675000000003</v>
      </c>
      <c r="H34" s="479">
        <v>263821.48300000001</v>
      </c>
      <c r="I34" s="480">
        <v>17629.932000000001</v>
      </c>
      <c r="J34" s="490"/>
      <c r="K34" s="475" t="s">
        <v>69</v>
      </c>
      <c r="L34" s="476">
        <v>35318.631000000001</v>
      </c>
      <c r="M34" s="476">
        <v>160994.34099999999</v>
      </c>
      <c r="N34" s="476">
        <v>16711.418000000001</v>
      </c>
      <c r="O34" s="477" t="s">
        <v>121</v>
      </c>
      <c r="P34" s="478">
        <v>49181.868000000002</v>
      </c>
      <c r="Q34" s="479">
        <v>230483.274</v>
      </c>
      <c r="R34" s="480">
        <v>12579.23</v>
      </c>
    </row>
    <row r="35" spans="2:20" ht="15.75" x14ac:dyDescent="0.25">
      <c r="B35" s="475" t="s">
        <v>235</v>
      </c>
      <c r="C35" s="476">
        <v>23396.638999999999</v>
      </c>
      <c r="D35" s="476">
        <v>106739.711</v>
      </c>
      <c r="E35" s="476">
        <v>9408.1919999999991</v>
      </c>
      <c r="F35" s="477" t="s">
        <v>235</v>
      </c>
      <c r="G35" s="478">
        <v>43384.188999999998</v>
      </c>
      <c r="H35" s="479">
        <v>200584.22399999999</v>
      </c>
      <c r="I35" s="480">
        <v>12284.38</v>
      </c>
      <c r="J35" s="490"/>
      <c r="K35" s="475" t="s">
        <v>235</v>
      </c>
      <c r="L35" s="476">
        <v>26032.309000000001</v>
      </c>
      <c r="M35" s="476">
        <v>118565.538</v>
      </c>
      <c r="N35" s="476">
        <v>9651.4339999999993</v>
      </c>
      <c r="O35" s="477" t="s">
        <v>235</v>
      </c>
      <c r="P35" s="478">
        <v>39050.194000000003</v>
      </c>
      <c r="Q35" s="479">
        <v>182428.973</v>
      </c>
      <c r="R35" s="480">
        <v>10971.902</v>
      </c>
    </row>
    <row r="36" spans="2:20" ht="15.75" x14ac:dyDescent="0.25">
      <c r="B36" s="475" t="s">
        <v>165</v>
      </c>
      <c r="C36" s="476">
        <v>17107.179</v>
      </c>
      <c r="D36" s="476">
        <v>77707.356</v>
      </c>
      <c r="E36" s="476">
        <v>6869.8519999999999</v>
      </c>
      <c r="F36" s="477" t="s">
        <v>115</v>
      </c>
      <c r="G36" s="478">
        <v>31304.213</v>
      </c>
      <c r="H36" s="479">
        <v>146074.285</v>
      </c>
      <c r="I36" s="480">
        <v>8269.7729999999992</v>
      </c>
      <c r="J36" s="490"/>
      <c r="K36" s="475" t="s">
        <v>121</v>
      </c>
      <c r="L36" s="476">
        <v>14979.379000000001</v>
      </c>
      <c r="M36" s="476">
        <v>68055.664000000004</v>
      </c>
      <c r="N36" s="476">
        <v>5565.393</v>
      </c>
      <c r="O36" s="477" t="s">
        <v>69</v>
      </c>
      <c r="P36" s="478">
        <v>30566.09</v>
      </c>
      <c r="Q36" s="479">
        <v>142607.541</v>
      </c>
      <c r="R36" s="480">
        <v>9632.8430000000008</v>
      </c>
    </row>
    <row r="37" spans="2:20" ht="15.75" x14ac:dyDescent="0.25">
      <c r="B37" s="475" t="s">
        <v>115</v>
      </c>
      <c r="C37" s="476">
        <v>16499.111000000001</v>
      </c>
      <c r="D37" s="476">
        <v>75300.33</v>
      </c>
      <c r="E37" s="476">
        <v>6562.5330000000004</v>
      </c>
      <c r="F37" s="477" t="s">
        <v>124</v>
      </c>
      <c r="G37" s="478">
        <v>20130.536</v>
      </c>
      <c r="H37" s="479">
        <v>93879.203999999998</v>
      </c>
      <c r="I37" s="480">
        <v>5489.2610000000004</v>
      </c>
      <c r="J37" s="490"/>
      <c r="K37" s="475" t="s">
        <v>118</v>
      </c>
      <c r="L37" s="476">
        <v>13077.466</v>
      </c>
      <c r="M37" s="476">
        <v>59692.161999999997</v>
      </c>
      <c r="N37" s="476">
        <v>10785.883</v>
      </c>
      <c r="O37" s="477" t="s">
        <v>180</v>
      </c>
      <c r="P37" s="478">
        <v>17030.531999999999</v>
      </c>
      <c r="Q37" s="479">
        <v>80192.885999999999</v>
      </c>
      <c r="R37" s="480">
        <v>4711.384</v>
      </c>
    </row>
    <row r="38" spans="2:20" ht="15.75" x14ac:dyDescent="0.25">
      <c r="B38" s="475" t="s">
        <v>124</v>
      </c>
      <c r="C38" s="476">
        <v>14290.173000000001</v>
      </c>
      <c r="D38" s="476">
        <v>65137.928</v>
      </c>
      <c r="E38" s="476">
        <v>5692.4740000000002</v>
      </c>
      <c r="F38" s="477" t="s">
        <v>122</v>
      </c>
      <c r="G38" s="478">
        <v>19544.556</v>
      </c>
      <c r="H38" s="479">
        <v>91348.107999999993</v>
      </c>
      <c r="I38" s="480">
        <v>5063.0039999999999</v>
      </c>
      <c r="J38" s="490"/>
      <c r="K38" s="475" t="s">
        <v>116</v>
      </c>
      <c r="L38" s="476">
        <v>11575.788</v>
      </c>
      <c r="M38" s="476">
        <v>52789.252999999997</v>
      </c>
      <c r="N38" s="476">
        <v>4370.1120000000001</v>
      </c>
      <c r="O38" s="477" t="s">
        <v>116</v>
      </c>
      <c r="P38" s="478">
        <v>14072.855</v>
      </c>
      <c r="Q38" s="479">
        <v>65699.728000000003</v>
      </c>
      <c r="R38" s="480">
        <v>3766.4580000000001</v>
      </c>
    </row>
    <row r="39" spans="2:20" ht="15.75" x14ac:dyDescent="0.25">
      <c r="B39" s="475" t="s">
        <v>122</v>
      </c>
      <c r="C39" s="476">
        <v>11379.843000000001</v>
      </c>
      <c r="D39" s="476">
        <v>52027.411999999997</v>
      </c>
      <c r="E39" s="476">
        <v>4569.8940000000002</v>
      </c>
      <c r="F39" s="477" t="s">
        <v>165</v>
      </c>
      <c r="G39" s="478">
        <v>17766.453000000001</v>
      </c>
      <c r="H39" s="479">
        <v>83480.292000000001</v>
      </c>
      <c r="I39" s="480">
        <v>4530.3509999999997</v>
      </c>
      <c r="J39" s="490"/>
      <c r="K39" s="475" t="s">
        <v>163</v>
      </c>
      <c r="L39" s="476">
        <v>4633.1880000000001</v>
      </c>
      <c r="M39" s="476">
        <v>21147.856</v>
      </c>
      <c r="N39" s="476">
        <v>1934.28</v>
      </c>
      <c r="O39" s="477" t="s">
        <v>118</v>
      </c>
      <c r="P39" s="478">
        <v>12582.058999999999</v>
      </c>
      <c r="Q39" s="479">
        <v>58922.764000000003</v>
      </c>
      <c r="R39" s="480">
        <v>3501.4459999999999</v>
      </c>
    </row>
    <row r="40" spans="2:20" ht="15.75" x14ac:dyDescent="0.25">
      <c r="B40" s="475" t="s">
        <v>147</v>
      </c>
      <c r="C40" s="476">
        <v>8643.1229999999996</v>
      </c>
      <c r="D40" s="476">
        <v>39176.163999999997</v>
      </c>
      <c r="E40" s="476">
        <v>3559.4319999999998</v>
      </c>
      <c r="F40" s="477" t="s">
        <v>167</v>
      </c>
      <c r="G40" s="478">
        <v>16271.433999999999</v>
      </c>
      <c r="H40" s="479">
        <v>75488.945999999996</v>
      </c>
      <c r="I40" s="480">
        <v>4195.5</v>
      </c>
      <c r="J40" s="490"/>
      <c r="K40" s="475" t="s">
        <v>120</v>
      </c>
      <c r="L40" s="476">
        <v>3914.2979999999998</v>
      </c>
      <c r="M40" s="476">
        <v>17818.920999999998</v>
      </c>
      <c r="N40" s="476">
        <v>2468.09</v>
      </c>
      <c r="O40" s="477" t="s">
        <v>163</v>
      </c>
      <c r="P40" s="478">
        <v>9678.8430000000008</v>
      </c>
      <c r="Q40" s="479">
        <v>45297.959000000003</v>
      </c>
      <c r="R40" s="480">
        <v>2941.2109999999998</v>
      </c>
    </row>
    <row r="41" spans="2:20" ht="15.75" x14ac:dyDescent="0.25">
      <c r="B41" s="475" t="s">
        <v>301</v>
      </c>
      <c r="C41" s="476">
        <v>8283.1389999999992</v>
      </c>
      <c r="D41" s="476">
        <v>37864.593000000001</v>
      </c>
      <c r="E41" s="476">
        <v>3330</v>
      </c>
      <c r="F41" s="477" t="s">
        <v>147</v>
      </c>
      <c r="G41" s="478">
        <v>9710.7849999999999</v>
      </c>
      <c r="H41" s="479">
        <v>45581.925999999999</v>
      </c>
      <c r="I41" s="480">
        <v>2593.1019999999999</v>
      </c>
      <c r="J41" s="490"/>
      <c r="K41" s="475" t="s">
        <v>134</v>
      </c>
      <c r="L41" s="476">
        <v>3363.4290000000001</v>
      </c>
      <c r="M41" s="476">
        <v>15281.523999999999</v>
      </c>
      <c r="N41" s="476">
        <v>3947.8429999999998</v>
      </c>
      <c r="O41" s="477" t="s">
        <v>120</v>
      </c>
      <c r="P41" s="478">
        <v>9582.7049999999999</v>
      </c>
      <c r="Q41" s="479">
        <v>44785.008999999998</v>
      </c>
      <c r="R41" s="480">
        <v>2547.8649999999998</v>
      </c>
    </row>
    <row r="42" spans="2:20" ht="15.75" x14ac:dyDescent="0.25">
      <c r="B42" s="475" t="s">
        <v>128</v>
      </c>
      <c r="C42" s="476">
        <v>8066.8419999999996</v>
      </c>
      <c r="D42" s="476">
        <v>36799.114999999998</v>
      </c>
      <c r="E42" s="476">
        <v>3326.8580000000002</v>
      </c>
      <c r="F42" s="477" t="s">
        <v>232</v>
      </c>
      <c r="G42" s="478">
        <v>9623.3449999999993</v>
      </c>
      <c r="H42" s="479">
        <v>45025.1</v>
      </c>
      <c r="I42" s="480">
        <v>2750</v>
      </c>
      <c r="J42" s="490"/>
      <c r="K42" s="475" t="s">
        <v>72</v>
      </c>
      <c r="L42" s="476">
        <v>3009.4160000000002</v>
      </c>
      <c r="M42" s="476">
        <v>13675.885</v>
      </c>
      <c r="N42" s="476">
        <v>1187.7460000000001</v>
      </c>
      <c r="O42" s="477" t="s">
        <v>72</v>
      </c>
      <c r="P42" s="478">
        <v>6850.3630000000003</v>
      </c>
      <c r="Q42" s="479">
        <v>31874.519</v>
      </c>
      <c r="R42" s="480">
        <v>2209.1909999999998</v>
      </c>
    </row>
    <row r="43" spans="2:20" ht="15.75" x14ac:dyDescent="0.25">
      <c r="B43" s="475" t="s">
        <v>266</v>
      </c>
      <c r="C43" s="476">
        <v>6880.7039999999997</v>
      </c>
      <c r="D43" s="476">
        <v>31354.683000000001</v>
      </c>
      <c r="E43" s="476">
        <v>2947.886</v>
      </c>
      <c r="F43" s="477" t="s">
        <v>128</v>
      </c>
      <c r="G43" s="478">
        <v>9537.1389999999992</v>
      </c>
      <c r="H43" s="479">
        <v>44426.517</v>
      </c>
      <c r="I43" s="480">
        <v>2561.1579999999999</v>
      </c>
      <c r="J43" s="490"/>
      <c r="K43" s="475" t="s">
        <v>115</v>
      </c>
      <c r="L43" s="476">
        <v>2417.1840000000002</v>
      </c>
      <c r="M43" s="476">
        <v>10999.984</v>
      </c>
      <c r="N43" s="476">
        <v>972.18100000000004</v>
      </c>
      <c r="O43" s="477" t="s">
        <v>119</v>
      </c>
      <c r="P43" s="478">
        <v>5867.7910000000002</v>
      </c>
      <c r="Q43" s="479">
        <v>27516.702000000001</v>
      </c>
      <c r="R43" s="480">
        <v>1335.9169999999999</v>
      </c>
    </row>
    <row r="44" spans="2:20" ht="15.75" x14ac:dyDescent="0.25">
      <c r="B44" s="475" t="s">
        <v>170</v>
      </c>
      <c r="C44" s="476">
        <v>5162.2280000000001</v>
      </c>
      <c r="D44" s="476">
        <v>23498.002</v>
      </c>
      <c r="E44" s="476">
        <v>1880.8530000000001</v>
      </c>
      <c r="F44" s="477" t="s">
        <v>121</v>
      </c>
      <c r="G44" s="478">
        <v>8358.8559999999998</v>
      </c>
      <c r="H44" s="479">
        <v>38454.112000000001</v>
      </c>
      <c r="I44" s="480">
        <v>2530.5790000000002</v>
      </c>
      <c r="J44" s="490"/>
      <c r="K44" s="475" t="s">
        <v>119</v>
      </c>
      <c r="L44" s="476">
        <v>2171.4659999999999</v>
      </c>
      <c r="M44" s="476">
        <v>9904.4570000000003</v>
      </c>
      <c r="N44" s="476">
        <v>713.303</v>
      </c>
      <c r="O44" s="477" t="s">
        <v>126</v>
      </c>
      <c r="P44" s="478">
        <v>4440.9359999999997</v>
      </c>
      <c r="Q44" s="479">
        <v>20768.03</v>
      </c>
      <c r="R44" s="480">
        <v>3628.953</v>
      </c>
    </row>
    <row r="45" spans="2:20" ht="15.75" x14ac:dyDescent="0.25">
      <c r="B45" s="475" t="s">
        <v>299</v>
      </c>
      <c r="C45" s="476">
        <v>4201.9009999999998</v>
      </c>
      <c r="D45" s="476">
        <v>19146.251</v>
      </c>
      <c r="E45" s="476">
        <v>1707</v>
      </c>
      <c r="F45" s="477" t="s">
        <v>170</v>
      </c>
      <c r="G45" s="478">
        <v>8280.1419999999998</v>
      </c>
      <c r="H45" s="479">
        <v>38751.231</v>
      </c>
      <c r="I45" s="480">
        <v>2123.3989999999999</v>
      </c>
      <c r="J45" s="490"/>
      <c r="K45" s="475" t="s">
        <v>180</v>
      </c>
      <c r="L45" s="476">
        <v>1455.28</v>
      </c>
      <c r="M45" s="476">
        <v>6593.1710000000003</v>
      </c>
      <c r="N45" s="476">
        <v>521.59900000000005</v>
      </c>
      <c r="O45" s="477" t="s">
        <v>134</v>
      </c>
      <c r="P45" s="478">
        <v>3173.3679999999999</v>
      </c>
      <c r="Q45" s="479">
        <v>14702.857</v>
      </c>
      <c r="R45" s="480">
        <v>2942.2510000000002</v>
      </c>
      <c r="T45" s="55"/>
    </row>
    <row r="46" spans="2:20" ht="15.75" x14ac:dyDescent="0.25">
      <c r="B46" s="475" t="s">
        <v>69</v>
      </c>
      <c r="C46" s="476">
        <v>4131.5150000000003</v>
      </c>
      <c r="D46" s="476">
        <v>18836.937999999998</v>
      </c>
      <c r="E46" s="476">
        <v>1797.191</v>
      </c>
      <c r="F46" s="477" t="s">
        <v>145</v>
      </c>
      <c r="G46" s="478">
        <v>7158.5879999999997</v>
      </c>
      <c r="H46" s="479">
        <v>33466.235000000001</v>
      </c>
      <c r="I46" s="480">
        <v>2066.203</v>
      </c>
      <c r="J46" s="490"/>
      <c r="K46" s="475" t="s">
        <v>127</v>
      </c>
      <c r="L46" s="476">
        <v>1296.691</v>
      </c>
      <c r="M46" s="476">
        <v>5914.7470000000003</v>
      </c>
      <c r="N46" s="476">
        <v>615.71799999999996</v>
      </c>
      <c r="O46" s="477" t="s">
        <v>127</v>
      </c>
      <c r="P46" s="478">
        <v>1929.3109999999999</v>
      </c>
      <c r="Q46" s="479">
        <v>8953.4689999999991</v>
      </c>
      <c r="R46" s="480">
        <v>527.65099999999995</v>
      </c>
    </row>
    <row r="47" spans="2:20" ht="15.75" x14ac:dyDescent="0.25">
      <c r="B47" s="475" t="s">
        <v>118</v>
      </c>
      <c r="C47" s="476">
        <v>3992.9380000000001</v>
      </c>
      <c r="D47" s="476">
        <v>18209.013999999999</v>
      </c>
      <c r="E47" s="476">
        <v>3503.518</v>
      </c>
      <c r="F47" s="477" t="s">
        <v>123</v>
      </c>
      <c r="G47" s="478">
        <v>6736.134</v>
      </c>
      <c r="H47" s="479">
        <v>31492.208999999999</v>
      </c>
      <c r="I47" s="480">
        <v>1970.1010000000001</v>
      </c>
      <c r="J47" s="490"/>
      <c r="K47" s="475" t="s">
        <v>123</v>
      </c>
      <c r="L47" s="476">
        <v>1239.847</v>
      </c>
      <c r="M47" s="476">
        <v>5640.4690000000001</v>
      </c>
      <c r="N47" s="476">
        <v>2498.4140000000002</v>
      </c>
      <c r="O47" s="477" t="s">
        <v>136</v>
      </c>
      <c r="P47" s="478">
        <v>1749.4090000000001</v>
      </c>
      <c r="Q47" s="479">
        <v>8037.6959999999999</v>
      </c>
      <c r="R47" s="480">
        <v>624.65899999999999</v>
      </c>
    </row>
    <row r="48" spans="2:20" ht="16.5" thickBot="1" x14ac:dyDescent="0.3">
      <c r="B48" s="481" t="s">
        <v>119</v>
      </c>
      <c r="C48" s="482">
        <v>3876.4319999999998</v>
      </c>
      <c r="D48" s="482">
        <v>17618.002</v>
      </c>
      <c r="E48" s="482">
        <v>1459.203</v>
      </c>
      <c r="F48" s="483" t="s">
        <v>69</v>
      </c>
      <c r="G48" s="484">
        <v>6545.3419999999996</v>
      </c>
      <c r="H48" s="485">
        <v>30241.293000000001</v>
      </c>
      <c r="I48" s="486">
        <v>1990.8789999999999</v>
      </c>
      <c r="J48" s="490"/>
      <c r="K48" s="481" t="s">
        <v>126</v>
      </c>
      <c r="L48" s="482">
        <v>726.61099999999999</v>
      </c>
      <c r="M48" s="482">
        <v>3307.511</v>
      </c>
      <c r="N48" s="482">
        <v>733.23400000000004</v>
      </c>
      <c r="O48" s="483" t="s">
        <v>132</v>
      </c>
      <c r="P48" s="484">
        <v>833.601</v>
      </c>
      <c r="Q48" s="485">
        <v>3934.1990000000001</v>
      </c>
      <c r="R48" s="486">
        <v>238.22499999999999</v>
      </c>
    </row>
    <row r="49" spans="2:18" ht="15.75" x14ac:dyDescent="0.25">
      <c r="B49" s="503"/>
      <c r="C49" s="504"/>
      <c r="D49" s="504"/>
      <c r="E49" s="504"/>
      <c r="F49" s="503"/>
      <c r="G49" s="505"/>
      <c r="H49" s="505"/>
      <c r="I49" s="505"/>
      <c r="J49" s="506"/>
      <c r="K49" s="503"/>
      <c r="L49" s="504"/>
      <c r="M49" s="504"/>
      <c r="N49" s="504"/>
      <c r="O49" s="503"/>
      <c r="P49" s="505"/>
      <c r="Q49" s="505"/>
      <c r="R49" s="505"/>
    </row>
    <row r="50" spans="2:18" ht="15.75" x14ac:dyDescent="0.25">
      <c r="B50" s="503"/>
      <c r="C50" s="504"/>
      <c r="D50" s="504"/>
      <c r="E50" s="504"/>
      <c r="F50" s="503"/>
      <c r="G50" s="505"/>
      <c r="H50" s="505"/>
      <c r="I50" s="505"/>
      <c r="J50" s="506"/>
      <c r="K50" s="503"/>
      <c r="L50" s="504"/>
      <c r="M50" s="504"/>
      <c r="N50" s="504"/>
      <c r="O50" s="503"/>
      <c r="P50" s="505"/>
      <c r="Q50" s="505"/>
      <c r="R50" s="505"/>
    </row>
    <row r="51" spans="2:18" ht="15.75" x14ac:dyDescent="0.25">
      <c r="B51" s="503"/>
      <c r="C51" s="504"/>
      <c r="D51" s="504"/>
      <c r="E51" s="504"/>
      <c r="F51" s="503"/>
      <c r="G51" s="505"/>
      <c r="H51" s="505"/>
      <c r="I51" s="505"/>
      <c r="J51" s="506"/>
      <c r="K51" s="503"/>
      <c r="L51" s="504"/>
      <c r="M51" s="504"/>
      <c r="N51" s="504"/>
      <c r="O51" s="503"/>
      <c r="P51" s="505"/>
      <c r="Q51" s="505"/>
      <c r="R51" s="505"/>
    </row>
    <row r="52" spans="2:18" ht="15.75" x14ac:dyDescent="0.25">
      <c r="B52" s="507" t="s">
        <v>287</v>
      </c>
      <c r="C52" s="508"/>
      <c r="D52" s="508"/>
      <c r="E52" s="508"/>
      <c r="F52" s="507"/>
      <c r="G52" s="509"/>
      <c r="H52" s="509"/>
      <c r="I52" s="510"/>
      <c r="J52" s="457"/>
      <c r="K52" s="507" t="s">
        <v>288</v>
      </c>
      <c r="L52" s="508"/>
      <c r="M52" s="508"/>
      <c r="N52" s="508"/>
      <c r="O52" s="507"/>
      <c r="P52" s="509"/>
      <c r="Q52" s="509"/>
      <c r="R52" s="510"/>
    </row>
    <row r="53" spans="2:18" ht="16.5" thickBot="1" x14ac:dyDescent="0.3">
      <c r="B53" s="511" t="s">
        <v>185</v>
      </c>
      <c r="C53" s="512"/>
      <c r="D53" s="512"/>
      <c r="E53" s="512"/>
      <c r="F53" s="511"/>
      <c r="G53" s="510"/>
      <c r="H53" s="510"/>
      <c r="I53" s="510"/>
      <c r="J53" s="457"/>
      <c r="K53" s="511" t="s">
        <v>185</v>
      </c>
      <c r="L53" s="512"/>
      <c r="M53" s="512"/>
      <c r="N53" s="512"/>
      <c r="O53" s="511"/>
      <c r="P53" s="510"/>
      <c r="Q53" s="510"/>
      <c r="R53" s="510"/>
    </row>
    <row r="54" spans="2:18" ht="16.5" thickBot="1" x14ac:dyDescent="0.3">
      <c r="B54" s="492" t="s">
        <v>111</v>
      </c>
      <c r="C54" s="493"/>
      <c r="D54" s="493"/>
      <c r="E54" s="493"/>
      <c r="F54" s="493"/>
      <c r="G54" s="493"/>
      <c r="H54" s="493"/>
      <c r="I54" s="494"/>
      <c r="J54" s="457"/>
      <c r="K54" s="492" t="s">
        <v>112</v>
      </c>
      <c r="L54" s="493"/>
      <c r="M54" s="493"/>
      <c r="N54" s="493"/>
      <c r="O54" s="493"/>
      <c r="P54" s="493"/>
      <c r="Q54" s="493"/>
      <c r="R54" s="494"/>
    </row>
    <row r="55" spans="2:18" ht="16.5" thickBot="1" x14ac:dyDescent="0.3">
      <c r="B55" s="495" t="s">
        <v>310</v>
      </c>
      <c r="C55" s="496"/>
      <c r="D55" s="497"/>
      <c r="E55" s="498"/>
      <c r="F55" s="495" t="s">
        <v>311</v>
      </c>
      <c r="G55" s="496"/>
      <c r="H55" s="497"/>
      <c r="I55" s="498"/>
      <c r="J55" s="457"/>
      <c r="K55" s="495" t="s">
        <v>310</v>
      </c>
      <c r="L55" s="496"/>
      <c r="M55" s="497"/>
      <c r="N55" s="498"/>
      <c r="O55" s="495" t="s">
        <v>311</v>
      </c>
      <c r="P55" s="496"/>
      <c r="Q55" s="497"/>
      <c r="R55" s="498"/>
    </row>
    <row r="56" spans="2:18" ht="30.75" thickBot="1" x14ac:dyDescent="0.25">
      <c r="B56" s="458" t="s">
        <v>113</v>
      </c>
      <c r="C56" s="459" t="s">
        <v>93</v>
      </c>
      <c r="D56" s="460" t="s">
        <v>139</v>
      </c>
      <c r="E56" s="461" t="s">
        <v>114</v>
      </c>
      <c r="F56" s="458" t="s">
        <v>113</v>
      </c>
      <c r="G56" s="459" t="s">
        <v>93</v>
      </c>
      <c r="H56" s="460" t="s">
        <v>139</v>
      </c>
      <c r="I56" s="461" t="s">
        <v>114</v>
      </c>
      <c r="J56" s="457"/>
      <c r="K56" s="458" t="s">
        <v>113</v>
      </c>
      <c r="L56" s="459" t="s">
        <v>93</v>
      </c>
      <c r="M56" s="460" t="s">
        <v>139</v>
      </c>
      <c r="N56" s="461" t="s">
        <v>114</v>
      </c>
      <c r="O56" s="458" t="s">
        <v>113</v>
      </c>
      <c r="P56" s="459" t="s">
        <v>93</v>
      </c>
      <c r="Q56" s="460" t="s">
        <v>139</v>
      </c>
      <c r="R56" s="461" t="s">
        <v>114</v>
      </c>
    </row>
    <row r="57" spans="2:18" ht="16.5" thickBot="1" x14ac:dyDescent="0.3">
      <c r="B57" s="462" t="s">
        <v>106</v>
      </c>
      <c r="C57" s="463">
        <v>129631.579</v>
      </c>
      <c r="D57" s="464">
        <v>590872.90500000003</v>
      </c>
      <c r="E57" s="465">
        <v>105972.745</v>
      </c>
      <c r="F57" s="466" t="s">
        <v>106</v>
      </c>
      <c r="G57" s="467">
        <v>174052.20499999999</v>
      </c>
      <c r="H57" s="468">
        <v>813305.02800000005</v>
      </c>
      <c r="I57" s="465">
        <v>120849.769</v>
      </c>
      <c r="J57" s="457"/>
      <c r="K57" s="462" t="s">
        <v>106</v>
      </c>
      <c r="L57" s="463">
        <v>74745.354000000007</v>
      </c>
      <c r="M57" s="464">
        <v>340689.408</v>
      </c>
      <c r="N57" s="465">
        <v>56259.51</v>
      </c>
      <c r="O57" s="466" t="s">
        <v>106</v>
      </c>
      <c r="P57" s="467">
        <v>86253.452000000005</v>
      </c>
      <c r="Q57" s="468">
        <v>402972.766</v>
      </c>
      <c r="R57" s="465">
        <v>56658.29</v>
      </c>
    </row>
    <row r="58" spans="2:18" ht="15.75" x14ac:dyDescent="0.25">
      <c r="B58" s="469" t="s">
        <v>126</v>
      </c>
      <c r="C58" s="470">
        <v>20247.113000000001</v>
      </c>
      <c r="D58" s="470">
        <v>92261.203999999998</v>
      </c>
      <c r="E58" s="470">
        <v>16460.958999999999</v>
      </c>
      <c r="F58" s="471" t="s">
        <v>126</v>
      </c>
      <c r="G58" s="472">
        <v>22218.544000000002</v>
      </c>
      <c r="H58" s="473">
        <v>103806.1</v>
      </c>
      <c r="I58" s="474">
        <v>15646.956</v>
      </c>
      <c r="J58" s="457"/>
      <c r="K58" s="469" t="s">
        <v>70</v>
      </c>
      <c r="L58" s="470">
        <v>28021.083999999999</v>
      </c>
      <c r="M58" s="470">
        <v>127697.478</v>
      </c>
      <c r="N58" s="470">
        <v>19988.850999999999</v>
      </c>
      <c r="O58" s="471" t="s">
        <v>70</v>
      </c>
      <c r="P58" s="472">
        <v>27731.237000000001</v>
      </c>
      <c r="Q58" s="473">
        <v>129456.69899999999</v>
      </c>
      <c r="R58" s="474">
        <v>17403.179</v>
      </c>
    </row>
    <row r="59" spans="2:18" ht="15.75" x14ac:dyDescent="0.25">
      <c r="B59" s="475" t="s">
        <v>123</v>
      </c>
      <c r="C59" s="476">
        <v>14398.671</v>
      </c>
      <c r="D59" s="476">
        <v>65625.202999999994</v>
      </c>
      <c r="E59" s="476">
        <v>14007.941999999999</v>
      </c>
      <c r="F59" s="477" t="s">
        <v>123</v>
      </c>
      <c r="G59" s="478">
        <v>20035.307000000001</v>
      </c>
      <c r="H59" s="479">
        <v>93570.074999999997</v>
      </c>
      <c r="I59" s="480">
        <v>16552.286</v>
      </c>
      <c r="J59" s="457"/>
      <c r="K59" s="475" t="s">
        <v>121</v>
      </c>
      <c r="L59" s="476">
        <v>15643.258</v>
      </c>
      <c r="M59" s="476">
        <v>71328.066000000006</v>
      </c>
      <c r="N59" s="476">
        <v>16877.322</v>
      </c>
      <c r="O59" s="477" t="s">
        <v>121</v>
      </c>
      <c r="P59" s="478">
        <v>17785.793000000001</v>
      </c>
      <c r="Q59" s="479">
        <v>83107.512000000002</v>
      </c>
      <c r="R59" s="480">
        <v>18234.113000000001</v>
      </c>
    </row>
    <row r="60" spans="2:18" ht="15.75" x14ac:dyDescent="0.25">
      <c r="B60" s="475" t="s">
        <v>70</v>
      </c>
      <c r="C60" s="476">
        <v>10972.602999999999</v>
      </c>
      <c r="D60" s="476">
        <v>49979.226999999999</v>
      </c>
      <c r="E60" s="476">
        <v>10992.847</v>
      </c>
      <c r="F60" s="477" t="s">
        <v>128</v>
      </c>
      <c r="G60" s="478">
        <v>15472.620999999999</v>
      </c>
      <c r="H60" s="479">
        <v>72340.978000000003</v>
      </c>
      <c r="I60" s="480">
        <v>11461.787</v>
      </c>
      <c r="J60" s="457"/>
      <c r="K60" s="475" t="s">
        <v>119</v>
      </c>
      <c r="L60" s="476">
        <v>11776.887000000001</v>
      </c>
      <c r="M60" s="476">
        <v>53695.072999999997</v>
      </c>
      <c r="N60" s="476">
        <v>6649.6270000000004</v>
      </c>
      <c r="O60" s="477" t="s">
        <v>119</v>
      </c>
      <c r="P60" s="478">
        <v>14753.173000000001</v>
      </c>
      <c r="Q60" s="479">
        <v>68913.430999999997</v>
      </c>
      <c r="R60" s="480">
        <v>7658.8159999999998</v>
      </c>
    </row>
    <row r="61" spans="2:18" ht="15.75" x14ac:dyDescent="0.25">
      <c r="B61" s="475" t="s">
        <v>118</v>
      </c>
      <c r="C61" s="476">
        <v>10711.275</v>
      </c>
      <c r="D61" s="476">
        <v>48772.445</v>
      </c>
      <c r="E61" s="476">
        <v>8847.8790000000008</v>
      </c>
      <c r="F61" s="477" t="s">
        <v>119</v>
      </c>
      <c r="G61" s="478">
        <v>13126.050999999999</v>
      </c>
      <c r="H61" s="479">
        <v>61282.601999999999</v>
      </c>
      <c r="I61" s="480">
        <v>9277.3960000000006</v>
      </c>
      <c r="J61" s="457"/>
      <c r="K61" s="475" t="s">
        <v>120</v>
      </c>
      <c r="L61" s="476">
        <v>10159.153</v>
      </c>
      <c r="M61" s="476">
        <v>46299.436000000002</v>
      </c>
      <c r="N61" s="476">
        <v>8133.7740000000003</v>
      </c>
      <c r="O61" s="477" t="s">
        <v>120</v>
      </c>
      <c r="P61" s="478">
        <v>13558.397999999999</v>
      </c>
      <c r="Q61" s="479">
        <v>63291.7</v>
      </c>
      <c r="R61" s="480">
        <v>9438.3289999999997</v>
      </c>
    </row>
    <row r="62" spans="2:18" ht="15.75" x14ac:dyDescent="0.25">
      <c r="B62" s="475" t="s">
        <v>128</v>
      </c>
      <c r="C62" s="476">
        <v>10041.531000000001</v>
      </c>
      <c r="D62" s="476">
        <v>45847.273000000001</v>
      </c>
      <c r="E62" s="476">
        <v>9867.8130000000001</v>
      </c>
      <c r="F62" s="477" t="s">
        <v>70</v>
      </c>
      <c r="G62" s="478">
        <v>12880.396000000001</v>
      </c>
      <c r="H62" s="479">
        <v>60061.212</v>
      </c>
      <c r="I62" s="480">
        <v>11310.965</v>
      </c>
      <c r="J62" s="457"/>
      <c r="K62" s="475" t="s">
        <v>69</v>
      </c>
      <c r="L62" s="476">
        <v>2749.3609999999999</v>
      </c>
      <c r="M62" s="476">
        <v>12552.518</v>
      </c>
      <c r="N62" s="476">
        <v>1269.079</v>
      </c>
      <c r="O62" s="477" t="s">
        <v>235</v>
      </c>
      <c r="P62" s="478">
        <v>3507.0059999999999</v>
      </c>
      <c r="Q62" s="479">
        <v>16560.919999999998</v>
      </c>
      <c r="R62" s="480">
        <v>1021.35</v>
      </c>
    </row>
    <row r="63" spans="2:18" ht="15.75" x14ac:dyDescent="0.25">
      <c r="B63" s="475" t="s">
        <v>165</v>
      </c>
      <c r="C63" s="476">
        <v>7655.3249999999998</v>
      </c>
      <c r="D63" s="476">
        <v>34871.055</v>
      </c>
      <c r="E63" s="476">
        <v>3712.875</v>
      </c>
      <c r="F63" s="477" t="s">
        <v>165</v>
      </c>
      <c r="G63" s="478">
        <v>12581.227000000001</v>
      </c>
      <c r="H63" s="479">
        <v>59078.364999999998</v>
      </c>
      <c r="I63" s="480">
        <v>3566.0749999999998</v>
      </c>
      <c r="J63" s="457"/>
      <c r="K63" s="475" t="s">
        <v>118</v>
      </c>
      <c r="L63" s="476">
        <v>1116.28</v>
      </c>
      <c r="M63" s="476">
        <v>5074.665</v>
      </c>
      <c r="N63" s="476">
        <v>562.73900000000003</v>
      </c>
      <c r="O63" s="477" t="s">
        <v>69</v>
      </c>
      <c r="P63" s="478">
        <v>3033.6120000000001</v>
      </c>
      <c r="Q63" s="479">
        <v>14286.06</v>
      </c>
      <c r="R63" s="480">
        <v>858.54</v>
      </c>
    </row>
    <row r="64" spans="2:18" ht="15.75" x14ac:dyDescent="0.25">
      <c r="B64" s="475" t="s">
        <v>180</v>
      </c>
      <c r="C64" s="476">
        <v>6732.4369999999999</v>
      </c>
      <c r="D64" s="476">
        <v>30705.315999999999</v>
      </c>
      <c r="E64" s="476">
        <v>6584.2489999999998</v>
      </c>
      <c r="F64" s="477" t="s">
        <v>118</v>
      </c>
      <c r="G64" s="478">
        <v>11069.664000000001</v>
      </c>
      <c r="H64" s="479">
        <v>51796.385999999999</v>
      </c>
      <c r="I64" s="480">
        <v>9737.1610000000001</v>
      </c>
      <c r="J64" s="457"/>
      <c r="K64" s="475" t="s">
        <v>235</v>
      </c>
      <c r="L64" s="476">
        <v>1015.586</v>
      </c>
      <c r="M64" s="476">
        <v>4593.7039999999997</v>
      </c>
      <c r="N64" s="476">
        <v>461.81700000000001</v>
      </c>
      <c r="O64" s="477" t="s">
        <v>132</v>
      </c>
      <c r="P64" s="478">
        <v>1118.6110000000001</v>
      </c>
      <c r="Q64" s="479">
        <v>5206.6350000000002</v>
      </c>
      <c r="R64" s="480">
        <v>508.839</v>
      </c>
    </row>
    <row r="65" spans="2:18" ht="15.75" x14ac:dyDescent="0.25">
      <c r="B65" s="475" t="s">
        <v>117</v>
      </c>
      <c r="C65" s="476">
        <v>6687.74</v>
      </c>
      <c r="D65" s="476">
        <v>30458.486000000001</v>
      </c>
      <c r="E65" s="476">
        <v>4731.259</v>
      </c>
      <c r="F65" s="477" t="s">
        <v>180</v>
      </c>
      <c r="G65" s="478">
        <v>8753.5370000000003</v>
      </c>
      <c r="H65" s="479">
        <v>41018.035000000003</v>
      </c>
      <c r="I65" s="480">
        <v>6802.8620000000001</v>
      </c>
      <c r="J65" s="457"/>
      <c r="K65" s="475" t="s">
        <v>132</v>
      </c>
      <c r="L65" s="476">
        <v>1006.694</v>
      </c>
      <c r="M65" s="476">
        <v>4590.4750000000004</v>
      </c>
      <c r="N65" s="476">
        <v>480.11399999999998</v>
      </c>
      <c r="O65" s="477" t="s">
        <v>118</v>
      </c>
      <c r="P65" s="478">
        <v>1035.501</v>
      </c>
      <c r="Q65" s="479">
        <v>4802.598</v>
      </c>
      <c r="R65" s="480">
        <v>349.68799999999999</v>
      </c>
    </row>
    <row r="66" spans="2:18" ht="15.75" x14ac:dyDescent="0.25">
      <c r="B66" s="475" t="s">
        <v>119</v>
      </c>
      <c r="C66" s="476">
        <v>6298.6509999999998</v>
      </c>
      <c r="D66" s="476">
        <v>28746.231</v>
      </c>
      <c r="E66" s="476">
        <v>5587.5010000000002</v>
      </c>
      <c r="F66" s="477" t="s">
        <v>235</v>
      </c>
      <c r="G66" s="478">
        <v>7223.14</v>
      </c>
      <c r="H66" s="479">
        <v>33666.105000000003</v>
      </c>
      <c r="I66" s="480">
        <v>3538.0230000000001</v>
      </c>
      <c r="J66" s="457"/>
      <c r="K66" s="475" t="s">
        <v>117</v>
      </c>
      <c r="L66" s="476">
        <v>747.58399999999995</v>
      </c>
      <c r="M66" s="476">
        <v>3411.7449999999999</v>
      </c>
      <c r="N66" s="476">
        <v>298.64999999999998</v>
      </c>
      <c r="O66" s="477" t="s">
        <v>72</v>
      </c>
      <c r="P66" s="478">
        <v>978.52</v>
      </c>
      <c r="Q66" s="479">
        <v>4577.277</v>
      </c>
      <c r="R66" s="480">
        <v>289.327</v>
      </c>
    </row>
    <row r="67" spans="2:18" ht="15.75" x14ac:dyDescent="0.25">
      <c r="B67" s="475" t="s">
        <v>136</v>
      </c>
      <c r="C67" s="476">
        <v>6122.7820000000002</v>
      </c>
      <c r="D67" s="476">
        <v>27890.18</v>
      </c>
      <c r="E67" s="476">
        <v>3979.2089999999998</v>
      </c>
      <c r="F67" s="477" t="s">
        <v>117</v>
      </c>
      <c r="G67" s="478">
        <v>7033.2740000000003</v>
      </c>
      <c r="H67" s="479">
        <v>32803.152999999998</v>
      </c>
      <c r="I67" s="480">
        <v>4223.7669999999998</v>
      </c>
      <c r="J67" s="457"/>
      <c r="K67" s="475" t="s">
        <v>116</v>
      </c>
      <c r="L67" s="476">
        <v>743.47400000000005</v>
      </c>
      <c r="M67" s="476">
        <v>3388.9009999999998</v>
      </c>
      <c r="N67" s="476">
        <v>338.96100000000001</v>
      </c>
      <c r="O67" s="477" t="s">
        <v>117</v>
      </c>
      <c r="P67" s="478">
        <v>826.71299999999997</v>
      </c>
      <c r="Q67" s="479">
        <v>3843.3220000000001</v>
      </c>
      <c r="R67" s="480">
        <v>224.095</v>
      </c>
    </row>
    <row r="68" spans="2:18" ht="15.75" x14ac:dyDescent="0.25">
      <c r="B68" s="475" t="s">
        <v>235</v>
      </c>
      <c r="C68" s="476">
        <v>5128.0619999999999</v>
      </c>
      <c r="D68" s="476">
        <v>23389.386999999999</v>
      </c>
      <c r="E68" s="476">
        <v>3165.0439999999999</v>
      </c>
      <c r="F68" s="477" t="s">
        <v>136</v>
      </c>
      <c r="G68" s="478">
        <v>6756.0029999999997</v>
      </c>
      <c r="H68" s="479">
        <v>31631.955999999998</v>
      </c>
      <c r="I68" s="480">
        <v>5985.5510000000004</v>
      </c>
      <c r="J68" s="457"/>
      <c r="K68" s="475" t="s">
        <v>115</v>
      </c>
      <c r="L68" s="476">
        <v>363.96199999999999</v>
      </c>
      <c r="M68" s="476">
        <v>1650.079</v>
      </c>
      <c r="N68" s="476">
        <v>430.16500000000002</v>
      </c>
      <c r="O68" s="477" t="s">
        <v>126</v>
      </c>
      <c r="P68" s="478">
        <v>439.59100000000001</v>
      </c>
      <c r="Q68" s="479">
        <v>2027.2860000000001</v>
      </c>
      <c r="R68" s="480">
        <v>122.252</v>
      </c>
    </row>
    <row r="69" spans="2:18" ht="15.75" x14ac:dyDescent="0.25">
      <c r="B69" s="475" t="s">
        <v>163</v>
      </c>
      <c r="C69" s="476">
        <v>4127.4620000000004</v>
      </c>
      <c r="D69" s="476">
        <v>18794.537</v>
      </c>
      <c r="E69" s="476">
        <v>2279.7269999999999</v>
      </c>
      <c r="F69" s="477" t="s">
        <v>134</v>
      </c>
      <c r="G69" s="478">
        <v>3621.7130000000002</v>
      </c>
      <c r="H69" s="479">
        <v>16900.846000000001</v>
      </c>
      <c r="I69" s="480">
        <v>2457.953</v>
      </c>
      <c r="J69" s="457"/>
      <c r="K69" s="475" t="s">
        <v>163</v>
      </c>
      <c r="L69" s="476">
        <v>333.041</v>
      </c>
      <c r="M69" s="476">
        <v>1526.3340000000001</v>
      </c>
      <c r="N69" s="476">
        <v>166.46</v>
      </c>
      <c r="O69" s="477" t="s">
        <v>127</v>
      </c>
      <c r="P69" s="478">
        <v>375.34399999999999</v>
      </c>
      <c r="Q69" s="479">
        <v>1731.375</v>
      </c>
      <c r="R69" s="480">
        <v>127.955</v>
      </c>
    </row>
    <row r="70" spans="2:18" ht="15.75" x14ac:dyDescent="0.25">
      <c r="B70" s="475" t="s">
        <v>121</v>
      </c>
      <c r="C70" s="476">
        <v>2841.0540000000001</v>
      </c>
      <c r="D70" s="476">
        <v>12942.966</v>
      </c>
      <c r="E70" s="476">
        <v>2364.8290000000002</v>
      </c>
      <c r="F70" s="477" t="s">
        <v>127</v>
      </c>
      <c r="G70" s="478">
        <v>3304.3809999999999</v>
      </c>
      <c r="H70" s="479">
        <v>15437.366</v>
      </c>
      <c r="I70" s="480">
        <v>2636.732</v>
      </c>
      <c r="J70" s="457"/>
      <c r="K70" s="475" t="s">
        <v>72</v>
      </c>
      <c r="L70" s="476">
        <v>249.917</v>
      </c>
      <c r="M70" s="476">
        <v>1144.3119999999999</v>
      </c>
      <c r="N70" s="476">
        <v>110.86499999999999</v>
      </c>
      <c r="O70" s="477" t="s">
        <v>163</v>
      </c>
      <c r="P70" s="478">
        <v>333.31900000000002</v>
      </c>
      <c r="Q70" s="479">
        <v>1551.2750000000001</v>
      </c>
      <c r="R70" s="480">
        <v>125.63200000000001</v>
      </c>
    </row>
    <row r="71" spans="2:18" ht="15.75" x14ac:dyDescent="0.25">
      <c r="B71" s="475" t="s">
        <v>72</v>
      </c>
      <c r="C71" s="476">
        <v>2061.509</v>
      </c>
      <c r="D71" s="476">
        <v>9396.25</v>
      </c>
      <c r="E71" s="476">
        <v>1881.373</v>
      </c>
      <c r="F71" s="477" t="s">
        <v>121</v>
      </c>
      <c r="G71" s="478">
        <v>3010.0790000000002</v>
      </c>
      <c r="H71" s="479">
        <v>14045.962</v>
      </c>
      <c r="I71" s="480">
        <v>2154.2350000000001</v>
      </c>
      <c r="J71" s="457"/>
      <c r="K71" s="475" t="s">
        <v>126</v>
      </c>
      <c r="L71" s="476">
        <v>233.05</v>
      </c>
      <c r="M71" s="476">
        <v>1067.2650000000001</v>
      </c>
      <c r="N71" s="476">
        <v>105.375</v>
      </c>
      <c r="O71" s="477" t="s">
        <v>116</v>
      </c>
      <c r="P71" s="478">
        <v>300.81400000000002</v>
      </c>
      <c r="Q71" s="479">
        <v>1388.992</v>
      </c>
      <c r="R71" s="480">
        <v>83.891999999999996</v>
      </c>
    </row>
    <row r="72" spans="2:18" ht="15.75" x14ac:dyDescent="0.25">
      <c r="B72" s="475" t="s">
        <v>116</v>
      </c>
      <c r="C72" s="476">
        <v>1846.4069999999999</v>
      </c>
      <c r="D72" s="476">
        <v>8413.7900000000009</v>
      </c>
      <c r="E72" s="476">
        <v>1943.528</v>
      </c>
      <c r="F72" s="477" t="s">
        <v>72</v>
      </c>
      <c r="G72" s="478">
        <v>2625.683</v>
      </c>
      <c r="H72" s="479">
        <v>12236.522000000001</v>
      </c>
      <c r="I72" s="480">
        <v>1902.3050000000001</v>
      </c>
      <c r="J72" s="457"/>
      <c r="K72" s="475" t="s">
        <v>127</v>
      </c>
      <c r="L72" s="476">
        <v>196.31899999999999</v>
      </c>
      <c r="M72" s="476">
        <v>895.35199999999998</v>
      </c>
      <c r="N72" s="476">
        <v>95.582999999999998</v>
      </c>
      <c r="O72" s="477" t="s">
        <v>115</v>
      </c>
      <c r="P72" s="478">
        <v>161.06899999999999</v>
      </c>
      <c r="Q72" s="479">
        <v>751.9</v>
      </c>
      <c r="R72" s="480">
        <v>64.614000000000004</v>
      </c>
    </row>
    <row r="73" spans="2:18" ht="16.5" thickBot="1" x14ac:dyDescent="0.3">
      <c r="B73" s="481" t="s">
        <v>312</v>
      </c>
      <c r="C73" s="482">
        <v>1560.779</v>
      </c>
      <c r="D73" s="482">
        <v>7121.473</v>
      </c>
      <c r="E73" s="482">
        <v>1053.4159999999999</v>
      </c>
      <c r="F73" s="483" t="s">
        <v>163</v>
      </c>
      <c r="G73" s="484">
        <v>2394.623</v>
      </c>
      <c r="H73" s="485">
        <v>11165.111999999999</v>
      </c>
      <c r="I73" s="486">
        <v>2124.5129999999999</v>
      </c>
      <c r="J73" s="457"/>
      <c r="K73" s="481" t="s">
        <v>145</v>
      </c>
      <c r="L73" s="482">
        <v>99.334999999999994</v>
      </c>
      <c r="M73" s="482">
        <v>451.79199999999997</v>
      </c>
      <c r="N73" s="482">
        <v>61.433</v>
      </c>
      <c r="O73" s="483" t="s">
        <v>176</v>
      </c>
      <c r="P73" s="484">
        <v>150.26400000000001</v>
      </c>
      <c r="Q73" s="485">
        <v>701.59299999999996</v>
      </c>
      <c r="R73" s="486">
        <v>90.995999999999995</v>
      </c>
    </row>
    <row r="74" spans="2:18" ht="15.75" x14ac:dyDescent="0.25">
      <c r="B74" s="503"/>
      <c r="C74" s="504"/>
      <c r="D74" s="504"/>
      <c r="E74" s="504"/>
      <c r="F74" s="503"/>
      <c r="G74" s="505"/>
      <c r="H74" s="505"/>
      <c r="I74" s="505"/>
      <c r="J74" s="506"/>
      <c r="K74" s="503"/>
      <c r="L74" s="504"/>
      <c r="M74" s="504"/>
      <c r="N74" s="504"/>
      <c r="O74" s="503"/>
      <c r="P74" s="505"/>
      <c r="Q74" s="505"/>
      <c r="R74" s="505"/>
    </row>
    <row r="75" spans="2:18" ht="15.75" x14ac:dyDescent="0.25">
      <c r="B75" s="503"/>
      <c r="C75" s="504"/>
      <c r="D75" s="504"/>
      <c r="E75" s="504"/>
      <c r="F75" s="503"/>
      <c r="G75" s="505"/>
      <c r="H75" s="505"/>
      <c r="I75" s="505"/>
      <c r="J75" s="506"/>
      <c r="K75" s="503"/>
      <c r="L75" s="504"/>
      <c r="M75" s="504"/>
      <c r="N75" s="504"/>
      <c r="O75" s="503"/>
      <c r="P75" s="505"/>
      <c r="Q75" s="505"/>
      <c r="R75" s="505"/>
    </row>
    <row r="76" spans="2:18" ht="15.75" x14ac:dyDescent="0.25">
      <c r="B76" s="503"/>
      <c r="C76" s="504"/>
      <c r="D76" s="504"/>
      <c r="E76" s="504"/>
      <c r="F76" s="503"/>
      <c r="G76" s="505"/>
      <c r="H76" s="505"/>
      <c r="I76" s="505"/>
      <c r="J76" s="506"/>
      <c r="K76" s="503"/>
      <c r="L76" s="504"/>
      <c r="M76" s="504"/>
      <c r="N76" s="504"/>
      <c r="O76" s="503"/>
      <c r="P76" s="505"/>
      <c r="Q76" s="505"/>
      <c r="R76" s="505"/>
    </row>
    <row r="77" spans="2:18" ht="15.75" x14ac:dyDescent="0.25">
      <c r="B77" s="507" t="s">
        <v>289</v>
      </c>
      <c r="C77" s="508"/>
      <c r="D77" s="508"/>
      <c r="E77" s="508"/>
      <c r="F77" s="507"/>
      <c r="G77" s="509"/>
      <c r="H77" s="509"/>
      <c r="I77" s="509"/>
      <c r="J77" s="457"/>
      <c r="K77" s="507" t="s">
        <v>290</v>
      </c>
      <c r="L77" s="508"/>
      <c r="M77" s="508"/>
      <c r="N77" s="508"/>
      <c r="O77" s="507"/>
      <c r="P77" s="509"/>
      <c r="Q77" s="509"/>
      <c r="R77" s="509"/>
    </row>
    <row r="78" spans="2:18" ht="16.5" thickBot="1" x14ac:dyDescent="0.3">
      <c r="B78" s="511" t="s">
        <v>185</v>
      </c>
      <c r="C78" s="512"/>
      <c r="D78" s="512"/>
      <c r="E78" s="512"/>
      <c r="F78" s="511"/>
      <c r="G78" s="510"/>
      <c r="H78" s="510"/>
      <c r="I78" s="510"/>
      <c r="J78" s="457"/>
      <c r="K78" s="511" t="s">
        <v>185</v>
      </c>
      <c r="L78" s="512"/>
      <c r="M78" s="512"/>
      <c r="N78" s="512"/>
      <c r="O78" s="511"/>
      <c r="P78" s="510"/>
      <c r="Q78" s="510"/>
      <c r="R78" s="510"/>
    </row>
    <row r="79" spans="2:18" ht="16.5" thickBot="1" x14ac:dyDescent="0.3">
      <c r="B79" s="492" t="s">
        <v>111</v>
      </c>
      <c r="C79" s="493"/>
      <c r="D79" s="493"/>
      <c r="E79" s="493"/>
      <c r="F79" s="493"/>
      <c r="G79" s="493"/>
      <c r="H79" s="493"/>
      <c r="I79" s="494"/>
      <c r="J79" s="457"/>
      <c r="K79" s="492" t="s">
        <v>112</v>
      </c>
      <c r="L79" s="493"/>
      <c r="M79" s="493"/>
      <c r="N79" s="493"/>
      <c r="O79" s="493"/>
      <c r="P79" s="493"/>
      <c r="Q79" s="493"/>
      <c r="R79" s="494"/>
    </row>
    <row r="80" spans="2:18" ht="16.5" thickBot="1" x14ac:dyDescent="0.3">
      <c r="B80" s="495" t="s">
        <v>310</v>
      </c>
      <c r="C80" s="496"/>
      <c r="D80" s="497"/>
      <c r="E80" s="498"/>
      <c r="F80" s="495" t="s">
        <v>311</v>
      </c>
      <c r="G80" s="496"/>
      <c r="H80" s="497"/>
      <c r="I80" s="498"/>
      <c r="J80" s="457"/>
      <c r="K80" s="495" t="s">
        <v>310</v>
      </c>
      <c r="L80" s="496"/>
      <c r="M80" s="497"/>
      <c r="N80" s="498"/>
      <c r="O80" s="495" t="s">
        <v>311</v>
      </c>
      <c r="P80" s="496"/>
      <c r="Q80" s="497"/>
      <c r="R80" s="498"/>
    </row>
    <row r="81" spans="2:18" ht="30.75" thickBot="1" x14ac:dyDescent="0.25">
      <c r="B81" s="458" t="s">
        <v>113</v>
      </c>
      <c r="C81" s="459" t="s">
        <v>93</v>
      </c>
      <c r="D81" s="460" t="s">
        <v>139</v>
      </c>
      <c r="E81" s="461" t="s">
        <v>114</v>
      </c>
      <c r="F81" s="458" t="s">
        <v>113</v>
      </c>
      <c r="G81" s="459" t="s">
        <v>93</v>
      </c>
      <c r="H81" s="460" t="s">
        <v>139</v>
      </c>
      <c r="I81" s="461" t="s">
        <v>114</v>
      </c>
      <c r="J81" s="457"/>
      <c r="K81" s="458" t="s">
        <v>113</v>
      </c>
      <c r="L81" s="459" t="s">
        <v>93</v>
      </c>
      <c r="M81" s="460" t="s">
        <v>139</v>
      </c>
      <c r="N81" s="461" t="s">
        <v>114</v>
      </c>
      <c r="O81" s="458" t="s">
        <v>113</v>
      </c>
      <c r="P81" s="459" t="s">
        <v>93</v>
      </c>
      <c r="Q81" s="460" t="s">
        <v>139</v>
      </c>
      <c r="R81" s="461" t="s">
        <v>114</v>
      </c>
    </row>
    <row r="82" spans="2:18" ht="16.5" thickBot="1" x14ac:dyDescent="0.3">
      <c r="B82" s="462" t="s">
        <v>106</v>
      </c>
      <c r="C82" s="463">
        <v>194947.81099999999</v>
      </c>
      <c r="D82" s="464">
        <v>888545.73</v>
      </c>
      <c r="E82" s="465">
        <v>214845.465</v>
      </c>
      <c r="F82" s="466" t="s">
        <v>106</v>
      </c>
      <c r="G82" s="467">
        <v>242817.74400000001</v>
      </c>
      <c r="H82" s="468">
        <v>1133855.6029999999</v>
      </c>
      <c r="I82" s="465">
        <v>205211.45</v>
      </c>
      <c r="J82" s="457"/>
      <c r="K82" s="462" t="s">
        <v>106</v>
      </c>
      <c r="L82" s="463">
        <v>68809.509000000005</v>
      </c>
      <c r="M82" s="464">
        <v>313768.86599999998</v>
      </c>
      <c r="N82" s="465">
        <v>120038.23699999999</v>
      </c>
      <c r="O82" s="466" t="s">
        <v>106</v>
      </c>
      <c r="P82" s="467">
        <v>79442.832999999999</v>
      </c>
      <c r="Q82" s="468">
        <v>370240.45299999998</v>
      </c>
      <c r="R82" s="465">
        <v>98242.036999999997</v>
      </c>
    </row>
    <row r="83" spans="2:18" ht="15.75" x14ac:dyDescent="0.25">
      <c r="B83" s="469" t="s">
        <v>235</v>
      </c>
      <c r="C83" s="470">
        <v>43156.487000000001</v>
      </c>
      <c r="D83" s="470">
        <v>196741.26199999999</v>
      </c>
      <c r="E83" s="470">
        <v>52182.173000000003</v>
      </c>
      <c r="F83" s="471" t="s">
        <v>235</v>
      </c>
      <c r="G83" s="472">
        <v>47108.06</v>
      </c>
      <c r="H83" s="473">
        <v>218763.31400000001</v>
      </c>
      <c r="I83" s="474">
        <v>45385.362999999998</v>
      </c>
      <c r="J83" s="457"/>
      <c r="K83" s="469" t="s">
        <v>70</v>
      </c>
      <c r="L83" s="470">
        <v>12180.659</v>
      </c>
      <c r="M83" s="470">
        <v>55532.697</v>
      </c>
      <c r="N83" s="470">
        <v>22096.353999999999</v>
      </c>
      <c r="O83" s="471" t="s">
        <v>70</v>
      </c>
      <c r="P83" s="472">
        <v>18429.297999999999</v>
      </c>
      <c r="Q83" s="473">
        <v>85901.119999999995</v>
      </c>
      <c r="R83" s="474">
        <v>19997.106</v>
      </c>
    </row>
    <row r="84" spans="2:18" ht="15.75" x14ac:dyDescent="0.25">
      <c r="B84" s="475" t="s">
        <v>147</v>
      </c>
      <c r="C84" s="476">
        <v>34204.624000000003</v>
      </c>
      <c r="D84" s="476">
        <v>155633.149</v>
      </c>
      <c r="E84" s="476">
        <v>38602.239999999998</v>
      </c>
      <c r="F84" s="477" t="s">
        <v>147</v>
      </c>
      <c r="G84" s="478">
        <v>40419.756000000001</v>
      </c>
      <c r="H84" s="479">
        <v>190172.179</v>
      </c>
      <c r="I84" s="480">
        <v>35732.148000000001</v>
      </c>
      <c r="J84" s="457"/>
      <c r="K84" s="475" t="s">
        <v>235</v>
      </c>
      <c r="L84" s="476">
        <v>10374.597</v>
      </c>
      <c r="M84" s="476">
        <v>47322.786</v>
      </c>
      <c r="N84" s="476">
        <v>8078.9949999999999</v>
      </c>
      <c r="O84" s="477" t="s">
        <v>69</v>
      </c>
      <c r="P84" s="478">
        <v>15258.356</v>
      </c>
      <c r="Q84" s="479">
        <v>71239.005000000005</v>
      </c>
      <c r="R84" s="480">
        <v>6929.6319999999996</v>
      </c>
    </row>
    <row r="85" spans="2:18" ht="15.75" x14ac:dyDescent="0.25">
      <c r="B85" s="475" t="s">
        <v>70</v>
      </c>
      <c r="C85" s="476">
        <v>14315.734</v>
      </c>
      <c r="D85" s="476">
        <v>65230.14</v>
      </c>
      <c r="E85" s="476">
        <v>27480.6</v>
      </c>
      <c r="F85" s="477" t="s">
        <v>70</v>
      </c>
      <c r="G85" s="478">
        <v>21564.742999999999</v>
      </c>
      <c r="H85" s="479">
        <v>100418.678</v>
      </c>
      <c r="I85" s="480">
        <v>29944.865000000002</v>
      </c>
      <c r="J85" s="457"/>
      <c r="K85" s="475" t="s">
        <v>115</v>
      </c>
      <c r="L85" s="476">
        <v>9601.4680000000008</v>
      </c>
      <c r="M85" s="476">
        <v>43842.97</v>
      </c>
      <c r="N85" s="476">
        <v>3320.6979999999999</v>
      </c>
      <c r="O85" s="477" t="s">
        <v>235</v>
      </c>
      <c r="P85" s="478">
        <v>12080.076999999999</v>
      </c>
      <c r="Q85" s="479">
        <v>56500.671999999999</v>
      </c>
      <c r="R85" s="480">
        <v>5861.0919999999996</v>
      </c>
    </row>
    <row r="86" spans="2:18" ht="15.75" x14ac:dyDescent="0.25">
      <c r="B86" s="475" t="s">
        <v>184</v>
      </c>
      <c r="C86" s="476">
        <v>13280.956</v>
      </c>
      <c r="D86" s="476">
        <v>60573.294999999998</v>
      </c>
      <c r="E86" s="476">
        <v>12716</v>
      </c>
      <c r="F86" s="477" t="s">
        <v>184</v>
      </c>
      <c r="G86" s="478">
        <v>13127.968999999999</v>
      </c>
      <c r="H86" s="479">
        <v>60966.406000000003</v>
      </c>
      <c r="I86" s="480">
        <v>8906.0010000000002</v>
      </c>
      <c r="J86" s="457"/>
      <c r="K86" s="475" t="s">
        <v>69</v>
      </c>
      <c r="L86" s="476">
        <v>9498.0370000000003</v>
      </c>
      <c r="M86" s="476">
        <v>43299.627</v>
      </c>
      <c r="N86" s="476">
        <v>7256.7849999999999</v>
      </c>
      <c r="O86" s="477" t="s">
        <v>121</v>
      </c>
      <c r="P86" s="478">
        <v>5998.1459999999997</v>
      </c>
      <c r="Q86" s="479">
        <v>27915.733</v>
      </c>
      <c r="R86" s="480">
        <v>7079.9759999999997</v>
      </c>
    </row>
    <row r="87" spans="2:18" ht="15.75" x14ac:dyDescent="0.25">
      <c r="B87" s="475" t="s">
        <v>186</v>
      </c>
      <c r="C87" s="476">
        <v>7367.7650000000003</v>
      </c>
      <c r="D87" s="476">
        <v>33610.235999999997</v>
      </c>
      <c r="E87" s="476">
        <v>7115.5</v>
      </c>
      <c r="F87" s="477" t="s">
        <v>186</v>
      </c>
      <c r="G87" s="478">
        <v>11652.880999999999</v>
      </c>
      <c r="H87" s="479">
        <v>54571.699000000001</v>
      </c>
      <c r="I87" s="480">
        <v>7844.6750000000002</v>
      </c>
      <c r="J87" s="457"/>
      <c r="K87" s="475" t="s">
        <v>121</v>
      </c>
      <c r="L87" s="476">
        <v>5924.6369999999997</v>
      </c>
      <c r="M87" s="476">
        <v>26990.045999999998</v>
      </c>
      <c r="N87" s="476">
        <v>8644.4789999999994</v>
      </c>
      <c r="O87" s="477" t="s">
        <v>118</v>
      </c>
      <c r="P87" s="478">
        <v>4692.1469999999999</v>
      </c>
      <c r="Q87" s="479">
        <v>21838.235000000001</v>
      </c>
      <c r="R87" s="480">
        <v>23267.61</v>
      </c>
    </row>
    <row r="88" spans="2:18" ht="15.75" x14ac:dyDescent="0.25">
      <c r="B88" s="475" t="s">
        <v>187</v>
      </c>
      <c r="C88" s="476">
        <v>6927.4390000000003</v>
      </c>
      <c r="D88" s="476">
        <v>31502.371999999999</v>
      </c>
      <c r="E88" s="476">
        <v>6355.1</v>
      </c>
      <c r="F88" s="477" t="s">
        <v>187</v>
      </c>
      <c r="G88" s="478">
        <v>8897.1620000000003</v>
      </c>
      <c r="H88" s="479">
        <v>41489.025000000001</v>
      </c>
      <c r="I88" s="480">
        <v>5407.45</v>
      </c>
      <c r="J88" s="457"/>
      <c r="K88" s="475" t="s">
        <v>118</v>
      </c>
      <c r="L88" s="476">
        <v>5224.0860000000002</v>
      </c>
      <c r="M88" s="476">
        <v>23810.054</v>
      </c>
      <c r="N88" s="476">
        <v>34976.667999999998</v>
      </c>
      <c r="O88" s="477" t="s">
        <v>119</v>
      </c>
      <c r="P88" s="478">
        <v>3381.9720000000002</v>
      </c>
      <c r="Q88" s="479">
        <v>15728.726000000001</v>
      </c>
      <c r="R88" s="480">
        <v>14468.858</v>
      </c>
    </row>
    <row r="89" spans="2:18" ht="15.75" x14ac:dyDescent="0.25">
      <c r="B89" s="475" t="s">
        <v>266</v>
      </c>
      <c r="C89" s="476">
        <v>4844.6779999999999</v>
      </c>
      <c r="D89" s="476">
        <v>22134.946</v>
      </c>
      <c r="E89" s="476">
        <v>4688.0749999999998</v>
      </c>
      <c r="F89" s="477" t="s">
        <v>115</v>
      </c>
      <c r="G89" s="478">
        <v>6982.3890000000001</v>
      </c>
      <c r="H89" s="479">
        <v>32698.037</v>
      </c>
      <c r="I89" s="480">
        <v>5081.9660000000003</v>
      </c>
      <c r="J89" s="457"/>
      <c r="K89" s="475" t="s">
        <v>119</v>
      </c>
      <c r="L89" s="476">
        <v>3535.4290000000001</v>
      </c>
      <c r="M89" s="476">
        <v>16101.878000000001</v>
      </c>
      <c r="N89" s="476">
        <v>18088.683000000001</v>
      </c>
      <c r="O89" s="477" t="s">
        <v>115</v>
      </c>
      <c r="P89" s="478">
        <v>2854.1039999999998</v>
      </c>
      <c r="Q89" s="479">
        <v>13211.212</v>
      </c>
      <c r="R89" s="480">
        <v>430.06700000000001</v>
      </c>
    </row>
    <row r="90" spans="2:18" ht="15.75" x14ac:dyDescent="0.25">
      <c r="B90" s="475" t="s">
        <v>115</v>
      </c>
      <c r="C90" s="476">
        <v>4715.5829999999996</v>
      </c>
      <c r="D90" s="476">
        <v>21478.896000000001</v>
      </c>
      <c r="E90" s="476">
        <v>4218.9849999999997</v>
      </c>
      <c r="F90" s="477" t="s">
        <v>266</v>
      </c>
      <c r="G90" s="478">
        <v>6618.4530000000004</v>
      </c>
      <c r="H90" s="479">
        <v>31276.036</v>
      </c>
      <c r="I90" s="480">
        <v>4684.5029999999997</v>
      </c>
      <c r="J90" s="457"/>
      <c r="K90" s="475" t="s">
        <v>116</v>
      </c>
      <c r="L90" s="476">
        <v>2118.23</v>
      </c>
      <c r="M90" s="476">
        <v>9675.3150000000005</v>
      </c>
      <c r="N90" s="476">
        <v>1548.7</v>
      </c>
      <c r="O90" s="477" t="s">
        <v>180</v>
      </c>
      <c r="P90" s="478">
        <v>2202.6190000000001</v>
      </c>
      <c r="Q90" s="479">
        <v>10292.264999999999</v>
      </c>
      <c r="R90" s="480">
        <v>1900</v>
      </c>
    </row>
    <row r="91" spans="2:18" ht="15.75" x14ac:dyDescent="0.25">
      <c r="B91" s="475" t="s">
        <v>249</v>
      </c>
      <c r="C91" s="476">
        <v>4270.5959999999995</v>
      </c>
      <c r="D91" s="476">
        <v>19473.143</v>
      </c>
      <c r="E91" s="476">
        <v>4534</v>
      </c>
      <c r="F91" s="477" t="s">
        <v>165</v>
      </c>
      <c r="G91" s="478">
        <v>5927.56</v>
      </c>
      <c r="H91" s="479">
        <v>27666.666000000001</v>
      </c>
      <c r="I91" s="480">
        <v>5336.0029999999997</v>
      </c>
      <c r="J91" s="457"/>
      <c r="K91" s="475" t="s">
        <v>147</v>
      </c>
      <c r="L91" s="476">
        <v>1415.9960000000001</v>
      </c>
      <c r="M91" s="476">
        <v>6474.9830000000002</v>
      </c>
      <c r="N91" s="476">
        <v>419.995</v>
      </c>
      <c r="O91" s="477" t="s">
        <v>147</v>
      </c>
      <c r="P91" s="478">
        <v>2074.4609999999998</v>
      </c>
      <c r="Q91" s="479">
        <v>9519.2810000000009</v>
      </c>
      <c r="R91" s="480">
        <v>861.95799999999997</v>
      </c>
    </row>
    <row r="92" spans="2:18" ht="15.75" x14ac:dyDescent="0.25">
      <c r="B92" s="475" t="s">
        <v>189</v>
      </c>
      <c r="C92" s="476">
        <v>4019.1320000000001</v>
      </c>
      <c r="D92" s="476">
        <v>18322.167000000001</v>
      </c>
      <c r="E92" s="476">
        <v>3571</v>
      </c>
      <c r="F92" s="477" t="s">
        <v>232</v>
      </c>
      <c r="G92" s="478">
        <v>4916.4160000000002</v>
      </c>
      <c r="H92" s="479">
        <v>22932.995999999999</v>
      </c>
      <c r="I92" s="480">
        <v>3001.75</v>
      </c>
      <c r="J92" s="457"/>
      <c r="K92" s="475" t="s">
        <v>247</v>
      </c>
      <c r="L92" s="476">
        <v>1258.337</v>
      </c>
      <c r="M92" s="476">
        <v>5737.393</v>
      </c>
      <c r="N92" s="476">
        <v>1674.125</v>
      </c>
      <c r="O92" s="477" t="s">
        <v>72</v>
      </c>
      <c r="P92" s="478">
        <v>2028.239</v>
      </c>
      <c r="Q92" s="479">
        <v>9455.7109999999993</v>
      </c>
      <c r="R92" s="480">
        <v>6499.5709999999999</v>
      </c>
    </row>
    <row r="93" spans="2:18" ht="15.75" x14ac:dyDescent="0.25">
      <c r="B93" s="475" t="s">
        <v>165</v>
      </c>
      <c r="C93" s="476">
        <v>3637.424</v>
      </c>
      <c r="D93" s="476">
        <v>16661.07</v>
      </c>
      <c r="E93" s="476">
        <v>3353</v>
      </c>
      <c r="F93" s="477" t="s">
        <v>125</v>
      </c>
      <c r="G93" s="478">
        <v>4119.6289999999999</v>
      </c>
      <c r="H93" s="479">
        <v>19275.258999999998</v>
      </c>
      <c r="I93" s="480">
        <v>3739.9279999999999</v>
      </c>
      <c r="J93" s="457"/>
      <c r="K93" s="475" t="s">
        <v>72</v>
      </c>
      <c r="L93" s="476">
        <v>1176.963</v>
      </c>
      <c r="M93" s="476">
        <v>5352.5379999999996</v>
      </c>
      <c r="N93" s="476">
        <v>5173.13</v>
      </c>
      <c r="O93" s="477" t="s">
        <v>116</v>
      </c>
      <c r="P93" s="478">
        <v>1947.6579999999999</v>
      </c>
      <c r="Q93" s="479">
        <v>9046.7780000000002</v>
      </c>
      <c r="R93" s="480">
        <v>1286.8209999999999</v>
      </c>
    </row>
    <row r="94" spans="2:18" ht="15.75" x14ac:dyDescent="0.25">
      <c r="B94" s="475" t="s">
        <v>69</v>
      </c>
      <c r="C94" s="476">
        <v>3427.8229999999999</v>
      </c>
      <c r="D94" s="476">
        <v>15620.637000000001</v>
      </c>
      <c r="E94" s="476">
        <v>3577.95</v>
      </c>
      <c r="F94" s="477" t="s">
        <v>171</v>
      </c>
      <c r="G94" s="478">
        <v>3846.3960000000002</v>
      </c>
      <c r="H94" s="479">
        <v>17792.652999999998</v>
      </c>
      <c r="I94" s="480">
        <v>2739</v>
      </c>
      <c r="J94" s="457"/>
      <c r="K94" s="475" t="s">
        <v>125</v>
      </c>
      <c r="L94" s="476">
        <v>990.18100000000004</v>
      </c>
      <c r="M94" s="476">
        <v>4503.9430000000002</v>
      </c>
      <c r="N94" s="476">
        <v>982.98599999999999</v>
      </c>
      <c r="O94" s="477" t="s">
        <v>247</v>
      </c>
      <c r="P94" s="478">
        <v>1634.2</v>
      </c>
      <c r="Q94" s="479">
        <v>7634.8850000000002</v>
      </c>
      <c r="R94" s="480">
        <v>1529.605</v>
      </c>
    </row>
    <row r="95" spans="2:18" ht="15.75" x14ac:dyDescent="0.25">
      <c r="B95" s="475" t="s">
        <v>180</v>
      </c>
      <c r="C95" s="476">
        <v>3243.8789999999999</v>
      </c>
      <c r="D95" s="476">
        <v>14818.736999999999</v>
      </c>
      <c r="E95" s="476">
        <v>4166.4650000000001</v>
      </c>
      <c r="F95" s="477" t="s">
        <v>69</v>
      </c>
      <c r="G95" s="478">
        <v>3624.0059999999999</v>
      </c>
      <c r="H95" s="479">
        <v>16744.984</v>
      </c>
      <c r="I95" s="480">
        <v>3071.6689999999999</v>
      </c>
      <c r="J95" s="457"/>
      <c r="K95" s="475" t="s">
        <v>123</v>
      </c>
      <c r="L95" s="476">
        <v>936.31</v>
      </c>
      <c r="M95" s="476">
        <v>4259.5029999999997</v>
      </c>
      <c r="N95" s="476">
        <v>2201.413</v>
      </c>
      <c r="O95" s="477" t="s">
        <v>136</v>
      </c>
      <c r="P95" s="478">
        <v>1233.9939999999999</v>
      </c>
      <c r="Q95" s="479">
        <v>5787.5479999999998</v>
      </c>
      <c r="R95" s="480">
        <v>3645.8539999999998</v>
      </c>
    </row>
    <row r="96" spans="2:18" ht="15.75" x14ac:dyDescent="0.25">
      <c r="B96" s="475" t="s">
        <v>232</v>
      </c>
      <c r="C96" s="476">
        <v>3145.6489999999999</v>
      </c>
      <c r="D96" s="476">
        <v>14309.089</v>
      </c>
      <c r="E96" s="476">
        <v>2262.0010000000002</v>
      </c>
      <c r="F96" s="477" t="s">
        <v>249</v>
      </c>
      <c r="G96" s="478">
        <v>3466.8209999999999</v>
      </c>
      <c r="H96" s="479">
        <v>16189.449000000001</v>
      </c>
      <c r="I96" s="480">
        <v>2043.8</v>
      </c>
      <c r="J96" s="457"/>
      <c r="K96" s="475" t="s">
        <v>127</v>
      </c>
      <c r="L96" s="476">
        <v>860.9</v>
      </c>
      <c r="M96" s="476">
        <v>3933.1660000000002</v>
      </c>
      <c r="N96" s="476">
        <v>699.41300000000001</v>
      </c>
      <c r="O96" s="477" t="s">
        <v>123</v>
      </c>
      <c r="P96" s="478">
        <v>1153.692</v>
      </c>
      <c r="Q96" s="479">
        <v>5312.8580000000002</v>
      </c>
      <c r="R96" s="480">
        <v>1357.0540000000001</v>
      </c>
    </row>
    <row r="97" spans="2:18" ht="15.75" x14ac:dyDescent="0.25">
      <c r="B97" s="475" t="s">
        <v>124</v>
      </c>
      <c r="C97" s="476">
        <v>3112.3789999999999</v>
      </c>
      <c r="D97" s="476">
        <v>14203.188</v>
      </c>
      <c r="E97" s="476">
        <v>3664.3519999999999</v>
      </c>
      <c r="F97" s="477" t="s">
        <v>123</v>
      </c>
      <c r="G97" s="478">
        <v>3264.402</v>
      </c>
      <c r="H97" s="479">
        <v>15153.704</v>
      </c>
      <c r="I97" s="480">
        <v>1815.8489999999999</v>
      </c>
      <c r="J97" s="457"/>
      <c r="K97" s="475" t="s">
        <v>136</v>
      </c>
      <c r="L97" s="476">
        <v>701.47500000000002</v>
      </c>
      <c r="M97" s="476">
        <v>3182.549</v>
      </c>
      <c r="N97" s="476">
        <v>2914.136</v>
      </c>
      <c r="O97" s="477" t="s">
        <v>132</v>
      </c>
      <c r="P97" s="478">
        <v>919.24300000000005</v>
      </c>
      <c r="Q97" s="479">
        <v>4291.0379999999996</v>
      </c>
      <c r="R97" s="480">
        <v>249.869</v>
      </c>
    </row>
    <row r="98" spans="2:18" ht="16.5" thickBot="1" x14ac:dyDescent="0.3">
      <c r="B98" s="481" t="s">
        <v>125</v>
      </c>
      <c r="C98" s="482">
        <v>2962.1909999999998</v>
      </c>
      <c r="D98" s="482">
        <v>13483.189</v>
      </c>
      <c r="E98" s="482">
        <v>3417.48</v>
      </c>
      <c r="F98" s="483" t="s">
        <v>124</v>
      </c>
      <c r="G98" s="484">
        <v>3175.4479999999999</v>
      </c>
      <c r="H98" s="485">
        <v>14858.433999999999</v>
      </c>
      <c r="I98" s="486">
        <v>2402.87</v>
      </c>
      <c r="J98" s="457"/>
      <c r="K98" s="481" t="s">
        <v>117</v>
      </c>
      <c r="L98" s="482">
        <v>693.78800000000001</v>
      </c>
      <c r="M98" s="482">
        <v>3169.7809999999999</v>
      </c>
      <c r="N98" s="482">
        <v>375.37</v>
      </c>
      <c r="O98" s="483" t="s">
        <v>127</v>
      </c>
      <c r="P98" s="484">
        <v>754.95699999999999</v>
      </c>
      <c r="Q98" s="485">
        <v>3507.5929999999998</v>
      </c>
      <c r="R98" s="486">
        <v>536.58299999999997</v>
      </c>
    </row>
    <row r="99" spans="2:18" x14ac:dyDescent="0.2">
      <c r="B99" s="487"/>
      <c r="C99" s="487"/>
      <c r="D99" s="487"/>
      <c r="E99" s="487"/>
      <c r="F99" s="487"/>
      <c r="G99" s="487"/>
      <c r="H99" s="487"/>
      <c r="I99" s="487"/>
      <c r="J99" s="487"/>
      <c r="K99" s="487"/>
      <c r="L99" s="487"/>
      <c r="M99" s="487"/>
      <c r="N99" s="487"/>
      <c r="O99" s="487"/>
      <c r="P99" s="487"/>
      <c r="Q99" s="487"/>
      <c r="R99" s="487"/>
    </row>
    <row r="100" spans="2:18" x14ac:dyDescent="0.2">
      <c r="B100" s="487"/>
      <c r="C100" s="487"/>
      <c r="D100" s="487"/>
      <c r="E100" s="487"/>
      <c r="F100" s="487"/>
      <c r="G100" s="487"/>
      <c r="H100" s="487"/>
      <c r="I100" s="487"/>
      <c r="J100" s="487"/>
      <c r="K100" s="487"/>
      <c r="L100" s="487"/>
      <c r="M100" s="487"/>
      <c r="N100" s="487"/>
      <c r="O100" s="487"/>
      <c r="P100" s="487"/>
      <c r="Q100" s="487"/>
      <c r="R100" s="487"/>
    </row>
    <row r="101" spans="2:18" ht="16.5" x14ac:dyDescent="0.25">
      <c r="B101" s="513"/>
      <c r="C101" s="513"/>
      <c r="D101" s="513"/>
      <c r="E101" s="513"/>
      <c r="F101" s="513"/>
      <c r="G101" s="513"/>
      <c r="H101" s="513"/>
      <c r="I101" s="514"/>
      <c r="J101" s="514"/>
      <c r="K101" s="513"/>
      <c r="L101" s="513"/>
      <c r="M101" s="513"/>
      <c r="N101" s="513"/>
      <c r="O101" s="513"/>
      <c r="P101" s="513"/>
      <c r="Q101" s="513"/>
      <c r="R101" s="514"/>
    </row>
    <row r="102" spans="2:18" ht="15.75" x14ac:dyDescent="0.25">
      <c r="B102" s="488" t="s">
        <v>291</v>
      </c>
      <c r="C102" s="488"/>
      <c r="D102" s="488"/>
      <c r="E102" s="488"/>
      <c r="F102" s="488"/>
      <c r="G102" s="490"/>
      <c r="H102" s="490"/>
      <c r="I102" s="490"/>
      <c r="J102" s="490"/>
      <c r="K102" s="488" t="s">
        <v>292</v>
      </c>
      <c r="L102" s="488"/>
      <c r="M102" s="488"/>
      <c r="N102" s="488"/>
      <c r="O102" s="488"/>
      <c r="P102" s="490"/>
      <c r="Q102" s="490"/>
      <c r="R102" s="490"/>
    </row>
    <row r="103" spans="2:18" ht="16.5" thickBot="1" x14ac:dyDescent="0.3">
      <c r="B103" s="491" t="s">
        <v>185</v>
      </c>
      <c r="C103" s="488"/>
      <c r="D103" s="488"/>
      <c r="E103" s="488"/>
      <c r="F103" s="488"/>
      <c r="G103" s="490"/>
      <c r="H103" s="490"/>
      <c r="I103" s="490"/>
      <c r="J103" s="490"/>
      <c r="K103" s="491" t="s">
        <v>185</v>
      </c>
      <c r="L103" s="488"/>
      <c r="M103" s="488"/>
      <c r="N103" s="488"/>
      <c r="O103" s="488"/>
      <c r="P103" s="490"/>
      <c r="Q103" s="490"/>
      <c r="R103" s="490"/>
    </row>
    <row r="104" spans="2:18" ht="16.5" thickBot="1" x14ac:dyDescent="0.3">
      <c r="B104" s="492" t="s">
        <v>111</v>
      </c>
      <c r="C104" s="493"/>
      <c r="D104" s="493"/>
      <c r="E104" s="493"/>
      <c r="F104" s="493"/>
      <c r="G104" s="493"/>
      <c r="H104" s="493"/>
      <c r="I104" s="494"/>
      <c r="J104" s="490"/>
      <c r="K104" s="492" t="s">
        <v>112</v>
      </c>
      <c r="L104" s="493"/>
      <c r="M104" s="493"/>
      <c r="N104" s="493"/>
      <c r="O104" s="493"/>
      <c r="P104" s="493"/>
      <c r="Q104" s="493"/>
      <c r="R104" s="494"/>
    </row>
    <row r="105" spans="2:18" ht="16.5" thickBot="1" x14ac:dyDescent="0.3">
      <c r="B105" s="495" t="s">
        <v>310</v>
      </c>
      <c r="C105" s="496"/>
      <c r="D105" s="497"/>
      <c r="E105" s="498"/>
      <c r="F105" s="495" t="s">
        <v>311</v>
      </c>
      <c r="G105" s="496"/>
      <c r="H105" s="497"/>
      <c r="I105" s="498"/>
      <c r="J105" s="490"/>
      <c r="K105" s="495" t="s">
        <v>310</v>
      </c>
      <c r="L105" s="496"/>
      <c r="M105" s="497"/>
      <c r="N105" s="498"/>
      <c r="O105" s="495" t="s">
        <v>311</v>
      </c>
      <c r="P105" s="496"/>
      <c r="Q105" s="497"/>
      <c r="R105" s="498"/>
    </row>
    <row r="106" spans="2:18" ht="32.25" thickBot="1" x14ac:dyDescent="0.3">
      <c r="B106" s="499" t="s">
        <v>113</v>
      </c>
      <c r="C106" s="500" t="s">
        <v>93</v>
      </c>
      <c r="D106" s="501" t="s">
        <v>139</v>
      </c>
      <c r="E106" s="502" t="s">
        <v>114</v>
      </c>
      <c r="F106" s="499" t="s">
        <v>113</v>
      </c>
      <c r="G106" s="500" t="s">
        <v>93</v>
      </c>
      <c r="H106" s="501" t="s">
        <v>139</v>
      </c>
      <c r="I106" s="502" t="s">
        <v>114</v>
      </c>
      <c r="J106" s="490"/>
      <c r="K106" s="499" t="s">
        <v>113</v>
      </c>
      <c r="L106" s="500" t="s">
        <v>93</v>
      </c>
      <c r="M106" s="501" t="s">
        <v>139</v>
      </c>
      <c r="N106" s="502" t="s">
        <v>114</v>
      </c>
      <c r="O106" s="499" t="s">
        <v>113</v>
      </c>
      <c r="P106" s="500" t="s">
        <v>93</v>
      </c>
      <c r="Q106" s="501" t="s">
        <v>139</v>
      </c>
      <c r="R106" s="502" t="s">
        <v>114</v>
      </c>
    </row>
    <row r="107" spans="2:18" ht="16.5" thickBot="1" x14ac:dyDescent="0.3">
      <c r="B107" s="462" t="s">
        <v>106</v>
      </c>
      <c r="C107" s="463">
        <v>189549.049</v>
      </c>
      <c r="D107" s="464">
        <v>864294.78500000003</v>
      </c>
      <c r="E107" s="465">
        <v>45770.608999999997</v>
      </c>
      <c r="F107" s="466" t="s">
        <v>106</v>
      </c>
      <c r="G107" s="467">
        <v>445847.19300000003</v>
      </c>
      <c r="H107" s="468">
        <v>2079107.281</v>
      </c>
      <c r="I107" s="465">
        <v>70156.149999999994</v>
      </c>
      <c r="J107" s="490"/>
      <c r="K107" s="462" t="s">
        <v>106</v>
      </c>
      <c r="L107" s="463">
        <v>117144.863</v>
      </c>
      <c r="M107" s="464">
        <v>534485.19200000004</v>
      </c>
      <c r="N107" s="465">
        <v>29654.019</v>
      </c>
      <c r="O107" s="466" t="s">
        <v>106</v>
      </c>
      <c r="P107" s="467">
        <v>162987.54500000001</v>
      </c>
      <c r="Q107" s="468">
        <v>763938.973</v>
      </c>
      <c r="R107" s="465">
        <v>25357.748</v>
      </c>
    </row>
    <row r="108" spans="2:18" ht="15.75" x14ac:dyDescent="0.25">
      <c r="B108" s="469" t="s">
        <v>119</v>
      </c>
      <c r="C108" s="470">
        <v>44076.716</v>
      </c>
      <c r="D108" s="470">
        <v>201363.88500000001</v>
      </c>
      <c r="E108" s="470">
        <v>10111.901</v>
      </c>
      <c r="F108" s="471" t="s">
        <v>119</v>
      </c>
      <c r="G108" s="472">
        <v>81933.006999999998</v>
      </c>
      <c r="H108" s="473">
        <v>384881.49900000001</v>
      </c>
      <c r="I108" s="474">
        <v>12327.839</v>
      </c>
      <c r="J108" s="490"/>
      <c r="K108" s="469" t="s">
        <v>235</v>
      </c>
      <c r="L108" s="470">
        <v>28236.178</v>
      </c>
      <c r="M108" s="470">
        <v>128797.97199999999</v>
      </c>
      <c r="N108" s="470">
        <v>6420.116</v>
      </c>
      <c r="O108" s="471" t="s">
        <v>70</v>
      </c>
      <c r="P108" s="472">
        <v>36617.427000000003</v>
      </c>
      <c r="Q108" s="473">
        <v>171117.73699999999</v>
      </c>
      <c r="R108" s="474">
        <v>5555.86</v>
      </c>
    </row>
    <row r="109" spans="2:18" ht="15.75" x14ac:dyDescent="0.25">
      <c r="B109" s="475" t="s">
        <v>128</v>
      </c>
      <c r="C109" s="476">
        <v>20359.446</v>
      </c>
      <c r="D109" s="476">
        <v>92767.909</v>
      </c>
      <c r="E109" s="476">
        <v>4961.6310000000003</v>
      </c>
      <c r="F109" s="477" t="s">
        <v>235</v>
      </c>
      <c r="G109" s="478">
        <v>63422.127</v>
      </c>
      <c r="H109" s="479">
        <v>294342.99200000003</v>
      </c>
      <c r="I109" s="480">
        <v>9716.4809999999998</v>
      </c>
      <c r="J109" s="490"/>
      <c r="K109" s="475" t="s">
        <v>70</v>
      </c>
      <c r="L109" s="476">
        <v>27887.437999999998</v>
      </c>
      <c r="M109" s="476">
        <v>127273.944</v>
      </c>
      <c r="N109" s="476">
        <v>6873.616</v>
      </c>
      <c r="O109" s="477" t="s">
        <v>180</v>
      </c>
      <c r="P109" s="478">
        <v>30709.376</v>
      </c>
      <c r="Q109" s="479">
        <v>145722.538</v>
      </c>
      <c r="R109" s="480">
        <v>5010.8</v>
      </c>
    </row>
    <row r="110" spans="2:18" ht="15.75" x14ac:dyDescent="0.25">
      <c r="B110" s="475" t="s">
        <v>72</v>
      </c>
      <c r="C110" s="476">
        <v>16015.407999999999</v>
      </c>
      <c r="D110" s="476">
        <v>73051.896999999997</v>
      </c>
      <c r="E110" s="476">
        <v>3635.8609999999999</v>
      </c>
      <c r="F110" s="477" t="s">
        <v>69</v>
      </c>
      <c r="G110" s="478">
        <v>60505.417999999998</v>
      </c>
      <c r="H110" s="479">
        <v>281930.745</v>
      </c>
      <c r="I110" s="480">
        <v>9468.8819999999996</v>
      </c>
      <c r="J110" s="490"/>
      <c r="K110" s="475" t="s">
        <v>121</v>
      </c>
      <c r="L110" s="476">
        <v>11629.271000000001</v>
      </c>
      <c r="M110" s="476">
        <v>52861.044999999998</v>
      </c>
      <c r="N110" s="476">
        <v>3676.6289999999999</v>
      </c>
      <c r="O110" s="477" t="s">
        <v>121</v>
      </c>
      <c r="P110" s="478">
        <v>24157.97</v>
      </c>
      <c r="Q110" s="479">
        <v>112729.47100000001</v>
      </c>
      <c r="R110" s="480">
        <v>3316.6579999999999</v>
      </c>
    </row>
    <row r="111" spans="2:18" ht="15.75" x14ac:dyDescent="0.25">
      <c r="B111" s="475" t="s">
        <v>235</v>
      </c>
      <c r="C111" s="476">
        <v>13706.401</v>
      </c>
      <c r="D111" s="476">
        <v>62390.642</v>
      </c>
      <c r="E111" s="476">
        <v>3571.17</v>
      </c>
      <c r="F111" s="477" t="s">
        <v>70</v>
      </c>
      <c r="G111" s="478">
        <v>40570.819000000003</v>
      </c>
      <c r="H111" s="479">
        <v>188729.228</v>
      </c>
      <c r="I111" s="480">
        <v>7380.7139999999999</v>
      </c>
      <c r="J111" s="490"/>
      <c r="K111" s="475" t="s">
        <v>115</v>
      </c>
      <c r="L111" s="476">
        <v>9071.2960000000003</v>
      </c>
      <c r="M111" s="476">
        <v>41331.976999999999</v>
      </c>
      <c r="N111" s="476">
        <v>2113.9929999999999</v>
      </c>
      <c r="O111" s="477" t="s">
        <v>235</v>
      </c>
      <c r="P111" s="478">
        <v>21055.989000000001</v>
      </c>
      <c r="Q111" s="479">
        <v>98400.270999999993</v>
      </c>
      <c r="R111" s="480">
        <v>3071.998</v>
      </c>
    </row>
    <row r="112" spans="2:18" ht="15.75" x14ac:dyDescent="0.25">
      <c r="B112" s="475" t="s">
        <v>118</v>
      </c>
      <c r="C112" s="476">
        <v>12934.251</v>
      </c>
      <c r="D112" s="476">
        <v>58964.510999999999</v>
      </c>
      <c r="E112" s="476">
        <v>3129.28</v>
      </c>
      <c r="F112" s="477" t="s">
        <v>128</v>
      </c>
      <c r="G112" s="478">
        <v>33953.341</v>
      </c>
      <c r="H112" s="479">
        <v>158726.541</v>
      </c>
      <c r="I112" s="480">
        <v>5227.3890000000001</v>
      </c>
      <c r="J112" s="490"/>
      <c r="K112" s="475" t="s">
        <v>116</v>
      </c>
      <c r="L112" s="476">
        <v>8527.5390000000007</v>
      </c>
      <c r="M112" s="476">
        <v>38944.1</v>
      </c>
      <c r="N112" s="476">
        <v>1917.259</v>
      </c>
      <c r="O112" s="477" t="s">
        <v>116</v>
      </c>
      <c r="P112" s="478">
        <v>12974.37</v>
      </c>
      <c r="Q112" s="479">
        <v>60895.72</v>
      </c>
      <c r="R112" s="480">
        <v>2079.75</v>
      </c>
    </row>
    <row r="113" spans="2:18" ht="15.75" x14ac:dyDescent="0.25">
      <c r="B113" s="475" t="s">
        <v>70</v>
      </c>
      <c r="C113" s="476">
        <v>11128.374</v>
      </c>
      <c r="D113" s="476">
        <v>50696.834999999999</v>
      </c>
      <c r="E113" s="476">
        <v>3062.59</v>
      </c>
      <c r="F113" s="477" t="s">
        <v>72</v>
      </c>
      <c r="G113" s="478">
        <v>24979.017</v>
      </c>
      <c r="H113" s="479">
        <v>117620.70299999999</v>
      </c>
      <c r="I113" s="480">
        <v>3703.01</v>
      </c>
      <c r="J113" s="490"/>
      <c r="K113" s="475" t="s">
        <v>127</v>
      </c>
      <c r="L113" s="476">
        <v>8097.1350000000002</v>
      </c>
      <c r="M113" s="476">
        <v>36871.154000000002</v>
      </c>
      <c r="N113" s="476">
        <v>2276.5320000000002</v>
      </c>
      <c r="O113" s="477" t="s">
        <v>69</v>
      </c>
      <c r="P113" s="478">
        <v>11081.504999999999</v>
      </c>
      <c r="Q113" s="479">
        <v>51991.129000000001</v>
      </c>
      <c r="R113" s="480">
        <v>1802.9929999999999</v>
      </c>
    </row>
    <row r="114" spans="2:18" ht="15.75" x14ac:dyDescent="0.25">
      <c r="B114" s="475" t="s">
        <v>136</v>
      </c>
      <c r="C114" s="476">
        <v>10203.782999999999</v>
      </c>
      <c r="D114" s="476">
        <v>46471.803</v>
      </c>
      <c r="E114" s="476">
        <v>2498.2779999999998</v>
      </c>
      <c r="F114" s="477" t="s">
        <v>118</v>
      </c>
      <c r="G114" s="478">
        <v>24686.976999999999</v>
      </c>
      <c r="H114" s="479">
        <v>115278.205</v>
      </c>
      <c r="I114" s="480">
        <v>3760.2359999999999</v>
      </c>
      <c r="J114" s="490"/>
      <c r="K114" s="475" t="s">
        <v>125</v>
      </c>
      <c r="L114" s="476">
        <v>6924.8789999999999</v>
      </c>
      <c r="M114" s="476">
        <v>31686.626</v>
      </c>
      <c r="N114" s="476">
        <v>1839.9090000000001</v>
      </c>
      <c r="O114" s="477" t="s">
        <v>127</v>
      </c>
      <c r="P114" s="478">
        <v>6830.3159999999998</v>
      </c>
      <c r="Q114" s="479">
        <v>31534.704000000002</v>
      </c>
      <c r="R114" s="480">
        <v>1280.3610000000001</v>
      </c>
    </row>
    <row r="115" spans="2:18" ht="15.75" x14ac:dyDescent="0.25">
      <c r="B115" s="475" t="s">
        <v>115</v>
      </c>
      <c r="C115" s="476">
        <v>6978.6729999999998</v>
      </c>
      <c r="D115" s="476">
        <v>31828.204000000002</v>
      </c>
      <c r="E115" s="476">
        <v>1591.883</v>
      </c>
      <c r="F115" s="477" t="s">
        <v>121</v>
      </c>
      <c r="G115" s="478">
        <v>19455.539000000001</v>
      </c>
      <c r="H115" s="479">
        <v>89770.078999999998</v>
      </c>
      <c r="I115" s="480">
        <v>3314.25</v>
      </c>
      <c r="J115" s="490"/>
      <c r="K115" s="475" t="s">
        <v>69</v>
      </c>
      <c r="L115" s="476">
        <v>5452.152</v>
      </c>
      <c r="M115" s="476">
        <v>24915.37</v>
      </c>
      <c r="N115" s="476">
        <v>1719.5329999999999</v>
      </c>
      <c r="O115" s="477" t="s">
        <v>125</v>
      </c>
      <c r="P115" s="478">
        <v>6674.9359999999997</v>
      </c>
      <c r="Q115" s="479">
        <v>31195.095000000001</v>
      </c>
      <c r="R115" s="480">
        <v>1260.5050000000001</v>
      </c>
    </row>
    <row r="116" spans="2:18" ht="15.75" x14ac:dyDescent="0.25">
      <c r="B116" s="475" t="s">
        <v>180</v>
      </c>
      <c r="C116" s="476">
        <v>6972.991</v>
      </c>
      <c r="D116" s="476">
        <v>31761.522000000001</v>
      </c>
      <c r="E116" s="476">
        <v>1788.4159999999999</v>
      </c>
      <c r="F116" s="477" t="s">
        <v>136</v>
      </c>
      <c r="G116" s="478">
        <v>17551.929</v>
      </c>
      <c r="H116" s="479">
        <v>81507.606</v>
      </c>
      <c r="I116" s="480">
        <v>2967.2220000000002</v>
      </c>
      <c r="J116" s="490"/>
      <c r="K116" s="475" t="s">
        <v>126</v>
      </c>
      <c r="L116" s="476">
        <v>3199.3</v>
      </c>
      <c r="M116" s="476">
        <v>14697.184999999999</v>
      </c>
      <c r="N116" s="476">
        <v>840.54899999999998</v>
      </c>
      <c r="O116" s="477" t="s">
        <v>115</v>
      </c>
      <c r="P116" s="478">
        <v>2460.5349999999999</v>
      </c>
      <c r="Q116" s="479">
        <v>11513.748</v>
      </c>
      <c r="R116" s="480">
        <v>391.66800000000001</v>
      </c>
    </row>
    <row r="117" spans="2:18" ht="15.75" x14ac:dyDescent="0.25">
      <c r="B117" s="475" t="s">
        <v>69</v>
      </c>
      <c r="C117" s="476">
        <v>6505.1409999999996</v>
      </c>
      <c r="D117" s="476">
        <v>29642.131000000001</v>
      </c>
      <c r="E117" s="476">
        <v>1655.931</v>
      </c>
      <c r="F117" s="477" t="s">
        <v>115</v>
      </c>
      <c r="G117" s="478">
        <v>10818.591</v>
      </c>
      <c r="H117" s="479">
        <v>50318.652999999998</v>
      </c>
      <c r="I117" s="480">
        <v>1735.1959999999999</v>
      </c>
      <c r="J117" s="490"/>
      <c r="K117" s="475" t="s">
        <v>117</v>
      </c>
      <c r="L117" s="476">
        <v>1997.6569999999999</v>
      </c>
      <c r="M117" s="476">
        <v>9143.598</v>
      </c>
      <c r="N117" s="476">
        <v>429.79700000000003</v>
      </c>
      <c r="O117" s="477" t="s">
        <v>305</v>
      </c>
      <c r="P117" s="478">
        <v>1977.6510000000001</v>
      </c>
      <c r="Q117" s="479">
        <v>9445.9330000000009</v>
      </c>
      <c r="R117" s="480">
        <v>274.7</v>
      </c>
    </row>
    <row r="118" spans="2:18" ht="15.75" x14ac:dyDescent="0.25">
      <c r="B118" s="475" t="s">
        <v>167</v>
      </c>
      <c r="C118" s="476">
        <v>6125.0050000000001</v>
      </c>
      <c r="D118" s="476">
        <v>27871.760999999999</v>
      </c>
      <c r="E118" s="476">
        <v>1694.925</v>
      </c>
      <c r="F118" s="477" t="s">
        <v>117</v>
      </c>
      <c r="G118" s="478">
        <v>9117.9879999999994</v>
      </c>
      <c r="H118" s="479">
        <v>41942.497000000003</v>
      </c>
      <c r="I118" s="480">
        <v>1450.509</v>
      </c>
      <c r="J118" s="490"/>
      <c r="K118" s="475" t="s">
        <v>118</v>
      </c>
      <c r="L118" s="476">
        <v>1694.5540000000001</v>
      </c>
      <c r="M118" s="476">
        <v>7721.1639999999998</v>
      </c>
      <c r="N118" s="476">
        <v>415.03800000000001</v>
      </c>
      <c r="O118" s="477" t="s">
        <v>118</v>
      </c>
      <c r="P118" s="478">
        <v>1805.5160000000001</v>
      </c>
      <c r="Q118" s="479">
        <v>8337.9840000000004</v>
      </c>
      <c r="R118" s="480">
        <v>262.017</v>
      </c>
    </row>
    <row r="119" spans="2:18" ht="15.75" x14ac:dyDescent="0.25">
      <c r="B119" s="475" t="s">
        <v>126</v>
      </c>
      <c r="C119" s="476">
        <v>5160.4269999999997</v>
      </c>
      <c r="D119" s="476">
        <v>23509.611000000001</v>
      </c>
      <c r="E119" s="476">
        <v>1128.9580000000001</v>
      </c>
      <c r="F119" s="477" t="s">
        <v>123</v>
      </c>
      <c r="G119" s="478">
        <v>8140.4639999999999</v>
      </c>
      <c r="H119" s="479">
        <v>37965.536</v>
      </c>
      <c r="I119" s="480">
        <v>1193.665</v>
      </c>
      <c r="J119" s="490"/>
      <c r="K119" s="475" t="s">
        <v>120</v>
      </c>
      <c r="L119" s="476">
        <v>1196.7070000000001</v>
      </c>
      <c r="M119" s="476">
        <v>5467.4610000000002</v>
      </c>
      <c r="N119" s="476">
        <v>274.09500000000003</v>
      </c>
      <c r="O119" s="477" t="s">
        <v>163</v>
      </c>
      <c r="P119" s="478">
        <v>1772.3030000000001</v>
      </c>
      <c r="Q119" s="479">
        <v>8425.0149999999994</v>
      </c>
      <c r="R119" s="480">
        <v>301</v>
      </c>
    </row>
    <row r="120" spans="2:18" ht="15.75" x14ac:dyDescent="0.25">
      <c r="B120" s="475" t="s">
        <v>123</v>
      </c>
      <c r="C120" s="476">
        <v>4676.7439999999997</v>
      </c>
      <c r="D120" s="476">
        <v>21323.698</v>
      </c>
      <c r="E120" s="476">
        <v>1038.354</v>
      </c>
      <c r="F120" s="477" t="s">
        <v>167</v>
      </c>
      <c r="G120" s="478">
        <v>7045.1809999999996</v>
      </c>
      <c r="H120" s="479">
        <v>32670.398000000001</v>
      </c>
      <c r="I120" s="480">
        <v>1382.7</v>
      </c>
      <c r="J120" s="490"/>
      <c r="K120" s="475" t="s">
        <v>134</v>
      </c>
      <c r="L120" s="476">
        <v>1075.8599999999999</v>
      </c>
      <c r="M120" s="476">
        <v>4909.0320000000002</v>
      </c>
      <c r="N120" s="476">
        <v>268.83999999999997</v>
      </c>
      <c r="O120" s="477" t="s">
        <v>126</v>
      </c>
      <c r="P120" s="478">
        <v>1272.5150000000001</v>
      </c>
      <c r="Q120" s="479">
        <v>5902.5479999999998</v>
      </c>
      <c r="R120" s="480">
        <v>207.27099999999999</v>
      </c>
    </row>
    <row r="121" spans="2:18" ht="15.75" x14ac:dyDescent="0.25">
      <c r="B121" s="475" t="s">
        <v>174</v>
      </c>
      <c r="C121" s="476">
        <v>3290.8409999999999</v>
      </c>
      <c r="D121" s="476">
        <v>15013.398999999999</v>
      </c>
      <c r="E121" s="476">
        <v>789.60500000000002</v>
      </c>
      <c r="F121" s="477" t="s">
        <v>126</v>
      </c>
      <c r="G121" s="478">
        <v>6397.5540000000001</v>
      </c>
      <c r="H121" s="479">
        <v>29887.266</v>
      </c>
      <c r="I121" s="480">
        <v>869.12</v>
      </c>
      <c r="J121" s="490"/>
      <c r="K121" s="475" t="s">
        <v>119</v>
      </c>
      <c r="L121" s="476">
        <v>1054.011</v>
      </c>
      <c r="M121" s="476">
        <v>4814.4639999999999</v>
      </c>
      <c r="N121" s="476">
        <v>339.06400000000002</v>
      </c>
      <c r="O121" s="477" t="s">
        <v>117</v>
      </c>
      <c r="P121" s="478">
        <v>1202.2729999999999</v>
      </c>
      <c r="Q121" s="479">
        <v>5533.9120000000003</v>
      </c>
      <c r="R121" s="480">
        <v>188.89</v>
      </c>
    </row>
    <row r="122" spans="2:18" ht="15.75" x14ac:dyDescent="0.25">
      <c r="B122" s="475" t="s">
        <v>122</v>
      </c>
      <c r="C122" s="476">
        <v>2650.125</v>
      </c>
      <c r="D122" s="476">
        <v>12102.021000000001</v>
      </c>
      <c r="E122" s="476">
        <v>522.24</v>
      </c>
      <c r="F122" s="477" t="s">
        <v>300</v>
      </c>
      <c r="G122" s="478">
        <v>5660.4080000000004</v>
      </c>
      <c r="H122" s="479">
        <v>26531.439999999999</v>
      </c>
      <c r="I122" s="480">
        <v>843.21600000000001</v>
      </c>
      <c r="J122" s="490"/>
      <c r="K122" s="475" t="s">
        <v>72</v>
      </c>
      <c r="L122" s="476">
        <v>328.38099999999997</v>
      </c>
      <c r="M122" s="476">
        <v>1496.8710000000001</v>
      </c>
      <c r="N122" s="476">
        <v>120.28400000000001</v>
      </c>
      <c r="O122" s="477" t="s">
        <v>128</v>
      </c>
      <c r="P122" s="478">
        <v>1033.7829999999999</v>
      </c>
      <c r="Q122" s="479">
        <v>4887.3159999999998</v>
      </c>
      <c r="R122" s="480">
        <v>141.34</v>
      </c>
    </row>
    <row r="123" spans="2:18" ht="16.5" thickBot="1" x14ac:dyDescent="0.3">
      <c r="B123" s="481" t="s">
        <v>170</v>
      </c>
      <c r="C123" s="482">
        <v>2353.2199999999998</v>
      </c>
      <c r="D123" s="482">
        <v>10740.334999999999</v>
      </c>
      <c r="E123" s="482">
        <v>614.14800000000002</v>
      </c>
      <c r="F123" s="483" t="s">
        <v>145</v>
      </c>
      <c r="G123" s="484">
        <v>5140.942</v>
      </c>
      <c r="H123" s="485">
        <v>24113.276999999998</v>
      </c>
      <c r="I123" s="486">
        <v>769.59400000000005</v>
      </c>
      <c r="J123" s="490"/>
      <c r="K123" s="481" t="s">
        <v>265</v>
      </c>
      <c r="L123" s="482">
        <v>281.85500000000002</v>
      </c>
      <c r="M123" s="482">
        <v>1297.44</v>
      </c>
      <c r="N123" s="482">
        <v>48.996000000000002</v>
      </c>
      <c r="O123" s="483" t="s">
        <v>170</v>
      </c>
      <c r="P123" s="484">
        <v>533.428</v>
      </c>
      <c r="Q123" s="485">
        <v>2490.5010000000002</v>
      </c>
      <c r="R123" s="486">
        <v>81.599999999999994</v>
      </c>
    </row>
    <row r="124" spans="2:18" x14ac:dyDescent="0.2">
      <c r="B124" s="487"/>
      <c r="C124" s="487"/>
      <c r="D124" s="487"/>
      <c r="E124" s="487"/>
      <c r="F124" s="487"/>
      <c r="G124" s="487"/>
      <c r="H124" s="487"/>
      <c r="I124" s="487"/>
      <c r="J124" s="487"/>
      <c r="K124" s="487"/>
      <c r="L124" s="487"/>
      <c r="M124" s="487"/>
      <c r="N124" s="487"/>
      <c r="O124" s="487"/>
      <c r="P124" s="487"/>
      <c r="Q124" s="487"/>
      <c r="R124" s="487"/>
    </row>
    <row r="125" spans="2:18" x14ac:dyDescent="0.2">
      <c r="B125" s="487"/>
      <c r="C125" s="487"/>
      <c r="D125" s="487"/>
      <c r="E125" s="487"/>
      <c r="F125" s="487"/>
      <c r="G125" s="487"/>
      <c r="H125" s="487"/>
      <c r="I125" s="487"/>
      <c r="J125" s="487"/>
      <c r="K125" s="487"/>
      <c r="L125" s="487"/>
      <c r="M125" s="487"/>
      <c r="N125" s="487"/>
      <c r="O125" s="487"/>
      <c r="P125" s="487"/>
      <c r="Q125" s="487"/>
      <c r="R125" s="487"/>
    </row>
    <row r="126" spans="2:18" x14ac:dyDescent="0.2">
      <c r="B126" s="487"/>
      <c r="C126" s="487"/>
      <c r="D126" s="487"/>
      <c r="E126" s="487"/>
      <c r="F126" s="487"/>
      <c r="G126" s="487"/>
      <c r="H126" s="487"/>
      <c r="I126" s="487"/>
      <c r="J126" s="487"/>
      <c r="K126" s="487"/>
      <c r="L126" s="487"/>
      <c r="M126" s="487"/>
      <c r="N126" s="487"/>
      <c r="O126" s="487"/>
      <c r="P126" s="487"/>
      <c r="Q126" s="487"/>
      <c r="R126" s="487"/>
    </row>
    <row r="127" spans="2:18" ht="16.5" x14ac:dyDescent="0.25">
      <c r="B127" s="513"/>
      <c r="C127" s="513"/>
      <c r="D127" s="513"/>
      <c r="E127" s="513"/>
      <c r="F127" s="513"/>
      <c r="G127" s="513"/>
      <c r="H127" s="513"/>
      <c r="I127" s="514"/>
      <c r="J127" s="514"/>
      <c r="K127" s="513"/>
      <c r="L127" s="513"/>
      <c r="M127" s="513"/>
      <c r="N127" s="513"/>
      <c r="O127" s="513"/>
      <c r="P127" s="515"/>
      <c r="Q127" s="515"/>
      <c r="R127" s="506"/>
    </row>
    <row r="128" spans="2:18" ht="15.75" x14ac:dyDescent="0.25">
      <c r="B128" s="488" t="s">
        <v>293</v>
      </c>
      <c r="C128" s="488"/>
      <c r="D128" s="488"/>
      <c r="E128" s="488"/>
      <c r="F128" s="488"/>
      <c r="G128" s="488"/>
      <c r="H128" s="488"/>
      <c r="I128" s="490"/>
      <c r="J128" s="490"/>
      <c r="K128" s="488" t="s">
        <v>294</v>
      </c>
      <c r="L128" s="488"/>
      <c r="M128" s="488"/>
      <c r="N128" s="488"/>
      <c r="O128" s="488"/>
      <c r="P128" s="488"/>
      <c r="Q128" s="488"/>
      <c r="R128" s="490"/>
    </row>
    <row r="129" spans="2:31" ht="16.5" thickBot="1" x14ac:dyDescent="0.3">
      <c r="B129" s="491" t="s">
        <v>185</v>
      </c>
      <c r="C129" s="488"/>
      <c r="D129" s="488"/>
      <c r="E129" s="488"/>
      <c r="F129" s="490"/>
      <c r="G129" s="490"/>
      <c r="H129" s="490"/>
      <c r="I129" s="490"/>
      <c r="J129" s="490"/>
      <c r="K129" s="491" t="s">
        <v>185</v>
      </c>
      <c r="L129" s="488"/>
      <c r="M129" s="488"/>
      <c r="N129" s="488"/>
      <c r="O129" s="490"/>
      <c r="P129" s="490"/>
      <c r="Q129" s="490"/>
      <c r="R129" s="490"/>
    </row>
    <row r="130" spans="2:31" ht="16.5" thickBot="1" x14ac:dyDescent="0.3">
      <c r="B130" s="492" t="s">
        <v>111</v>
      </c>
      <c r="C130" s="493"/>
      <c r="D130" s="493"/>
      <c r="E130" s="493"/>
      <c r="F130" s="493"/>
      <c r="G130" s="493"/>
      <c r="H130" s="493"/>
      <c r="I130" s="494"/>
      <c r="J130" s="490"/>
      <c r="K130" s="492" t="s">
        <v>112</v>
      </c>
      <c r="L130" s="493"/>
      <c r="M130" s="493"/>
      <c r="N130" s="493"/>
      <c r="O130" s="493"/>
      <c r="P130" s="493"/>
      <c r="Q130" s="493"/>
      <c r="R130" s="494"/>
    </row>
    <row r="131" spans="2:31" ht="16.5" thickBot="1" x14ac:dyDescent="0.3">
      <c r="B131" s="495" t="s">
        <v>310</v>
      </c>
      <c r="C131" s="496"/>
      <c r="D131" s="497"/>
      <c r="E131" s="498"/>
      <c r="F131" s="495" t="s">
        <v>311</v>
      </c>
      <c r="G131" s="496"/>
      <c r="H131" s="497"/>
      <c r="I131" s="498"/>
      <c r="J131" s="490"/>
      <c r="K131" s="495" t="s">
        <v>310</v>
      </c>
      <c r="L131" s="496"/>
      <c r="M131" s="497"/>
      <c r="N131" s="498"/>
      <c r="O131" s="495" t="s">
        <v>311</v>
      </c>
      <c r="P131" s="496"/>
      <c r="Q131" s="497"/>
      <c r="R131" s="498"/>
    </row>
    <row r="132" spans="2:31" ht="32.25" thickBot="1" x14ac:dyDescent="0.3">
      <c r="B132" s="499" t="s">
        <v>113</v>
      </c>
      <c r="C132" s="500" t="s">
        <v>93</v>
      </c>
      <c r="D132" s="501" t="s">
        <v>139</v>
      </c>
      <c r="E132" s="502" t="s">
        <v>114</v>
      </c>
      <c r="F132" s="499" t="s">
        <v>113</v>
      </c>
      <c r="G132" s="500" t="s">
        <v>93</v>
      </c>
      <c r="H132" s="501" t="s">
        <v>139</v>
      </c>
      <c r="I132" s="502" t="s">
        <v>114</v>
      </c>
      <c r="J132" s="490"/>
      <c r="K132" s="499" t="s">
        <v>113</v>
      </c>
      <c r="L132" s="500" t="s">
        <v>93</v>
      </c>
      <c r="M132" s="501" t="s">
        <v>139</v>
      </c>
      <c r="N132" s="502" t="s">
        <v>114</v>
      </c>
      <c r="O132" s="499" t="s">
        <v>113</v>
      </c>
      <c r="P132" s="500" t="s">
        <v>93</v>
      </c>
      <c r="Q132" s="501" t="s">
        <v>139</v>
      </c>
      <c r="R132" s="502" t="s">
        <v>114</v>
      </c>
    </row>
    <row r="133" spans="2:31" ht="16.5" thickBot="1" x14ac:dyDescent="0.3">
      <c r="B133" s="462" t="s">
        <v>106</v>
      </c>
      <c r="C133" s="463">
        <v>838785.98</v>
      </c>
      <c r="D133" s="464">
        <v>3822734.1379999998</v>
      </c>
      <c r="E133" s="465">
        <v>263769.60600000003</v>
      </c>
      <c r="F133" s="466" t="s">
        <v>106</v>
      </c>
      <c r="G133" s="467">
        <v>1054919.844</v>
      </c>
      <c r="H133" s="468">
        <v>4928777.7920000004</v>
      </c>
      <c r="I133" s="465">
        <v>257404.69500000001</v>
      </c>
      <c r="J133" s="490"/>
      <c r="K133" s="462" t="s">
        <v>106</v>
      </c>
      <c r="L133" s="463">
        <v>386542.75799999997</v>
      </c>
      <c r="M133" s="464">
        <v>1761947.3729999999</v>
      </c>
      <c r="N133" s="465">
        <v>99152.822</v>
      </c>
      <c r="O133" s="466" t="s">
        <v>106</v>
      </c>
      <c r="P133" s="467">
        <v>490708.049</v>
      </c>
      <c r="Q133" s="468">
        <v>2295325.0869999998</v>
      </c>
      <c r="R133" s="465">
        <v>98868.546000000002</v>
      </c>
    </row>
    <row r="134" spans="2:31" ht="15.75" x14ac:dyDescent="0.25">
      <c r="B134" s="469" t="s">
        <v>70</v>
      </c>
      <c r="C134" s="470">
        <v>89539.375</v>
      </c>
      <c r="D134" s="470">
        <v>408109.152</v>
      </c>
      <c r="E134" s="470">
        <v>36028.47</v>
      </c>
      <c r="F134" s="471" t="s">
        <v>70</v>
      </c>
      <c r="G134" s="472">
        <v>118057.182</v>
      </c>
      <c r="H134" s="473">
        <v>550963.46200000006</v>
      </c>
      <c r="I134" s="474">
        <v>34701.438999999998</v>
      </c>
      <c r="J134" s="490"/>
      <c r="K134" s="469" t="s">
        <v>70</v>
      </c>
      <c r="L134" s="470">
        <v>148802.58900000001</v>
      </c>
      <c r="M134" s="470">
        <v>678201.93099999998</v>
      </c>
      <c r="N134" s="470">
        <v>45147.855000000003</v>
      </c>
      <c r="O134" s="471" t="s">
        <v>70</v>
      </c>
      <c r="P134" s="472">
        <v>177003.25200000001</v>
      </c>
      <c r="Q134" s="473">
        <v>827732.91</v>
      </c>
      <c r="R134" s="474">
        <v>40084.559999999998</v>
      </c>
    </row>
    <row r="135" spans="2:31" ht="15.75" x14ac:dyDescent="0.25">
      <c r="B135" s="475" t="s">
        <v>119</v>
      </c>
      <c r="C135" s="476">
        <v>87023.456000000006</v>
      </c>
      <c r="D135" s="476">
        <v>396610.74900000001</v>
      </c>
      <c r="E135" s="476">
        <v>25882.902999999998</v>
      </c>
      <c r="F135" s="477" t="s">
        <v>115</v>
      </c>
      <c r="G135" s="478">
        <v>108089.44100000001</v>
      </c>
      <c r="H135" s="479">
        <v>506364.88099999999</v>
      </c>
      <c r="I135" s="480">
        <v>21914.33</v>
      </c>
      <c r="J135" s="490"/>
      <c r="K135" s="475" t="s">
        <v>115</v>
      </c>
      <c r="L135" s="476">
        <v>49498.745000000003</v>
      </c>
      <c r="M135" s="476">
        <v>225685.071</v>
      </c>
      <c r="N135" s="476">
        <v>7860.2169999999996</v>
      </c>
      <c r="O135" s="477" t="s">
        <v>115</v>
      </c>
      <c r="P135" s="478">
        <v>66462.150999999998</v>
      </c>
      <c r="Q135" s="479">
        <v>310667.54399999999</v>
      </c>
      <c r="R135" s="480">
        <v>9455.0120000000006</v>
      </c>
    </row>
    <row r="136" spans="2:31" ht="15.75" x14ac:dyDescent="0.25">
      <c r="B136" s="475" t="s">
        <v>180</v>
      </c>
      <c r="C136" s="476">
        <v>85962.320999999996</v>
      </c>
      <c r="D136" s="476">
        <v>392123.49800000002</v>
      </c>
      <c r="E136" s="476">
        <v>23061.691999999999</v>
      </c>
      <c r="F136" s="477" t="s">
        <v>119</v>
      </c>
      <c r="G136" s="478">
        <v>107095.34600000001</v>
      </c>
      <c r="H136" s="479">
        <v>500110.29499999998</v>
      </c>
      <c r="I136" s="480">
        <v>24411.182000000001</v>
      </c>
      <c r="J136" s="490"/>
      <c r="K136" s="475" t="s">
        <v>235</v>
      </c>
      <c r="L136" s="476">
        <v>38114.298999999999</v>
      </c>
      <c r="M136" s="476">
        <v>173676.55900000001</v>
      </c>
      <c r="N136" s="476">
        <v>10071.209000000001</v>
      </c>
      <c r="O136" s="477" t="s">
        <v>235</v>
      </c>
      <c r="P136" s="478">
        <v>45090.52</v>
      </c>
      <c r="Q136" s="479">
        <v>210922.32</v>
      </c>
      <c r="R136" s="480">
        <v>8355.5079999999998</v>
      </c>
    </row>
    <row r="137" spans="2:31" ht="15.75" x14ac:dyDescent="0.25">
      <c r="B137" s="475" t="s">
        <v>115</v>
      </c>
      <c r="C137" s="476">
        <v>71930.432000000001</v>
      </c>
      <c r="D137" s="476">
        <v>327579.55900000001</v>
      </c>
      <c r="E137" s="476">
        <v>21394.385999999999</v>
      </c>
      <c r="F137" s="477" t="s">
        <v>180</v>
      </c>
      <c r="G137" s="478">
        <v>79531.426000000007</v>
      </c>
      <c r="H137" s="479">
        <v>371922.47700000001</v>
      </c>
      <c r="I137" s="480">
        <v>16180.99</v>
      </c>
      <c r="J137" s="490"/>
      <c r="K137" s="475" t="s">
        <v>119</v>
      </c>
      <c r="L137" s="476">
        <v>26148.723999999998</v>
      </c>
      <c r="M137" s="476">
        <v>119226.09600000001</v>
      </c>
      <c r="N137" s="476">
        <v>7150.7420000000002</v>
      </c>
      <c r="O137" s="477" t="s">
        <v>125</v>
      </c>
      <c r="P137" s="478">
        <v>32955.016000000003</v>
      </c>
      <c r="Q137" s="479">
        <v>154320.427</v>
      </c>
      <c r="R137" s="480">
        <v>8307.2909999999993</v>
      </c>
    </row>
    <row r="138" spans="2:31" ht="15.75" x14ac:dyDescent="0.25">
      <c r="B138" s="475" t="s">
        <v>126</v>
      </c>
      <c r="C138" s="476">
        <v>58237.277000000002</v>
      </c>
      <c r="D138" s="476">
        <v>265261.88</v>
      </c>
      <c r="E138" s="476">
        <v>16453.828000000001</v>
      </c>
      <c r="F138" s="477" t="s">
        <v>126</v>
      </c>
      <c r="G138" s="478">
        <v>64399.163</v>
      </c>
      <c r="H138" s="479">
        <v>300861.734</v>
      </c>
      <c r="I138" s="480">
        <v>15120.022999999999</v>
      </c>
      <c r="J138" s="490"/>
      <c r="K138" s="475" t="s">
        <v>69</v>
      </c>
      <c r="L138" s="476">
        <v>23770.332999999999</v>
      </c>
      <c r="M138" s="476">
        <v>108326.101</v>
      </c>
      <c r="N138" s="476">
        <v>5470.3069999999998</v>
      </c>
      <c r="O138" s="477" t="s">
        <v>69</v>
      </c>
      <c r="P138" s="478">
        <v>30689.473000000002</v>
      </c>
      <c r="Q138" s="479">
        <v>143581.23300000001</v>
      </c>
      <c r="R138" s="480">
        <v>5930.6419999999998</v>
      </c>
    </row>
    <row r="139" spans="2:31" ht="15.75" x14ac:dyDescent="0.25">
      <c r="B139" s="475" t="s">
        <v>72</v>
      </c>
      <c r="C139" s="476">
        <v>48555.735999999997</v>
      </c>
      <c r="D139" s="476">
        <v>221335.546</v>
      </c>
      <c r="E139" s="476">
        <v>14793.453</v>
      </c>
      <c r="F139" s="477" t="s">
        <v>72</v>
      </c>
      <c r="G139" s="478">
        <v>63480.165000000001</v>
      </c>
      <c r="H139" s="479">
        <v>296569.652</v>
      </c>
      <c r="I139" s="480">
        <v>13900.612999999999</v>
      </c>
      <c r="J139" s="490"/>
      <c r="K139" s="475" t="s">
        <v>125</v>
      </c>
      <c r="L139" s="476">
        <v>22946.264999999999</v>
      </c>
      <c r="M139" s="476">
        <v>104613.71799999999</v>
      </c>
      <c r="N139" s="476">
        <v>6929.5919999999996</v>
      </c>
      <c r="O139" s="477" t="s">
        <v>119</v>
      </c>
      <c r="P139" s="478">
        <v>28013.985000000001</v>
      </c>
      <c r="Q139" s="479">
        <v>130962.02899999999</v>
      </c>
      <c r="R139" s="480">
        <v>6424.125</v>
      </c>
    </row>
    <row r="140" spans="2:31" ht="15.75" x14ac:dyDescent="0.25">
      <c r="B140" s="475" t="s">
        <v>128</v>
      </c>
      <c r="C140" s="476">
        <v>45445.387000000002</v>
      </c>
      <c r="D140" s="476">
        <v>207135.98</v>
      </c>
      <c r="E140" s="476">
        <v>17735.612000000001</v>
      </c>
      <c r="F140" s="477" t="s">
        <v>128</v>
      </c>
      <c r="G140" s="478">
        <v>62693.232000000004</v>
      </c>
      <c r="H140" s="479">
        <v>293054.83600000001</v>
      </c>
      <c r="I140" s="480">
        <v>18720.293000000001</v>
      </c>
      <c r="J140" s="490"/>
      <c r="K140" s="475" t="s">
        <v>118</v>
      </c>
      <c r="L140" s="476">
        <v>10629.609</v>
      </c>
      <c r="M140" s="476">
        <v>48510.678999999996</v>
      </c>
      <c r="N140" s="476">
        <v>1966.828</v>
      </c>
      <c r="O140" s="477" t="s">
        <v>118</v>
      </c>
      <c r="P140" s="478">
        <v>13523.034</v>
      </c>
      <c r="Q140" s="479">
        <v>63355.55</v>
      </c>
      <c r="R140" s="480">
        <v>2107.3429999999998</v>
      </c>
    </row>
    <row r="141" spans="2:31" ht="15.75" x14ac:dyDescent="0.25">
      <c r="B141" s="475" t="s">
        <v>122</v>
      </c>
      <c r="C141" s="476">
        <v>28418.237000000001</v>
      </c>
      <c r="D141" s="476">
        <v>129136.166</v>
      </c>
      <c r="E141" s="476">
        <v>9072.8369999999995</v>
      </c>
      <c r="F141" s="477" t="s">
        <v>117</v>
      </c>
      <c r="G141" s="478">
        <v>49598.999000000003</v>
      </c>
      <c r="H141" s="479">
        <v>231693.174</v>
      </c>
      <c r="I141" s="480">
        <v>10391.775</v>
      </c>
      <c r="J141" s="490"/>
      <c r="K141" s="475" t="s">
        <v>117</v>
      </c>
      <c r="L141" s="476">
        <v>10243.210999999999</v>
      </c>
      <c r="M141" s="476">
        <v>46672.798000000003</v>
      </c>
      <c r="N141" s="476">
        <v>1308.25</v>
      </c>
      <c r="O141" s="477" t="s">
        <v>145</v>
      </c>
      <c r="P141" s="478">
        <v>11021.467000000001</v>
      </c>
      <c r="Q141" s="479">
        <v>51417.292999999998</v>
      </c>
      <c r="R141" s="480">
        <v>1540.12</v>
      </c>
      <c r="AE141" s="28">
        <v>0</v>
      </c>
    </row>
    <row r="142" spans="2:31" ht="15.75" x14ac:dyDescent="0.25">
      <c r="B142" s="475" t="s">
        <v>123</v>
      </c>
      <c r="C142" s="476">
        <v>28078.093000000001</v>
      </c>
      <c r="D142" s="476">
        <v>127984.594</v>
      </c>
      <c r="E142" s="476">
        <v>8346.1419999999998</v>
      </c>
      <c r="F142" s="477" t="s">
        <v>118</v>
      </c>
      <c r="G142" s="478">
        <v>35417.754999999997</v>
      </c>
      <c r="H142" s="479">
        <v>165517.53899999999</v>
      </c>
      <c r="I142" s="480">
        <v>9323.9060000000009</v>
      </c>
      <c r="J142" s="490"/>
      <c r="K142" s="475" t="s">
        <v>173</v>
      </c>
      <c r="L142" s="476">
        <v>9245.6389999999992</v>
      </c>
      <c r="M142" s="476">
        <v>42124.928999999996</v>
      </c>
      <c r="N142" s="476">
        <v>1279.894</v>
      </c>
      <c r="O142" s="477" t="s">
        <v>180</v>
      </c>
      <c r="P142" s="478">
        <v>10658.617</v>
      </c>
      <c r="Q142" s="479">
        <v>50592.718000000001</v>
      </c>
      <c r="R142" s="480">
        <v>2411.953</v>
      </c>
    </row>
    <row r="143" spans="2:31" ht="15.75" x14ac:dyDescent="0.25">
      <c r="B143" s="475" t="s">
        <v>118</v>
      </c>
      <c r="C143" s="476">
        <v>26530.197</v>
      </c>
      <c r="D143" s="476">
        <v>120912.25199999999</v>
      </c>
      <c r="E143" s="476">
        <v>8830.1</v>
      </c>
      <c r="F143" s="477" t="s">
        <v>123</v>
      </c>
      <c r="G143" s="478">
        <v>33741.767999999996</v>
      </c>
      <c r="H143" s="479">
        <v>157564.141</v>
      </c>
      <c r="I143" s="480">
        <v>7690.0569999999998</v>
      </c>
      <c r="J143" s="490"/>
      <c r="K143" s="475" t="s">
        <v>145</v>
      </c>
      <c r="L143" s="476">
        <v>8916.5640000000003</v>
      </c>
      <c r="M143" s="476">
        <v>40635.720999999998</v>
      </c>
      <c r="N143" s="476">
        <v>1517.9490000000001</v>
      </c>
      <c r="O143" s="477" t="s">
        <v>117</v>
      </c>
      <c r="P143" s="478">
        <v>10122.669</v>
      </c>
      <c r="Q143" s="479">
        <v>47154.078999999998</v>
      </c>
      <c r="R143" s="480">
        <v>1121.7750000000001</v>
      </c>
    </row>
    <row r="144" spans="2:31" ht="15.75" x14ac:dyDescent="0.25">
      <c r="B144" s="475" t="s">
        <v>117</v>
      </c>
      <c r="C144" s="476">
        <v>21953.823</v>
      </c>
      <c r="D144" s="476">
        <v>100102.644</v>
      </c>
      <c r="E144" s="476">
        <v>6500.549</v>
      </c>
      <c r="F144" s="477" t="s">
        <v>122</v>
      </c>
      <c r="G144" s="478">
        <v>31518.17</v>
      </c>
      <c r="H144" s="479">
        <v>146670.08300000001</v>
      </c>
      <c r="I144" s="480">
        <v>9140.3169999999991</v>
      </c>
      <c r="J144" s="490"/>
      <c r="K144" s="475" t="s">
        <v>126</v>
      </c>
      <c r="L144" s="476">
        <v>6423.2820000000002</v>
      </c>
      <c r="M144" s="476">
        <v>29315.197</v>
      </c>
      <c r="N144" s="476">
        <v>1489.384</v>
      </c>
      <c r="O144" s="477" t="s">
        <v>173</v>
      </c>
      <c r="P144" s="478">
        <v>9431.3880000000008</v>
      </c>
      <c r="Q144" s="479">
        <v>43931.64</v>
      </c>
      <c r="R144" s="480">
        <v>1301.1489999999999</v>
      </c>
    </row>
    <row r="145" spans="1:18" ht="15.75" x14ac:dyDescent="0.25">
      <c r="B145" s="475" t="s">
        <v>121</v>
      </c>
      <c r="C145" s="476">
        <v>19981.93</v>
      </c>
      <c r="D145" s="476">
        <v>91127.634000000005</v>
      </c>
      <c r="E145" s="476">
        <v>5721.15</v>
      </c>
      <c r="F145" s="477" t="s">
        <v>136</v>
      </c>
      <c r="G145" s="478">
        <v>29066.494999999999</v>
      </c>
      <c r="H145" s="479">
        <v>135792.552</v>
      </c>
      <c r="I145" s="480">
        <v>6937.9070000000002</v>
      </c>
      <c r="J145" s="490"/>
      <c r="K145" s="475" t="s">
        <v>116</v>
      </c>
      <c r="L145" s="476">
        <v>6093.5290000000005</v>
      </c>
      <c r="M145" s="476">
        <v>27797.674999999999</v>
      </c>
      <c r="N145" s="476">
        <v>1437.87</v>
      </c>
      <c r="O145" s="477" t="s">
        <v>121</v>
      </c>
      <c r="P145" s="478">
        <v>9274.8549999999996</v>
      </c>
      <c r="Q145" s="479">
        <v>43616.803999999996</v>
      </c>
      <c r="R145" s="480">
        <v>2090.0859999999998</v>
      </c>
    </row>
    <row r="146" spans="1:18" ht="15.75" x14ac:dyDescent="0.25">
      <c r="B146" s="475" t="s">
        <v>125</v>
      </c>
      <c r="C146" s="476">
        <v>19376.436000000002</v>
      </c>
      <c r="D146" s="476">
        <v>88342.392999999996</v>
      </c>
      <c r="E146" s="476">
        <v>4408.8850000000002</v>
      </c>
      <c r="F146" s="477" t="s">
        <v>235</v>
      </c>
      <c r="G146" s="478">
        <v>27053.781999999999</v>
      </c>
      <c r="H146" s="479">
        <v>126152.577</v>
      </c>
      <c r="I146" s="480">
        <v>8149.9269999999997</v>
      </c>
      <c r="J146" s="490"/>
      <c r="K146" s="475" t="s">
        <v>163</v>
      </c>
      <c r="L146" s="476">
        <v>4274.0990000000002</v>
      </c>
      <c r="M146" s="476">
        <v>19461.66</v>
      </c>
      <c r="N146" s="476">
        <v>1292.019</v>
      </c>
      <c r="O146" s="477" t="s">
        <v>163</v>
      </c>
      <c r="P146" s="478">
        <v>8252.7250000000004</v>
      </c>
      <c r="Q146" s="479">
        <v>38322.457999999999</v>
      </c>
      <c r="R146" s="480">
        <v>1756.056</v>
      </c>
    </row>
    <row r="147" spans="1:18" ht="15.75" x14ac:dyDescent="0.25">
      <c r="B147" s="475" t="s">
        <v>235</v>
      </c>
      <c r="C147" s="476">
        <v>17800.437999999998</v>
      </c>
      <c r="D147" s="476">
        <v>81300.254000000001</v>
      </c>
      <c r="E147" s="476">
        <v>6157.9889999999996</v>
      </c>
      <c r="F147" s="477" t="s">
        <v>125</v>
      </c>
      <c r="G147" s="478">
        <v>26807.322</v>
      </c>
      <c r="H147" s="479">
        <v>125387.939</v>
      </c>
      <c r="I147" s="480">
        <v>4712.0420000000004</v>
      </c>
      <c r="J147" s="490"/>
      <c r="K147" s="475" t="s">
        <v>134</v>
      </c>
      <c r="L147" s="476">
        <v>3784.7669999999998</v>
      </c>
      <c r="M147" s="476">
        <v>17264.346000000001</v>
      </c>
      <c r="N147" s="476">
        <v>2404.3789999999999</v>
      </c>
      <c r="O147" s="477" t="s">
        <v>126</v>
      </c>
      <c r="P147" s="478">
        <v>8200.0990000000002</v>
      </c>
      <c r="Q147" s="479">
        <v>38421.025000000001</v>
      </c>
      <c r="R147" s="480">
        <v>1430.364</v>
      </c>
    </row>
    <row r="148" spans="1:18" ht="15.75" x14ac:dyDescent="0.25">
      <c r="B148" s="475" t="s">
        <v>136</v>
      </c>
      <c r="C148" s="476">
        <v>17626.395</v>
      </c>
      <c r="D148" s="476">
        <v>80328.11</v>
      </c>
      <c r="E148" s="476">
        <v>5406.71</v>
      </c>
      <c r="F148" s="477" t="s">
        <v>124</v>
      </c>
      <c r="G148" s="478">
        <v>24494.314999999999</v>
      </c>
      <c r="H148" s="479">
        <v>114649.845</v>
      </c>
      <c r="I148" s="480">
        <v>5882.8670000000002</v>
      </c>
      <c r="J148" s="490"/>
      <c r="K148" s="475" t="s">
        <v>121</v>
      </c>
      <c r="L148" s="476">
        <v>3771.002</v>
      </c>
      <c r="M148" s="476">
        <v>17166.617999999999</v>
      </c>
      <c r="N148" s="476">
        <v>1095.223</v>
      </c>
      <c r="O148" s="477" t="s">
        <v>116</v>
      </c>
      <c r="P148" s="478">
        <v>7213.02</v>
      </c>
      <c r="Q148" s="479">
        <v>33387.288</v>
      </c>
      <c r="R148" s="480">
        <v>1360.614</v>
      </c>
    </row>
    <row r="149" spans="1:18" ht="16.5" thickBot="1" x14ac:dyDescent="0.3">
      <c r="B149" s="481" t="s">
        <v>124</v>
      </c>
      <c r="C149" s="482">
        <v>16653.989000000001</v>
      </c>
      <c r="D149" s="482">
        <v>75956.495999999999</v>
      </c>
      <c r="E149" s="482">
        <v>5247.7150000000001</v>
      </c>
      <c r="F149" s="483" t="s">
        <v>121</v>
      </c>
      <c r="G149" s="484">
        <v>20266.986000000001</v>
      </c>
      <c r="H149" s="485">
        <v>94608.126999999993</v>
      </c>
      <c r="I149" s="486">
        <v>4628.384</v>
      </c>
      <c r="J149" s="490"/>
      <c r="K149" s="481" t="s">
        <v>123</v>
      </c>
      <c r="L149" s="482">
        <v>3281.6709999999998</v>
      </c>
      <c r="M149" s="482">
        <v>14930.103999999999</v>
      </c>
      <c r="N149" s="482">
        <v>513.94100000000003</v>
      </c>
      <c r="O149" s="483" t="s">
        <v>123</v>
      </c>
      <c r="P149" s="484">
        <v>6913.8580000000002</v>
      </c>
      <c r="Q149" s="485">
        <v>32806.987999999998</v>
      </c>
      <c r="R149" s="486">
        <v>1286.798</v>
      </c>
    </row>
    <row r="151" spans="1:18" ht="15" x14ac:dyDescent="0.2">
      <c r="A151" s="423"/>
      <c r="B151" s="424" t="s">
        <v>295</v>
      </c>
      <c r="C151" s="423"/>
      <c r="D151" s="42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3" sqref="K5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45" t="s">
        <v>0</v>
      </c>
      <c r="F5" s="753"/>
      <c r="G5" s="757" t="s">
        <v>1</v>
      </c>
      <c r="H5" s="758"/>
      <c r="I5" s="758"/>
      <c r="J5" s="758"/>
      <c r="K5" s="759"/>
    </row>
    <row r="6" spans="2:15" ht="16.5" customHeight="1" thickBot="1" x14ac:dyDescent="0.3">
      <c r="B6" s="17"/>
      <c r="C6" s="48"/>
      <c r="D6" s="48"/>
      <c r="E6" s="747"/>
      <c r="F6" s="754"/>
      <c r="G6" s="722" t="s">
        <v>19</v>
      </c>
      <c r="H6" s="723"/>
      <c r="I6" s="760" t="s">
        <v>242</v>
      </c>
      <c r="J6" s="762" t="s">
        <v>320</v>
      </c>
      <c r="K6" s="763"/>
    </row>
    <row r="7" spans="2:15" ht="39.75" customHeight="1" thickBot="1" x14ac:dyDescent="0.3">
      <c r="B7" s="17"/>
      <c r="C7" s="48"/>
      <c r="D7" s="48"/>
      <c r="E7" s="755"/>
      <c r="F7" s="756"/>
      <c r="G7" s="111" t="s">
        <v>320</v>
      </c>
      <c r="H7" s="621" t="s">
        <v>306</v>
      </c>
      <c r="I7" s="761"/>
      <c r="J7" s="112" t="s">
        <v>243</v>
      </c>
      <c r="K7" s="724" t="s">
        <v>244</v>
      </c>
    </row>
    <row r="8" spans="2:15" ht="47.25" customHeight="1" thickBot="1" x14ac:dyDescent="0.3">
      <c r="B8" s="17"/>
      <c r="C8" s="48"/>
      <c r="D8" s="48"/>
      <c r="E8" s="764" t="s">
        <v>169</v>
      </c>
      <c r="F8" s="765"/>
      <c r="G8" s="113">
        <v>277.93</v>
      </c>
      <c r="H8" s="114">
        <v>274.01</v>
      </c>
      <c r="I8" s="115">
        <v>1.4306047224553908</v>
      </c>
      <c r="J8" s="116">
        <v>3.46</v>
      </c>
      <c r="K8" s="117">
        <v>4.2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45" t="s">
        <v>0</v>
      </c>
      <c r="C14" s="746"/>
      <c r="D14" s="542" t="s">
        <v>7</v>
      </c>
      <c r="E14" s="542"/>
      <c r="F14" s="542"/>
      <c r="G14" s="725"/>
      <c r="H14" s="725"/>
      <c r="I14" s="725"/>
      <c r="J14" s="725"/>
      <c r="K14" s="725"/>
      <c r="L14" s="725"/>
      <c r="M14" s="725"/>
      <c r="N14" s="725"/>
      <c r="O14" s="726"/>
    </row>
    <row r="15" spans="2:15" ht="15" customHeight="1" thickBot="1" x14ac:dyDescent="0.3">
      <c r="B15" s="747"/>
      <c r="C15" s="748"/>
      <c r="D15" s="727" t="s">
        <v>8</v>
      </c>
      <c r="E15" s="542"/>
      <c r="F15" s="542"/>
      <c r="G15" s="727" t="s">
        <v>9</v>
      </c>
      <c r="H15" s="542"/>
      <c r="I15" s="542"/>
      <c r="J15" s="727" t="s">
        <v>10</v>
      </c>
      <c r="K15" s="725"/>
      <c r="L15" s="725"/>
      <c r="M15" s="727" t="s">
        <v>11</v>
      </c>
      <c r="N15" s="725"/>
      <c r="O15" s="726"/>
    </row>
    <row r="16" spans="2:15" ht="31.5" customHeight="1" thickBot="1" x14ac:dyDescent="0.3">
      <c r="B16" s="747"/>
      <c r="C16" s="748"/>
      <c r="D16" s="118" t="s">
        <v>19</v>
      </c>
      <c r="E16" s="702"/>
      <c r="F16" s="728" t="s">
        <v>131</v>
      </c>
      <c r="G16" s="118" t="s">
        <v>19</v>
      </c>
      <c r="H16" s="702"/>
      <c r="I16" s="728" t="s">
        <v>131</v>
      </c>
      <c r="J16" s="118" t="s">
        <v>19</v>
      </c>
      <c r="K16" s="702"/>
      <c r="L16" s="728" t="s">
        <v>131</v>
      </c>
      <c r="M16" s="118" t="s">
        <v>19</v>
      </c>
      <c r="N16" s="702"/>
      <c r="O16" s="729" t="s">
        <v>131</v>
      </c>
    </row>
    <row r="17" spans="2:17" ht="19.5" customHeight="1" thickBot="1" x14ac:dyDescent="0.25">
      <c r="B17" s="749"/>
      <c r="C17" s="750"/>
      <c r="D17" s="703" t="s">
        <v>320</v>
      </c>
      <c r="E17" s="703" t="s">
        <v>306</v>
      </c>
      <c r="F17" s="119" t="s">
        <v>12</v>
      </c>
      <c r="G17" s="703" t="s">
        <v>320</v>
      </c>
      <c r="H17" s="703" t="s">
        <v>306</v>
      </c>
      <c r="I17" s="119" t="s">
        <v>12</v>
      </c>
      <c r="J17" s="703" t="s">
        <v>320</v>
      </c>
      <c r="K17" s="703" t="s">
        <v>306</v>
      </c>
      <c r="L17" s="119" t="s">
        <v>12</v>
      </c>
      <c r="M17" s="703" t="s">
        <v>320</v>
      </c>
      <c r="N17" s="703" t="s">
        <v>306</v>
      </c>
      <c r="O17" s="120" t="s">
        <v>12</v>
      </c>
    </row>
    <row r="18" spans="2:17" ht="47.25" customHeight="1" thickBot="1" x14ac:dyDescent="0.25">
      <c r="B18" s="751" t="s">
        <v>172</v>
      </c>
      <c r="C18" s="752"/>
      <c r="D18" s="121">
        <v>287.45999999999998</v>
      </c>
      <c r="E18" s="122">
        <v>281.77</v>
      </c>
      <c r="F18" s="123">
        <v>2.0193775064769133</v>
      </c>
      <c r="G18" s="124">
        <v>262.25</v>
      </c>
      <c r="H18" s="125">
        <v>261.99</v>
      </c>
      <c r="I18" s="123">
        <v>9.9240429024005067E-2</v>
      </c>
      <c r="J18" s="124">
        <v>275.33</v>
      </c>
      <c r="K18" s="125">
        <v>271.67</v>
      </c>
      <c r="L18" s="123">
        <v>1.3472227334633813</v>
      </c>
      <c r="M18" s="124">
        <v>256.7</v>
      </c>
      <c r="N18" s="125">
        <v>255.99</v>
      </c>
      <c r="O18" s="622">
        <v>0.27735458416343589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42" t="s">
        <v>321</v>
      </c>
      <c r="K23" s="742" t="s">
        <v>322</v>
      </c>
      <c r="L23" s="742" t="s">
        <v>323</v>
      </c>
      <c r="M23" s="74" t="s">
        <v>264</v>
      </c>
      <c r="N23" s="75"/>
    </row>
    <row r="24" spans="2:17" ht="19.5" customHeight="1" thickBot="1" x14ac:dyDescent="0.25">
      <c r="I24" s="76"/>
      <c r="J24" s="743"/>
      <c r="K24" s="744"/>
      <c r="L24" s="743"/>
      <c r="M24" s="127" t="s">
        <v>263</v>
      </c>
      <c r="N24" s="128" t="s">
        <v>241</v>
      </c>
    </row>
    <row r="25" spans="2:17" ht="52.5" customHeight="1" thickBot="1" x14ac:dyDescent="0.3">
      <c r="I25" s="77" t="s">
        <v>129</v>
      </c>
      <c r="J25" s="126">
        <v>277.93</v>
      </c>
      <c r="K25" s="78">
        <v>185.49</v>
      </c>
      <c r="L25" s="79">
        <v>155.49</v>
      </c>
      <c r="M25" s="129">
        <f>(J25-K25)/K25*100</f>
        <v>49.835570650708924</v>
      </c>
      <c r="N25" s="130">
        <f>(J25-L25)/L25*100</f>
        <v>78.744613801530633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03" priority="33" operator="lessThan">
      <formula>0</formula>
    </cfRule>
    <cfRule type="cellIs" dxfId="202" priority="34" operator="greaterThan">
      <formula>0</formula>
    </cfRule>
  </conditionalFormatting>
  <conditionalFormatting sqref="I8">
    <cfRule type="cellIs" dxfId="201" priority="3" stopIfTrue="1" operator="lessThan">
      <formula>0</formula>
    </cfRule>
    <cfRule type="cellIs" dxfId="200" priority="4" stopIfTrue="1" operator="greaterThan">
      <formula>0</formula>
    </cfRule>
  </conditionalFormatting>
  <conditionalFormatting sqref="F18 I18 L18 O18">
    <cfRule type="cellIs" dxfId="199" priority="1" stopIfTrue="1" operator="lessThan">
      <formula>0</formula>
    </cfRule>
    <cfRule type="cellIs" dxfId="198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C25" sqref="AC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5" t="s">
        <v>221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</row>
    <row r="3" spans="2:25" ht="18.75" x14ac:dyDescent="0.3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</row>
    <row r="5" spans="2:25" ht="13.5" thickBot="1" x14ac:dyDescent="0.25"/>
    <row r="6" spans="2:25" ht="20.100000000000001" customHeight="1" thickBot="1" x14ac:dyDescent="0.3">
      <c r="D6" s="131" t="s">
        <v>195</v>
      </c>
      <c r="E6" s="132" t="s">
        <v>60</v>
      </c>
      <c r="F6" s="133" t="s">
        <v>61</v>
      </c>
      <c r="G6" s="133" t="s">
        <v>62</v>
      </c>
      <c r="H6" s="133" t="s">
        <v>63</v>
      </c>
      <c r="I6" s="134" t="s">
        <v>64</v>
      </c>
      <c r="J6" s="133" t="s">
        <v>65</v>
      </c>
      <c r="K6" s="133" t="s">
        <v>66</v>
      </c>
      <c r="L6" s="133" t="s">
        <v>67</v>
      </c>
      <c r="M6" s="133" t="s">
        <v>68</v>
      </c>
      <c r="N6" s="135" t="s">
        <v>47</v>
      </c>
      <c r="O6" s="135" t="s">
        <v>58</v>
      </c>
      <c r="P6" s="135" t="s">
        <v>59</v>
      </c>
      <c r="Q6" s="135" t="s">
        <v>60</v>
      </c>
      <c r="R6" s="135" t="s">
        <v>61</v>
      </c>
      <c r="S6" s="135" t="s">
        <v>62</v>
      </c>
      <c r="T6" s="135" t="s">
        <v>63</v>
      </c>
      <c r="U6" s="135" t="s">
        <v>64</v>
      </c>
      <c r="V6" s="135" t="s">
        <v>65</v>
      </c>
      <c r="W6" s="135" t="s">
        <v>66</v>
      </c>
      <c r="X6" s="135" t="s">
        <v>67</v>
      </c>
      <c r="Y6" s="136" t="s">
        <v>68</v>
      </c>
    </row>
    <row r="7" spans="2:25" ht="20.100000000000001" customHeight="1" x14ac:dyDescent="0.25">
      <c r="D7" s="137">
        <v>2004</v>
      </c>
      <c r="E7" s="138"/>
      <c r="F7" s="139"/>
      <c r="G7" s="139"/>
      <c r="H7" s="139"/>
      <c r="I7" s="140"/>
      <c r="J7" s="139"/>
      <c r="K7" s="139"/>
      <c r="L7" s="139"/>
      <c r="M7" s="139"/>
      <c r="N7" s="141"/>
      <c r="O7" s="141"/>
      <c r="P7" s="141"/>
      <c r="Q7" s="141">
        <v>91.28</v>
      </c>
      <c r="R7" s="141">
        <v>92.56</v>
      </c>
      <c r="S7" s="141">
        <v>95.02</v>
      </c>
      <c r="T7" s="141">
        <v>98.22</v>
      </c>
      <c r="U7" s="141">
        <v>98.784999999999997</v>
      </c>
      <c r="V7" s="141">
        <v>99.84</v>
      </c>
      <c r="W7" s="141">
        <v>101.28100000000001</v>
      </c>
      <c r="X7" s="141">
        <v>105.122</v>
      </c>
      <c r="Y7" s="142">
        <v>105.57</v>
      </c>
    </row>
    <row r="8" spans="2:25" ht="20.100000000000001" customHeight="1" x14ac:dyDescent="0.25">
      <c r="D8" s="143">
        <v>2005</v>
      </c>
      <c r="E8" s="144">
        <v>91.28</v>
      </c>
      <c r="F8" s="145">
        <v>92.56</v>
      </c>
      <c r="G8" s="145">
        <v>95.02</v>
      </c>
      <c r="H8" s="145">
        <v>98.22</v>
      </c>
      <c r="I8" s="145">
        <v>98.784999999999997</v>
      </c>
      <c r="J8" s="145">
        <v>99.84</v>
      </c>
      <c r="K8" s="145">
        <v>101.28100000000001</v>
      </c>
      <c r="L8" s="145">
        <v>105.122</v>
      </c>
      <c r="M8" s="145">
        <v>105.57</v>
      </c>
      <c r="N8" s="146">
        <v>104.43</v>
      </c>
      <c r="O8" s="146">
        <v>104.352</v>
      </c>
      <c r="P8" s="146">
        <v>101.8</v>
      </c>
      <c r="Q8" s="146">
        <v>99.44</v>
      </c>
      <c r="R8" s="146">
        <v>99.09</v>
      </c>
      <c r="S8" s="146">
        <v>97.32</v>
      </c>
      <c r="T8" s="146">
        <v>96.46</v>
      </c>
      <c r="U8" s="146">
        <v>96.4</v>
      </c>
      <c r="V8" s="146">
        <v>97.92</v>
      </c>
      <c r="W8" s="146">
        <v>99.135999999999996</v>
      </c>
      <c r="X8" s="146">
        <v>100.962</v>
      </c>
      <c r="Y8" s="147">
        <v>103.75</v>
      </c>
    </row>
    <row r="9" spans="2:25" ht="20.100000000000001" customHeight="1" x14ac:dyDescent="0.25">
      <c r="D9" s="143">
        <v>2006</v>
      </c>
      <c r="E9" s="144">
        <v>64.67</v>
      </c>
      <c r="F9" s="145">
        <v>66.5</v>
      </c>
      <c r="G9" s="145">
        <v>63.96</v>
      </c>
      <c r="H9" s="145">
        <v>62.7</v>
      </c>
      <c r="I9" s="145">
        <v>68.103999999999999</v>
      </c>
      <c r="J9" s="145">
        <v>63.75</v>
      </c>
      <c r="K9" s="145">
        <v>66.798000000000002</v>
      </c>
      <c r="L9" s="145">
        <v>66.757999999999996</v>
      </c>
      <c r="M9" s="145">
        <v>74.313000000000002</v>
      </c>
      <c r="N9" s="146">
        <v>101.77</v>
      </c>
      <c r="O9" s="146">
        <v>100.21</v>
      </c>
      <c r="P9" s="146">
        <v>100.21</v>
      </c>
      <c r="Q9" s="146">
        <v>98.7</v>
      </c>
      <c r="R9" s="146">
        <v>97.05</v>
      </c>
      <c r="S9" s="146">
        <v>96.44</v>
      </c>
      <c r="T9" s="146">
        <v>95.77</v>
      </c>
      <c r="U9" s="146">
        <v>96</v>
      </c>
      <c r="V9" s="146">
        <v>97.58</v>
      </c>
      <c r="W9" s="146">
        <v>99.47</v>
      </c>
      <c r="X9" s="146">
        <v>102.05</v>
      </c>
      <c r="Y9" s="147">
        <v>102.24</v>
      </c>
    </row>
    <row r="10" spans="2:25" ht="20.100000000000001" customHeight="1" x14ac:dyDescent="0.25">
      <c r="D10" s="143">
        <v>2007</v>
      </c>
      <c r="E10" s="144">
        <v>64.67</v>
      </c>
      <c r="F10" s="145">
        <v>66.5</v>
      </c>
      <c r="G10" s="145">
        <v>63.96</v>
      </c>
      <c r="H10" s="145">
        <v>62.7</v>
      </c>
      <c r="I10" s="145">
        <v>68.103999999999999</v>
      </c>
      <c r="J10" s="145">
        <v>63.75</v>
      </c>
      <c r="K10" s="145">
        <v>66.798000000000002</v>
      </c>
      <c r="L10" s="145">
        <v>66.757999999999996</v>
      </c>
      <c r="M10" s="145">
        <v>74.313000000000002</v>
      </c>
      <c r="N10" s="146">
        <v>102.64</v>
      </c>
      <c r="O10" s="146">
        <v>103.3</v>
      </c>
      <c r="P10" s="146">
        <v>103.5</v>
      </c>
      <c r="Q10" s="146">
        <v>102.91</v>
      </c>
      <c r="R10" s="146">
        <v>103.07</v>
      </c>
      <c r="S10" s="146">
        <v>102.94</v>
      </c>
      <c r="T10" s="146">
        <v>105.84</v>
      </c>
      <c r="U10" s="146">
        <v>109.87</v>
      </c>
      <c r="V10" s="146">
        <v>117.15</v>
      </c>
      <c r="W10" s="146">
        <v>124.18</v>
      </c>
      <c r="X10" s="146">
        <v>130.59</v>
      </c>
      <c r="Y10" s="147">
        <v>132.29</v>
      </c>
    </row>
    <row r="11" spans="2:25" ht="20.100000000000001" customHeight="1" x14ac:dyDescent="0.25">
      <c r="D11" s="148">
        <v>2008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1">
        <v>123.69</v>
      </c>
      <c r="O11" s="150">
        <v>121.17</v>
      </c>
      <c r="P11" s="150">
        <v>117.54</v>
      </c>
      <c r="Q11" s="150">
        <v>111.68</v>
      </c>
      <c r="R11" s="150">
        <v>107.23</v>
      </c>
      <c r="S11" s="150">
        <v>103.71</v>
      </c>
      <c r="T11" s="150">
        <v>101.61</v>
      </c>
      <c r="U11" s="150">
        <v>99.71</v>
      </c>
      <c r="V11" s="150">
        <v>99.33</v>
      </c>
      <c r="W11" s="150">
        <v>97.15</v>
      </c>
      <c r="X11" s="150">
        <v>95.98</v>
      </c>
      <c r="Y11" s="152">
        <v>96.03</v>
      </c>
    </row>
    <row r="12" spans="2:25" ht="20.100000000000001" customHeight="1" x14ac:dyDescent="0.25">
      <c r="D12" s="148">
        <v>2009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1">
        <v>93.98</v>
      </c>
      <c r="O12" s="150">
        <v>94.05</v>
      </c>
      <c r="P12" s="150">
        <v>94.53</v>
      </c>
      <c r="Q12" s="150">
        <v>93.42</v>
      </c>
      <c r="R12" s="150">
        <v>92.71</v>
      </c>
      <c r="S12" s="150">
        <v>92.6</v>
      </c>
      <c r="T12" s="150">
        <v>91.95</v>
      </c>
      <c r="U12" s="150">
        <v>92.77</v>
      </c>
      <c r="V12" s="150">
        <v>94.42</v>
      </c>
      <c r="W12" s="150">
        <v>97.77</v>
      </c>
      <c r="X12" s="150">
        <v>105.25</v>
      </c>
      <c r="Y12" s="152">
        <v>106.66</v>
      </c>
    </row>
    <row r="13" spans="2:25" ht="20.100000000000001" customHeight="1" x14ac:dyDescent="0.25">
      <c r="D13" s="148">
        <v>2010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1">
        <v>106.09</v>
      </c>
      <c r="O13" s="151">
        <v>106.88</v>
      </c>
      <c r="P13" s="151">
        <v>104.79</v>
      </c>
      <c r="Q13" s="151">
        <v>104.21</v>
      </c>
      <c r="R13" s="151">
        <v>104.54</v>
      </c>
      <c r="S13" s="150">
        <v>105.18</v>
      </c>
      <c r="T13" s="150">
        <v>105.54</v>
      </c>
      <c r="U13" s="150">
        <v>108.53</v>
      </c>
      <c r="V13" s="150">
        <v>111.57</v>
      </c>
      <c r="W13" s="150">
        <v>114.33</v>
      </c>
      <c r="X13" s="150">
        <v>118.87</v>
      </c>
      <c r="Y13" s="152">
        <v>119.09</v>
      </c>
    </row>
    <row r="14" spans="2:25" ht="20.100000000000001" customHeight="1" x14ac:dyDescent="0.25">
      <c r="D14" s="148">
        <v>2011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1">
        <v>116.95</v>
      </c>
      <c r="O14" s="150">
        <v>118.78</v>
      </c>
      <c r="P14" s="150">
        <v>121.59</v>
      </c>
      <c r="Q14" s="150">
        <v>120.08</v>
      </c>
      <c r="R14" s="150">
        <v>119.14</v>
      </c>
      <c r="S14" s="150">
        <v>118.62</v>
      </c>
      <c r="T14" s="150">
        <v>120.06</v>
      </c>
      <c r="U14" s="150">
        <v>119.99</v>
      </c>
      <c r="V14" s="150">
        <v>121.1</v>
      </c>
      <c r="W14" s="150">
        <v>123.43</v>
      </c>
      <c r="X14" s="150">
        <v>127.94</v>
      </c>
      <c r="Y14" s="152">
        <v>128.66999999999999</v>
      </c>
    </row>
    <row r="15" spans="2:25" ht="20.100000000000001" customHeight="1" x14ac:dyDescent="0.25">
      <c r="D15" s="148">
        <v>2012</v>
      </c>
      <c r="E15" s="149"/>
      <c r="F15" s="150"/>
      <c r="G15" s="150"/>
      <c r="H15" s="150"/>
      <c r="I15" s="150"/>
      <c r="J15" s="150"/>
      <c r="K15" s="150"/>
      <c r="L15" s="150"/>
      <c r="M15" s="150"/>
      <c r="N15" s="151">
        <v>126.31</v>
      </c>
      <c r="O15" s="153">
        <v>127.07</v>
      </c>
      <c r="P15" s="153">
        <v>125.05</v>
      </c>
      <c r="Q15" s="153">
        <v>120.27</v>
      </c>
      <c r="R15" s="153">
        <v>117.49</v>
      </c>
      <c r="S15" s="153">
        <v>115.56</v>
      </c>
      <c r="T15" s="153">
        <v>114.52</v>
      </c>
      <c r="U15" s="153">
        <v>115.33</v>
      </c>
      <c r="V15" s="153">
        <v>116.24</v>
      </c>
      <c r="W15" s="153">
        <v>118.85</v>
      </c>
      <c r="X15" s="153">
        <v>122.94</v>
      </c>
      <c r="Y15" s="154">
        <v>123.24</v>
      </c>
    </row>
    <row r="16" spans="2:25" ht="20.100000000000001" customHeight="1" x14ac:dyDescent="0.25">
      <c r="D16" s="148">
        <v>2013</v>
      </c>
      <c r="E16" s="149"/>
      <c r="F16" s="150"/>
      <c r="G16" s="150"/>
      <c r="H16" s="150"/>
      <c r="I16" s="150"/>
      <c r="J16" s="150"/>
      <c r="K16" s="150"/>
      <c r="L16" s="150"/>
      <c r="M16" s="150"/>
      <c r="N16" s="151">
        <v>122.98</v>
      </c>
      <c r="O16" s="153">
        <v>123.61</v>
      </c>
      <c r="P16" s="153">
        <v>124.81</v>
      </c>
      <c r="Q16" s="153">
        <v>125.21</v>
      </c>
      <c r="R16" s="153">
        <v>125.23</v>
      </c>
      <c r="S16" s="153">
        <v>126.36</v>
      </c>
      <c r="T16" s="153">
        <v>129.22</v>
      </c>
      <c r="U16" s="153">
        <v>131.80000000000001</v>
      </c>
      <c r="V16" s="153">
        <v>138.4</v>
      </c>
      <c r="W16" s="153">
        <v>142.83000000000001</v>
      </c>
      <c r="X16" s="153">
        <v>153.07</v>
      </c>
      <c r="Y16" s="154">
        <v>155.26</v>
      </c>
    </row>
    <row r="17" spans="4:25" ht="20.100000000000001" customHeight="1" x14ac:dyDescent="0.25">
      <c r="D17" s="148">
        <v>2014</v>
      </c>
      <c r="E17" s="149"/>
      <c r="F17" s="150"/>
      <c r="G17" s="150"/>
      <c r="H17" s="150"/>
      <c r="I17" s="150"/>
      <c r="J17" s="150"/>
      <c r="K17" s="150"/>
      <c r="L17" s="150"/>
      <c r="M17" s="150"/>
      <c r="N17" s="151">
        <v>149.49</v>
      </c>
      <c r="O17" s="153">
        <v>148.83000000000001</v>
      </c>
      <c r="P17" s="153">
        <v>147.58000000000001</v>
      </c>
      <c r="Q17" s="153">
        <v>141.59</v>
      </c>
      <c r="R17" s="153">
        <v>137.78</v>
      </c>
      <c r="S17" s="153">
        <v>134.12</v>
      </c>
      <c r="T17" s="153">
        <v>132.77000000000001</v>
      </c>
      <c r="U17" s="153">
        <v>126.48</v>
      </c>
      <c r="V17" s="153">
        <v>124.64</v>
      </c>
      <c r="W17" s="153">
        <v>124.63</v>
      </c>
      <c r="X17" s="153">
        <v>124.76</v>
      </c>
      <c r="Y17" s="154">
        <v>126.57</v>
      </c>
    </row>
    <row r="18" spans="4:25" ht="20.100000000000001" customHeight="1" x14ac:dyDescent="0.25">
      <c r="D18" s="148">
        <v>2015</v>
      </c>
      <c r="E18" s="149"/>
      <c r="F18" s="150"/>
      <c r="G18" s="150"/>
      <c r="H18" s="150"/>
      <c r="I18" s="150"/>
      <c r="J18" s="150"/>
      <c r="K18" s="150"/>
      <c r="L18" s="150"/>
      <c r="M18" s="150"/>
      <c r="N18" s="151">
        <v>122.15</v>
      </c>
      <c r="O18" s="153">
        <v>121.55</v>
      </c>
      <c r="P18" s="153">
        <v>122.06</v>
      </c>
      <c r="Q18" s="153">
        <v>118.17</v>
      </c>
      <c r="R18" s="153">
        <v>115.01</v>
      </c>
      <c r="S18" s="153">
        <v>112.17</v>
      </c>
      <c r="T18" s="153">
        <v>111.99</v>
      </c>
      <c r="U18" s="153">
        <v>111.26</v>
      </c>
      <c r="V18" s="153">
        <v>111.98</v>
      </c>
      <c r="W18" s="153">
        <v>116.01</v>
      </c>
      <c r="X18" s="153">
        <v>116.49</v>
      </c>
      <c r="Y18" s="154">
        <v>117.52</v>
      </c>
    </row>
    <row r="19" spans="4:25" ht="20.100000000000001" customHeight="1" x14ac:dyDescent="0.25">
      <c r="D19" s="148">
        <v>2016</v>
      </c>
      <c r="E19" s="149"/>
      <c r="F19" s="150"/>
      <c r="G19" s="150"/>
      <c r="H19" s="150"/>
      <c r="I19" s="150"/>
      <c r="J19" s="150"/>
      <c r="K19" s="150"/>
      <c r="L19" s="150"/>
      <c r="M19" s="150"/>
      <c r="N19" s="151">
        <v>114.76</v>
      </c>
      <c r="O19" s="153">
        <v>112.6</v>
      </c>
      <c r="P19" s="153">
        <v>110.45</v>
      </c>
      <c r="Q19" s="153">
        <v>105.16</v>
      </c>
      <c r="R19" s="153">
        <v>102.76</v>
      </c>
      <c r="S19" s="153">
        <v>101.75</v>
      </c>
      <c r="T19" s="153">
        <v>102.42</v>
      </c>
      <c r="U19" s="153">
        <v>107.26</v>
      </c>
      <c r="V19" s="153">
        <v>114.21</v>
      </c>
      <c r="W19" s="153">
        <v>121.95</v>
      </c>
      <c r="X19" s="155">
        <v>129.99700000000001</v>
      </c>
      <c r="Y19" s="154">
        <v>136.07</v>
      </c>
    </row>
    <row r="20" spans="4:25" ht="20.100000000000001" customHeight="1" x14ac:dyDescent="0.25">
      <c r="D20" s="148">
        <v>2017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1">
        <v>132.02000000000001</v>
      </c>
      <c r="O20" s="153">
        <v>131.69999999999999</v>
      </c>
      <c r="P20" s="153">
        <v>131.03</v>
      </c>
      <c r="Q20" s="153">
        <v>129.94999999999999</v>
      </c>
      <c r="R20" s="153">
        <v>130.1</v>
      </c>
      <c r="S20" s="153">
        <v>131.53</v>
      </c>
      <c r="T20" s="153">
        <v>133.83000000000001</v>
      </c>
      <c r="U20" s="153">
        <v>138.97</v>
      </c>
      <c r="V20" s="153">
        <v>143.80000000000001</v>
      </c>
      <c r="W20" s="153">
        <v>146.97</v>
      </c>
      <c r="X20" s="153">
        <v>151.4</v>
      </c>
      <c r="Y20" s="154">
        <v>151.58000000000001</v>
      </c>
    </row>
    <row r="21" spans="4:25" ht="20.100000000000001" customHeight="1" x14ac:dyDescent="0.25">
      <c r="D21" s="148">
        <v>2018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1">
        <v>141.66999999999999</v>
      </c>
      <c r="O21" s="153">
        <v>137.26</v>
      </c>
      <c r="P21" s="153">
        <v>136.38</v>
      </c>
      <c r="Q21" s="153">
        <v>133.995</v>
      </c>
      <c r="R21" s="153">
        <v>131.33000000000001</v>
      </c>
      <c r="S21" s="153">
        <v>130.77000000000001</v>
      </c>
      <c r="T21" s="153">
        <v>131.53</v>
      </c>
      <c r="U21" s="153">
        <v>131.63</v>
      </c>
      <c r="V21" s="153">
        <v>135.85</v>
      </c>
      <c r="W21" s="153">
        <v>140.12</v>
      </c>
      <c r="X21" s="153">
        <v>141.41</v>
      </c>
      <c r="Y21" s="154">
        <v>142.44999999999999</v>
      </c>
    </row>
    <row r="22" spans="4:25" ht="20.100000000000001" customHeight="1" x14ac:dyDescent="0.25">
      <c r="D22" s="148">
        <v>2019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1">
        <v>139.47</v>
      </c>
      <c r="O22" s="153">
        <v>139.1</v>
      </c>
      <c r="P22" s="153">
        <v>139.24</v>
      </c>
      <c r="Q22" s="153">
        <v>136.16</v>
      </c>
      <c r="R22" s="153">
        <v>135.25</v>
      </c>
      <c r="S22" s="153">
        <v>132.31</v>
      </c>
      <c r="T22" s="153">
        <v>131.05000000000001</v>
      </c>
      <c r="U22" s="153">
        <v>130.74</v>
      </c>
      <c r="V22" s="155">
        <v>132.375</v>
      </c>
      <c r="W22" s="153">
        <v>135.26</v>
      </c>
      <c r="X22" s="153">
        <v>140.62</v>
      </c>
      <c r="Y22" s="154">
        <v>142.47</v>
      </c>
    </row>
    <row r="23" spans="4:25" ht="20.100000000000001" customHeight="1" x14ac:dyDescent="0.25">
      <c r="D23" s="148">
        <v>2020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1">
        <v>139.18</v>
      </c>
      <c r="O23" s="153">
        <v>139.15</v>
      </c>
      <c r="P23" s="153">
        <v>137.97999999999999</v>
      </c>
      <c r="Q23" s="153">
        <v>134.30000000000001</v>
      </c>
      <c r="R23" s="150">
        <v>133.1</v>
      </c>
      <c r="S23" s="150">
        <v>131.71</v>
      </c>
      <c r="T23" s="150">
        <v>132.88999999999999</v>
      </c>
      <c r="U23" s="150">
        <v>135.47</v>
      </c>
      <c r="V23" s="150">
        <v>140.26</v>
      </c>
      <c r="W23" s="150">
        <v>147.52000000000001</v>
      </c>
      <c r="X23" s="150">
        <v>155.43</v>
      </c>
      <c r="Y23" s="152">
        <v>155.24</v>
      </c>
    </row>
    <row r="24" spans="4:25" ht="20.100000000000001" customHeight="1" x14ac:dyDescent="0.25">
      <c r="D24" s="156">
        <v>2021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9">
        <v>149.29</v>
      </c>
      <c r="O24" s="160">
        <v>148.44999999999999</v>
      </c>
      <c r="P24" s="160">
        <v>150.97</v>
      </c>
      <c r="Q24" s="160">
        <v>151.197</v>
      </c>
      <c r="R24" s="158">
        <v>151.05000000000001</v>
      </c>
      <c r="S24" s="158">
        <v>149.44999999999999</v>
      </c>
      <c r="T24" s="158">
        <v>148.99</v>
      </c>
      <c r="U24" s="158">
        <v>152.65</v>
      </c>
      <c r="V24" s="158">
        <v>157.47999999999999</v>
      </c>
      <c r="W24" s="158">
        <v>165.78</v>
      </c>
      <c r="X24" s="158">
        <v>177.44</v>
      </c>
      <c r="Y24" s="161">
        <v>185.49</v>
      </c>
    </row>
    <row r="25" spans="4:25" ht="20.100000000000001" customHeight="1" thickBot="1" x14ac:dyDescent="0.3">
      <c r="D25" s="162">
        <v>2022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5">
        <v>182.61</v>
      </c>
      <c r="O25" s="166">
        <v>184.7</v>
      </c>
      <c r="P25" s="166">
        <v>197.16</v>
      </c>
      <c r="Q25" s="167">
        <v>209.9</v>
      </c>
      <c r="R25" s="166">
        <v>216.37</v>
      </c>
      <c r="S25" s="166">
        <v>228.71</v>
      </c>
      <c r="T25" s="166">
        <v>235.69</v>
      </c>
      <c r="U25" s="166">
        <v>240.29</v>
      </c>
      <c r="V25" s="166">
        <v>251.71</v>
      </c>
      <c r="W25" s="164">
        <v>263.31</v>
      </c>
      <c r="X25" s="164">
        <v>274.01</v>
      </c>
      <c r="Y25" s="168">
        <v>277.93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8" sqref="R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69" t="s">
        <v>260</v>
      </c>
      <c r="D3" s="173"/>
      <c r="E3" s="173"/>
      <c r="F3" s="173"/>
      <c r="G3" s="173"/>
      <c r="H3" s="173"/>
      <c r="I3" s="173"/>
      <c r="J3" s="173"/>
      <c r="K3" s="173"/>
      <c r="L3" s="173"/>
    </row>
    <row r="4" spans="3:12" x14ac:dyDescent="0.2"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10" spans="3:12" ht="13.5" thickBot="1" x14ac:dyDescent="0.25"/>
    <row r="11" spans="3:12" ht="16.5" thickBot="1" x14ac:dyDescent="0.25">
      <c r="H11" s="745" t="s">
        <v>0</v>
      </c>
      <c r="I11" s="746"/>
      <c r="J11" s="757" t="s">
        <v>1</v>
      </c>
      <c r="K11" s="758"/>
      <c r="L11" s="759"/>
    </row>
    <row r="12" spans="3:12" ht="24" customHeight="1" thickBot="1" x14ac:dyDescent="0.25">
      <c r="H12" s="747"/>
      <c r="I12" s="748"/>
      <c r="J12" s="722" t="s">
        <v>19</v>
      </c>
      <c r="K12" s="723"/>
      <c r="L12" s="760" t="s">
        <v>242</v>
      </c>
    </row>
    <row r="13" spans="3:12" ht="39.75" customHeight="1" thickBot="1" x14ac:dyDescent="0.25">
      <c r="H13" s="749"/>
      <c r="I13" s="750"/>
      <c r="J13" s="111" t="s">
        <v>320</v>
      </c>
      <c r="K13" s="621" t="s">
        <v>306</v>
      </c>
      <c r="L13" s="761"/>
    </row>
    <row r="14" spans="3:12" ht="54" customHeight="1" thickBot="1" x14ac:dyDescent="0.25">
      <c r="H14" s="766" t="s">
        <v>259</v>
      </c>
      <c r="I14" s="767"/>
      <c r="J14" s="113">
        <v>300.45</v>
      </c>
      <c r="K14" s="114">
        <v>297.85000000000002</v>
      </c>
      <c r="L14" s="115">
        <v>0.87292261205303523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7" priority="1" operator="lessThan">
      <formula>0</formula>
    </cfRule>
    <cfRule type="cellIs" dxfId="19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Z67" sqref="Z67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7" t="s">
        <v>324</v>
      </c>
      <c r="D1" s="178"/>
      <c r="E1" s="178"/>
      <c r="F1" s="178"/>
      <c r="G1" s="178"/>
      <c r="H1" s="178"/>
      <c r="I1" s="178"/>
      <c r="J1" s="172"/>
    </row>
    <row r="2" spans="3:19" ht="21" x14ac:dyDescent="0.35">
      <c r="C2" s="177" t="s">
        <v>16</v>
      </c>
      <c r="D2" s="178"/>
      <c r="E2" s="178"/>
      <c r="F2" s="177"/>
      <c r="G2" s="178"/>
      <c r="H2" s="178"/>
      <c r="I2" s="178"/>
      <c r="J2" s="172"/>
    </row>
    <row r="3" spans="3:19" ht="21" x14ac:dyDescent="0.35">
      <c r="C3" s="178" t="s">
        <v>270</v>
      </c>
      <c r="D3" s="177"/>
      <c r="E3" s="178"/>
      <c r="F3" s="178"/>
      <c r="G3" s="178"/>
      <c r="H3" s="178"/>
      <c r="I3" s="178"/>
      <c r="J3" s="172"/>
    </row>
    <row r="4" spans="3:19" ht="16.5" thickBot="1" x14ac:dyDescent="0.3">
      <c r="C4" s="172"/>
      <c r="D4" s="172"/>
      <c r="E4" s="172"/>
      <c r="F4" s="172"/>
      <c r="G4" s="172"/>
      <c r="H4" s="172"/>
      <c r="I4" s="172"/>
      <c r="J4" s="172"/>
      <c r="K4" s="19"/>
    </row>
    <row r="5" spans="3:19" ht="15" customHeight="1" thickBot="1" x14ac:dyDescent="0.3">
      <c r="C5" s="770" t="s">
        <v>0</v>
      </c>
      <c r="D5" s="773" t="s">
        <v>33</v>
      </c>
      <c r="E5" s="786" t="s">
        <v>1</v>
      </c>
      <c r="F5" s="787"/>
      <c r="G5" s="788"/>
      <c r="H5" s="541" t="s">
        <v>7</v>
      </c>
      <c r="I5" s="542"/>
      <c r="J5" s="542"/>
      <c r="K5" s="543"/>
      <c r="L5" s="543"/>
      <c r="M5" s="543"/>
      <c r="N5" s="543"/>
      <c r="O5" s="543"/>
      <c r="P5" s="543"/>
      <c r="Q5" s="543"/>
      <c r="R5" s="543"/>
      <c r="S5" s="544"/>
    </row>
    <row r="6" spans="3:19" ht="15" customHeight="1" thickBot="1" x14ac:dyDescent="0.3">
      <c r="C6" s="771"/>
      <c r="D6" s="774"/>
      <c r="E6" s="789"/>
      <c r="F6" s="790"/>
      <c r="G6" s="791"/>
      <c r="H6" s="541" t="s">
        <v>8</v>
      </c>
      <c r="I6" s="542"/>
      <c r="J6" s="545"/>
      <c r="K6" s="541" t="s">
        <v>9</v>
      </c>
      <c r="L6" s="542"/>
      <c r="M6" s="546"/>
      <c r="N6" s="541" t="s">
        <v>10</v>
      </c>
      <c r="O6" s="543"/>
      <c r="P6" s="544"/>
      <c r="Q6" s="541" t="s">
        <v>11</v>
      </c>
      <c r="R6" s="543"/>
      <c r="S6" s="544"/>
    </row>
    <row r="7" spans="3:19" ht="32.25" customHeight="1" thickBot="1" x14ac:dyDescent="0.3">
      <c r="C7" s="771"/>
      <c r="D7" s="774"/>
      <c r="E7" s="768" t="s">
        <v>19</v>
      </c>
      <c r="F7" s="769"/>
      <c r="G7" s="533" t="s">
        <v>236</v>
      </c>
      <c r="H7" s="547" t="s">
        <v>19</v>
      </c>
      <c r="I7" s="548"/>
      <c r="J7" s="533" t="s">
        <v>236</v>
      </c>
      <c r="K7" s="547" t="s">
        <v>19</v>
      </c>
      <c r="L7" s="548"/>
      <c r="M7" s="549" t="s">
        <v>236</v>
      </c>
      <c r="N7" s="547" t="s">
        <v>19</v>
      </c>
      <c r="O7" s="548"/>
      <c r="P7" s="550" t="s">
        <v>236</v>
      </c>
      <c r="Q7" s="547" t="s">
        <v>19</v>
      </c>
      <c r="R7" s="548"/>
      <c r="S7" s="549" t="s">
        <v>236</v>
      </c>
    </row>
    <row r="8" spans="3:19" ht="30" customHeight="1" thickBot="1" x14ac:dyDescent="0.25">
      <c r="C8" s="772"/>
      <c r="D8" s="775"/>
      <c r="E8" s="602" t="s">
        <v>325</v>
      </c>
      <c r="F8" s="706" t="s">
        <v>313</v>
      </c>
      <c r="G8" s="316" t="s">
        <v>12</v>
      </c>
      <c r="H8" s="610" t="s">
        <v>325</v>
      </c>
      <c r="I8" s="611" t="s">
        <v>313</v>
      </c>
      <c r="J8" s="612" t="s">
        <v>12</v>
      </c>
      <c r="K8" s="610" t="s">
        <v>325</v>
      </c>
      <c r="L8" s="611" t="s">
        <v>313</v>
      </c>
      <c r="M8" s="613" t="s">
        <v>12</v>
      </c>
      <c r="N8" s="610" t="s">
        <v>325</v>
      </c>
      <c r="O8" s="611" t="s">
        <v>313</v>
      </c>
      <c r="P8" s="613" t="s">
        <v>12</v>
      </c>
      <c r="Q8" s="610" t="s">
        <v>325</v>
      </c>
      <c r="R8" s="611" t="s">
        <v>313</v>
      </c>
      <c r="S8" s="613" t="s">
        <v>12</v>
      </c>
    </row>
    <row r="9" spans="3:19" ht="24" customHeight="1" x14ac:dyDescent="0.2">
      <c r="C9" s="780" t="s">
        <v>31</v>
      </c>
      <c r="D9" s="534" t="s">
        <v>224</v>
      </c>
      <c r="E9" s="707">
        <v>2395.0439999999999</v>
      </c>
      <c r="F9" s="708">
        <v>2382.6120000000001</v>
      </c>
      <c r="G9" s="709">
        <v>0.52178029826089134</v>
      </c>
      <c r="H9" s="551">
        <v>2418.2080000000001</v>
      </c>
      <c r="I9" s="552">
        <v>2399.3429999999998</v>
      </c>
      <c r="J9" s="553">
        <v>0.78625690449428187</v>
      </c>
      <c r="K9" s="554">
        <v>2603.0659999999998</v>
      </c>
      <c r="L9" s="555">
        <v>2836.864</v>
      </c>
      <c r="M9" s="556">
        <v>-8.2414243333483803</v>
      </c>
      <c r="N9" s="551">
        <v>2306.77</v>
      </c>
      <c r="O9" s="555">
        <v>2328.7539999999999</v>
      </c>
      <c r="P9" s="557">
        <v>-0.94402414338311069</v>
      </c>
      <c r="Q9" s="551">
        <v>2114.152</v>
      </c>
      <c r="R9" s="555">
        <v>2193.2020000000002</v>
      </c>
      <c r="S9" s="556">
        <v>-3.604319164399822</v>
      </c>
    </row>
    <row r="10" spans="3:19" ht="27" customHeight="1" x14ac:dyDescent="0.2">
      <c r="C10" s="781"/>
      <c r="D10" s="221" t="s">
        <v>225</v>
      </c>
      <c r="E10" s="603">
        <v>2379.09</v>
      </c>
      <c r="F10" s="181">
        <v>2500.1170000000002</v>
      </c>
      <c r="G10" s="182">
        <v>-4.840853448058632</v>
      </c>
      <c r="H10" s="192">
        <v>2346.7759999999998</v>
      </c>
      <c r="I10" s="516">
        <v>2470.652</v>
      </c>
      <c r="J10" s="517">
        <v>-5.0138991650787004</v>
      </c>
      <c r="K10" s="518">
        <v>2594.6379999999999</v>
      </c>
      <c r="L10" s="193">
        <v>2591.6709999999998</v>
      </c>
      <c r="M10" s="195">
        <v>0.11448212369548828</v>
      </c>
      <c r="N10" s="192">
        <v>2384.9540000000002</v>
      </c>
      <c r="O10" s="193">
        <v>2533.9009999999998</v>
      </c>
      <c r="P10" s="194">
        <v>-5.8781696680335846</v>
      </c>
      <c r="Q10" s="192">
        <v>2695.2539999999999</v>
      </c>
      <c r="R10" s="193">
        <v>2970.9360000000001</v>
      </c>
      <c r="S10" s="195">
        <v>-9.2792978374492154</v>
      </c>
    </row>
    <row r="11" spans="3:19" ht="30" customHeight="1" thickBot="1" x14ac:dyDescent="0.25">
      <c r="C11" s="222" t="s">
        <v>226</v>
      </c>
      <c r="D11" s="223" t="s">
        <v>224</v>
      </c>
      <c r="E11" s="604" t="s">
        <v>20</v>
      </c>
      <c r="F11" s="184" t="s">
        <v>20</v>
      </c>
      <c r="G11" s="317" t="s">
        <v>20</v>
      </c>
      <c r="H11" s="196" t="s">
        <v>20</v>
      </c>
      <c r="I11" s="519" t="s">
        <v>20</v>
      </c>
      <c r="J11" s="520" t="s">
        <v>271</v>
      </c>
      <c r="K11" s="521" t="s">
        <v>20</v>
      </c>
      <c r="L11" s="197" t="s">
        <v>20</v>
      </c>
      <c r="M11" s="199" t="s">
        <v>271</v>
      </c>
      <c r="N11" s="196" t="s">
        <v>20</v>
      </c>
      <c r="O11" s="197" t="s">
        <v>20</v>
      </c>
      <c r="P11" s="198" t="s">
        <v>271</v>
      </c>
      <c r="Q11" s="196" t="s">
        <v>20</v>
      </c>
      <c r="R11" s="197" t="s">
        <v>20</v>
      </c>
      <c r="S11" s="199" t="s">
        <v>271</v>
      </c>
    </row>
    <row r="12" spans="3:19" ht="24.75" customHeight="1" thickBot="1" x14ac:dyDescent="0.25">
      <c r="C12" s="538" t="s">
        <v>32</v>
      </c>
      <c r="D12" s="539" t="s">
        <v>17</v>
      </c>
      <c r="E12" s="605">
        <v>2382.4982789297637</v>
      </c>
      <c r="F12" s="710">
        <v>2464.8757287723174</v>
      </c>
      <c r="G12" s="318">
        <v>-3.3420528621774976</v>
      </c>
      <c r="H12" s="200">
        <v>2362.7325045029634</v>
      </c>
      <c r="I12" s="632">
        <v>2451.1967577305832</v>
      </c>
      <c r="J12" s="558">
        <v>-3.6090229374129708</v>
      </c>
      <c r="K12" s="200">
        <v>2595.5336096840797</v>
      </c>
      <c r="L12" s="632">
        <v>2615.4798330283752</v>
      </c>
      <c r="M12" s="633">
        <v>-0.76262195152162382</v>
      </c>
      <c r="N12" s="200">
        <v>2375.3543807640431</v>
      </c>
      <c r="O12" s="632">
        <v>2422.3619247235106</v>
      </c>
      <c r="P12" s="558">
        <v>-1.940566497503587</v>
      </c>
      <c r="Q12" s="200">
        <v>2524.3554812616358</v>
      </c>
      <c r="R12" s="632">
        <v>2759.6152562511838</v>
      </c>
      <c r="S12" s="633">
        <v>-8.5250932881541654</v>
      </c>
    </row>
    <row r="13" spans="3:19" ht="20.25" customHeight="1" x14ac:dyDescent="0.2">
      <c r="C13" s="780" t="s">
        <v>21</v>
      </c>
      <c r="D13" s="540" t="s">
        <v>22</v>
      </c>
      <c r="E13" s="707">
        <v>1978.857</v>
      </c>
      <c r="F13" s="708">
        <v>2096.2759999999998</v>
      </c>
      <c r="G13" s="187">
        <v>-5.6013139491173813</v>
      </c>
      <c r="H13" s="559">
        <v>1909.663</v>
      </c>
      <c r="I13" s="560">
        <v>2057.3429999999998</v>
      </c>
      <c r="J13" s="561">
        <v>-7.1781905107704382</v>
      </c>
      <c r="K13" s="535">
        <v>1972.808</v>
      </c>
      <c r="L13" s="562">
        <v>2071.5790000000002</v>
      </c>
      <c r="M13" s="563">
        <v>-4.7679089235795589</v>
      </c>
      <c r="N13" s="551" t="s">
        <v>20</v>
      </c>
      <c r="O13" s="555" t="s">
        <v>85</v>
      </c>
      <c r="P13" s="557" t="s">
        <v>271</v>
      </c>
      <c r="Q13" s="551" t="s">
        <v>85</v>
      </c>
      <c r="R13" s="555" t="s">
        <v>85</v>
      </c>
      <c r="S13" s="609" t="s">
        <v>271</v>
      </c>
    </row>
    <row r="14" spans="3:19" ht="20.25" customHeight="1" thickBot="1" x14ac:dyDescent="0.25">
      <c r="C14" s="782"/>
      <c r="D14" s="705" t="s">
        <v>23</v>
      </c>
      <c r="E14" s="604">
        <v>1303.3399999999999</v>
      </c>
      <c r="F14" s="184">
        <v>1373.2049999999999</v>
      </c>
      <c r="G14" s="185">
        <v>-5.0877327128870062</v>
      </c>
      <c r="H14" s="201">
        <v>1316.0630000000001</v>
      </c>
      <c r="I14" s="202">
        <v>1423.422</v>
      </c>
      <c r="J14" s="203">
        <v>-7.5423170359879164</v>
      </c>
      <c r="K14" s="201">
        <v>1274.6279999999999</v>
      </c>
      <c r="L14" s="202">
        <v>1382.1379999999999</v>
      </c>
      <c r="M14" s="204">
        <v>-7.7785286273874235</v>
      </c>
      <c r="N14" s="196">
        <v>1243.1189999999999</v>
      </c>
      <c r="O14" s="197">
        <v>1270.114</v>
      </c>
      <c r="P14" s="198">
        <v>-2.1253997672649949</v>
      </c>
      <c r="Q14" s="196">
        <v>1283.672</v>
      </c>
      <c r="R14" s="197">
        <v>1258.6099999999999</v>
      </c>
      <c r="S14" s="199">
        <v>1.9912443091982528</v>
      </c>
    </row>
    <row r="15" spans="3:19" ht="20.25" customHeight="1" thickBot="1" x14ac:dyDescent="0.25">
      <c r="C15" s="783"/>
      <c r="D15" s="538" t="s">
        <v>17</v>
      </c>
      <c r="E15" s="605">
        <v>1412.1726328900229</v>
      </c>
      <c r="F15" s="710">
        <v>1598.6653290745853</v>
      </c>
      <c r="G15" s="318">
        <v>-11.665524534301179</v>
      </c>
      <c r="H15" s="205">
        <v>1378.7914353982653</v>
      </c>
      <c r="I15" s="634">
        <v>1696.9973730811405</v>
      </c>
      <c r="J15" s="564">
        <v>-18.751115513227163</v>
      </c>
      <c r="K15" s="205">
        <v>1420.87103760741</v>
      </c>
      <c r="L15" s="634">
        <v>1460.6277521934517</v>
      </c>
      <c r="M15" s="635">
        <v>-2.7218923183089094</v>
      </c>
      <c r="N15" s="200">
        <v>1243.1189999999999</v>
      </c>
      <c r="O15" s="632">
        <v>1277.2979375</v>
      </c>
      <c r="P15" s="558">
        <v>-2.6758782345563814</v>
      </c>
      <c r="Q15" s="200">
        <v>1670.7876604239946</v>
      </c>
      <c r="R15" s="644">
        <v>1680.3990144137124</v>
      </c>
      <c r="S15" s="645">
        <v>-0.57196855671039581</v>
      </c>
    </row>
    <row r="16" spans="3:19" ht="18.75" customHeight="1" x14ac:dyDescent="0.2">
      <c r="C16" s="780" t="s">
        <v>24</v>
      </c>
      <c r="D16" s="620" t="s">
        <v>25</v>
      </c>
      <c r="E16" s="606" t="s">
        <v>85</v>
      </c>
      <c r="F16" s="186" t="s">
        <v>85</v>
      </c>
      <c r="G16" s="187" t="s">
        <v>271</v>
      </c>
      <c r="H16" s="551" t="s">
        <v>20</v>
      </c>
      <c r="I16" s="555" t="s">
        <v>20</v>
      </c>
      <c r="J16" s="557" t="s">
        <v>271</v>
      </c>
      <c r="K16" s="551" t="s">
        <v>20</v>
      </c>
      <c r="L16" s="555" t="s">
        <v>20</v>
      </c>
      <c r="M16" s="556" t="s">
        <v>271</v>
      </c>
      <c r="N16" s="551" t="s">
        <v>20</v>
      </c>
      <c r="O16" s="555" t="s">
        <v>20</v>
      </c>
      <c r="P16" s="557" t="s">
        <v>271</v>
      </c>
      <c r="Q16" s="212" t="s">
        <v>85</v>
      </c>
      <c r="R16" s="643" t="s">
        <v>85</v>
      </c>
      <c r="S16" s="517" t="s">
        <v>271</v>
      </c>
    </row>
    <row r="17" spans="3:19" ht="18" customHeight="1" thickBot="1" x14ac:dyDescent="0.25">
      <c r="C17" s="782"/>
      <c r="D17" s="705" t="s">
        <v>26</v>
      </c>
      <c r="E17" s="607">
        <v>744.23099999999999</v>
      </c>
      <c r="F17" s="189">
        <v>744.14599999999996</v>
      </c>
      <c r="G17" s="185">
        <v>1.1422489672730404E-2</v>
      </c>
      <c r="H17" s="206" t="s">
        <v>85</v>
      </c>
      <c r="I17" s="207" t="s">
        <v>85</v>
      </c>
      <c r="J17" s="208" t="s">
        <v>271</v>
      </c>
      <c r="K17" s="206" t="s">
        <v>20</v>
      </c>
      <c r="L17" s="207" t="s">
        <v>20</v>
      </c>
      <c r="M17" s="209" t="s">
        <v>271</v>
      </c>
      <c r="N17" s="206" t="s">
        <v>20</v>
      </c>
      <c r="O17" s="207" t="s">
        <v>20</v>
      </c>
      <c r="P17" s="208" t="s">
        <v>271</v>
      </c>
      <c r="Q17" s="640" t="s">
        <v>85</v>
      </c>
      <c r="R17" s="641" t="s">
        <v>85</v>
      </c>
      <c r="S17" s="642" t="s">
        <v>271</v>
      </c>
    </row>
    <row r="18" spans="3:19" ht="18.75" customHeight="1" thickBot="1" x14ac:dyDescent="0.25">
      <c r="C18" s="783" t="s">
        <v>18</v>
      </c>
      <c r="D18" s="538" t="s">
        <v>17</v>
      </c>
      <c r="E18" s="605">
        <v>848.13322186495191</v>
      </c>
      <c r="F18" s="710">
        <v>848.190473514779</v>
      </c>
      <c r="G18" s="318">
        <v>-6.7498576811234057E-3</v>
      </c>
      <c r="H18" s="210" t="s">
        <v>85</v>
      </c>
      <c r="I18" s="636" t="s">
        <v>85</v>
      </c>
      <c r="J18" s="566" t="s">
        <v>271</v>
      </c>
      <c r="K18" s="200" t="s">
        <v>20</v>
      </c>
      <c r="L18" s="632" t="s">
        <v>20</v>
      </c>
      <c r="M18" s="633" t="s">
        <v>271</v>
      </c>
      <c r="N18" s="200" t="s">
        <v>20</v>
      </c>
      <c r="O18" s="632" t="s">
        <v>20</v>
      </c>
      <c r="P18" s="558" t="s">
        <v>271</v>
      </c>
      <c r="Q18" s="211" t="s">
        <v>85</v>
      </c>
      <c r="R18" s="637" t="s">
        <v>85</v>
      </c>
      <c r="S18" s="638" t="s">
        <v>271</v>
      </c>
    </row>
    <row r="19" spans="3:19" ht="18.75" customHeight="1" x14ac:dyDescent="0.2">
      <c r="C19" s="784" t="s">
        <v>30</v>
      </c>
      <c r="D19" s="785"/>
      <c r="E19" s="606" t="s">
        <v>85</v>
      </c>
      <c r="F19" s="186" t="s">
        <v>85</v>
      </c>
      <c r="G19" s="319" t="s">
        <v>271</v>
      </c>
      <c r="H19" s="206" t="s">
        <v>85</v>
      </c>
      <c r="I19" s="207" t="s">
        <v>85</v>
      </c>
      <c r="J19" s="208" t="s">
        <v>271</v>
      </c>
      <c r="K19" s="212" t="s">
        <v>20</v>
      </c>
      <c r="L19" s="213" t="s">
        <v>20</v>
      </c>
      <c r="M19" s="214" t="s">
        <v>271</v>
      </c>
      <c r="N19" s="212" t="s">
        <v>20</v>
      </c>
      <c r="O19" s="213" t="s">
        <v>20</v>
      </c>
      <c r="P19" s="215" t="s">
        <v>271</v>
      </c>
      <c r="Q19" s="212" t="s">
        <v>20</v>
      </c>
      <c r="R19" s="213" t="s">
        <v>20</v>
      </c>
      <c r="S19" s="214" t="s">
        <v>271</v>
      </c>
    </row>
    <row r="20" spans="3:19" ht="20.25" customHeight="1" x14ac:dyDescent="0.2">
      <c r="C20" s="776" t="s">
        <v>27</v>
      </c>
      <c r="D20" s="777"/>
      <c r="E20" s="603">
        <v>443.44499999999999</v>
      </c>
      <c r="F20" s="181">
        <v>448.63600000000002</v>
      </c>
      <c r="G20" s="182">
        <v>-1.1570627412869299</v>
      </c>
      <c r="H20" s="192">
        <v>454.05099999999999</v>
      </c>
      <c r="I20" s="193">
        <v>447.221</v>
      </c>
      <c r="J20" s="194">
        <v>1.5272091426833678</v>
      </c>
      <c r="K20" s="192">
        <v>410.76100000000002</v>
      </c>
      <c r="L20" s="193">
        <v>409.67200000000003</v>
      </c>
      <c r="M20" s="195">
        <v>0.26582241402878365</v>
      </c>
      <c r="N20" s="192">
        <v>476</v>
      </c>
      <c r="O20" s="193">
        <v>506.95400000000001</v>
      </c>
      <c r="P20" s="194">
        <v>-6.1058794289028206</v>
      </c>
      <c r="Q20" s="206" t="s">
        <v>85</v>
      </c>
      <c r="R20" s="207" t="s">
        <v>85</v>
      </c>
      <c r="S20" s="209" t="s">
        <v>271</v>
      </c>
    </row>
    <row r="21" spans="3:19" ht="18" customHeight="1" x14ac:dyDescent="0.2">
      <c r="C21" s="776" t="s">
        <v>28</v>
      </c>
      <c r="D21" s="777"/>
      <c r="E21" s="603" t="s">
        <v>85</v>
      </c>
      <c r="F21" s="181" t="s">
        <v>85</v>
      </c>
      <c r="G21" s="320" t="s">
        <v>271</v>
      </c>
      <c r="H21" s="206" t="s">
        <v>85</v>
      </c>
      <c r="I21" s="207" t="s">
        <v>85</v>
      </c>
      <c r="J21" s="208" t="s">
        <v>271</v>
      </c>
      <c r="K21" s="192" t="s">
        <v>20</v>
      </c>
      <c r="L21" s="193" t="s">
        <v>20</v>
      </c>
      <c r="M21" s="195" t="s">
        <v>271</v>
      </c>
      <c r="N21" s="192" t="s">
        <v>20</v>
      </c>
      <c r="O21" s="193" t="s">
        <v>20</v>
      </c>
      <c r="P21" s="194" t="s">
        <v>271</v>
      </c>
      <c r="Q21" s="192" t="s">
        <v>20</v>
      </c>
      <c r="R21" s="193" t="s">
        <v>20</v>
      </c>
      <c r="S21" s="195" t="s">
        <v>271</v>
      </c>
    </row>
    <row r="22" spans="3:19" ht="21" customHeight="1" thickBot="1" x14ac:dyDescent="0.25">
      <c r="C22" s="778" t="s">
        <v>29</v>
      </c>
      <c r="D22" s="779"/>
      <c r="E22" s="608" t="s">
        <v>20</v>
      </c>
      <c r="F22" s="191" t="s">
        <v>20</v>
      </c>
      <c r="G22" s="321" t="s">
        <v>271</v>
      </c>
      <c r="H22" s="216" t="s">
        <v>20</v>
      </c>
      <c r="I22" s="217" t="s">
        <v>20</v>
      </c>
      <c r="J22" s="218" t="s">
        <v>271</v>
      </c>
      <c r="K22" s="216" t="s">
        <v>20</v>
      </c>
      <c r="L22" s="217" t="s">
        <v>20</v>
      </c>
      <c r="M22" s="219" t="s">
        <v>271</v>
      </c>
      <c r="N22" s="216" t="s">
        <v>20</v>
      </c>
      <c r="O22" s="217" t="s">
        <v>20</v>
      </c>
      <c r="P22" s="218" t="s">
        <v>271</v>
      </c>
      <c r="Q22" s="216" t="s">
        <v>20</v>
      </c>
      <c r="R22" s="217" t="s">
        <v>20</v>
      </c>
      <c r="S22" s="219" t="s">
        <v>271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95" priority="26" operator="lessThan">
      <formula>0</formula>
    </cfRule>
    <cfRule type="cellIs" dxfId="194" priority="27" operator="greaterThan">
      <formula>0</formula>
    </cfRule>
  </conditionalFormatting>
  <conditionalFormatting sqref="J9:J18 M9:M22 P9:P22 S9:S15 J20 J22 S21:S22 S19">
    <cfRule type="expression" dxfId="193" priority="28" stopIfTrue="1">
      <formula>LEFT(J9,LEN("*"))="*"</formula>
    </cfRule>
  </conditionalFormatting>
  <conditionalFormatting sqref="J19">
    <cfRule type="cellIs" dxfId="192" priority="24" operator="lessThan">
      <formula>0</formula>
    </cfRule>
    <cfRule type="cellIs" dxfId="191" priority="25" operator="greaterThan">
      <formula>0</formula>
    </cfRule>
  </conditionalFormatting>
  <conditionalFormatting sqref="J19">
    <cfRule type="expression" dxfId="190" priority="29" stopIfTrue="1">
      <formula>LEFT(J19,LEN("*"))="*"</formula>
    </cfRule>
  </conditionalFormatting>
  <conditionalFormatting sqref="J21">
    <cfRule type="cellIs" dxfId="189" priority="22" operator="lessThan">
      <formula>0</formula>
    </cfRule>
    <cfRule type="cellIs" dxfId="188" priority="23" operator="greaterThan">
      <formula>0</formula>
    </cfRule>
  </conditionalFormatting>
  <conditionalFormatting sqref="J21">
    <cfRule type="expression" dxfId="187" priority="30" stopIfTrue="1">
      <formula>LEFT(J21,LEN("*"))="*"</formula>
    </cfRule>
  </conditionalFormatting>
  <conditionalFormatting sqref="S20">
    <cfRule type="cellIs" dxfId="186" priority="20" operator="lessThan">
      <formula>0</formula>
    </cfRule>
    <cfRule type="cellIs" dxfId="185" priority="21" operator="greaterThan">
      <formula>0</formula>
    </cfRule>
  </conditionalFormatting>
  <conditionalFormatting sqref="S20">
    <cfRule type="expression" dxfId="184" priority="31" stopIfTrue="1">
      <formula>LEFT(S20,LEN("*"))="*"</formula>
    </cfRule>
  </conditionalFormatting>
  <conditionalFormatting sqref="S16">
    <cfRule type="cellIs" dxfId="183" priority="18" operator="lessThan">
      <formula>0</formula>
    </cfRule>
    <cfRule type="cellIs" dxfId="182" priority="19" operator="greaterThan">
      <formula>0</formula>
    </cfRule>
  </conditionalFormatting>
  <conditionalFormatting sqref="S16">
    <cfRule type="expression" dxfId="181" priority="32" stopIfTrue="1">
      <formula>LEFT(S16,LEN("*"))="*"</formula>
    </cfRule>
  </conditionalFormatting>
  <conditionalFormatting sqref="S17">
    <cfRule type="cellIs" dxfId="180" priority="16" operator="lessThan">
      <formula>0</formula>
    </cfRule>
    <cfRule type="cellIs" dxfId="179" priority="17" operator="greaterThan">
      <formula>0</formula>
    </cfRule>
  </conditionalFormatting>
  <conditionalFormatting sqref="S17">
    <cfRule type="expression" dxfId="178" priority="33" stopIfTrue="1">
      <formula>LEFT(S17,LEN("*"))="*"</formula>
    </cfRule>
  </conditionalFormatting>
  <conditionalFormatting sqref="S18">
    <cfRule type="cellIs" dxfId="177" priority="14" operator="lessThan">
      <formula>0</formula>
    </cfRule>
    <cfRule type="cellIs" dxfId="176" priority="15" operator="greaterThan">
      <formula>0</formula>
    </cfRule>
  </conditionalFormatting>
  <conditionalFormatting sqref="S18">
    <cfRule type="expression" dxfId="175" priority="34" stopIfTrue="1">
      <formula>LEFT(S18,LEN("*"))="*"</formula>
    </cfRule>
  </conditionalFormatting>
  <conditionalFormatting sqref="J9:J22 M9:M22 P9:P22 S9:S22">
    <cfRule type="beginsWith" dxfId="174" priority="11" stopIfTrue="1" operator="beginsWith" text="*">
      <formula>LEFT(J9,LEN("*"))="*"</formula>
    </cfRule>
    <cfRule type="cellIs" dxfId="173" priority="12" stopIfTrue="1" operator="lessThan">
      <formula>0</formula>
    </cfRule>
    <cfRule type="cellIs" dxfId="172" priority="13" stopIfTrue="1" operator="greaterThan">
      <formula>0</formula>
    </cfRule>
  </conditionalFormatting>
  <conditionalFormatting sqref="G9:G22">
    <cfRule type="cellIs" dxfId="171" priority="8" stopIfTrue="1" operator="lessThan">
      <formula>0</formula>
    </cfRule>
    <cfRule type="cellIs" dxfId="170" priority="9" stopIfTrue="1" operator="greaterThan">
      <formula>0</formula>
    </cfRule>
    <cfRule type="cellIs" dxfId="169" priority="10" stopIfTrue="1" operator="lessThan">
      <formula>0</formula>
    </cfRule>
    <cfRule type="cellIs" dxfId="168" priority="4" operator="greaterThan">
      <formula>0</formula>
    </cfRule>
    <cfRule type="cellIs" dxfId="167" priority="3" operator="lessThan">
      <formula>0</formula>
    </cfRule>
    <cfRule type="beginsWith" dxfId="166" priority="1" operator="beginsWith" text="*">
      <formula>LEFT(G9,LEN("*"))="*"</formula>
    </cfRule>
  </conditionalFormatting>
  <conditionalFormatting sqref="G10:G22">
    <cfRule type="cellIs" dxfId="165" priority="6" stopIfTrue="1" operator="lessThan">
      <formula>0</formula>
    </cfRule>
    <cfRule type="cellIs" dxfId="164" priority="7" stopIfTrue="1" operator="greaterThan">
      <formula>0</formula>
    </cfRule>
  </conditionalFormatting>
  <conditionalFormatting sqref="G9">
    <cfRule type="cellIs" dxfId="163" priority="5" stopIfTrue="1" operator="lessThan">
      <formula>0</formula>
    </cfRule>
  </conditionalFormatting>
  <conditionalFormatting sqref="G11">
    <cfRule type="containsText" dxfId="162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61" sqref="T6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5" t="s">
        <v>327</v>
      </c>
      <c r="C1" s="173"/>
      <c r="D1" s="173"/>
      <c r="E1" s="173"/>
      <c r="F1" s="173"/>
      <c r="G1" s="173"/>
      <c r="H1" s="173"/>
      <c r="I1" s="173"/>
    </row>
    <row r="2" spans="2:18" ht="18.75" x14ac:dyDescent="0.3">
      <c r="B2" s="175" t="s">
        <v>16</v>
      </c>
      <c r="C2" s="173"/>
      <c r="D2" s="173"/>
      <c r="E2" s="175"/>
      <c r="F2" s="173"/>
      <c r="G2" s="173"/>
      <c r="H2" s="173"/>
      <c r="I2" s="173"/>
    </row>
    <row r="3" spans="2:18" ht="15.75" thickBot="1" x14ac:dyDescent="0.3">
      <c r="B3" s="174" t="s">
        <v>269</v>
      </c>
      <c r="C3" s="170"/>
      <c r="D3" s="173"/>
      <c r="E3" s="173"/>
      <c r="F3" s="173"/>
      <c r="G3" s="173"/>
      <c r="H3" s="173"/>
      <c r="I3" s="173"/>
    </row>
    <row r="4" spans="2:18" ht="15" customHeight="1" thickBot="1" x14ac:dyDescent="0.3">
      <c r="B4" s="662"/>
      <c r="C4" s="627"/>
      <c r="D4" s="792" t="s">
        <v>1</v>
      </c>
      <c r="E4" s="793"/>
      <c r="F4" s="794"/>
      <c r="G4" s="541" t="s">
        <v>7</v>
      </c>
      <c r="H4" s="542"/>
      <c r="I4" s="542"/>
      <c r="J4" s="543"/>
      <c r="K4" s="543"/>
      <c r="L4" s="543"/>
      <c r="M4" s="543"/>
      <c r="N4" s="543"/>
      <c r="O4" s="543"/>
      <c r="P4" s="543"/>
      <c r="Q4" s="543"/>
      <c r="R4" s="544"/>
    </row>
    <row r="5" spans="2:18" ht="15" customHeight="1" thickBot="1" x14ac:dyDescent="0.3">
      <c r="B5" s="663"/>
      <c r="C5" s="666" t="s">
        <v>33</v>
      </c>
      <c r="D5" s="789"/>
      <c r="E5" s="790"/>
      <c r="F5" s="791"/>
      <c r="G5" s="541" t="s">
        <v>8</v>
      </c>
      <c r="H5" s="542"/>
      <c r="I5" s="545"/>
      <c r="J5" s="541" t="s">
        <v>9</v>
      </c>
      <c r="K5" s="542"/>
      <c r="L5" s="545"/>
      <c r="M5" s="541" t="s">
        <v>10</v>
      </c>
      <c r="N5" s="543"/>
      <c r="O5" s="544"/>
      <c r="P5" s="541" t="s">
        <v>11</v>
      </c>
      <c r="Q5" s="543"/>
      <c r="R5" s="544"/>
    </row>
    <row r="6" spans="2:18" ht="31.5" customHeight="1" thickBot="1" x14ac:dyDescent="0.3">
      <c r="B6" s="571" t="s">
        <v>0</v>
      </c>
      <c r="C6" s="665" t="s">
        <v>296</v>
      </c>
      <c r="D6" s="768" t="s">
        <v>19</v>
      </c>
      <c r="E6" s="795"/>
      <c r="F6" s="672" t="s">
        <v>297</v>
      </c>
      <c r="G6" s="579" t="s">
        <v>19</v>
      </c>
      <c r="H6" s="580"/>
      <c r="I6" s="533" t="s">
        <v>236</v>
      </c>
      <c r="J6" s="581" t="s">
        <v>19</v>
      </c>
      <c r="K6" s="580"/>
      <c r="L6" s="533" t="s">
        <v>236</v>
      </c>
      <c r="M6" s="581" t="s">
        <v>19</v>
      </c>
      <c r="N6" s="580"/>
      <c r="O6" s="533" t="s">
        <v>236</v>
      </c>
      <c r="P6" s="581" t="s">
        <v>19</v>
      </c>
      <c r="Q6" s="580"/>
      <c r="R6" s="533" t="s">
        <v>236</v>
      </c>
    </row>
    <row r="7" spans="2:18" ht="41.25" customHeight="1" thickBot="1" x14ac:dyDescent="0.25">
      <c r="B7" s="664"/>
      <c r="C7" s="669"/>
      <c r="D7" s="224" t="s">
        <v>325</v>
      </c>
      <c r="E7" s="616" t="s">
        <v>313</v>
      </c>
      <c r="F7" s="668" t="s">
        <v>12</v>
      </c>
      <c r="G7" s="322" t="s">
        <v>325</v>
      </c>
      <c r="H7" s="323" t="s">
        <v>313</v>
      </c>
      <c r="I7" s="631" t="s">
        <v>12</v>
      </c>
      <c r="J7" s="582" t="s">
        <v>325</v>
      </c>
      <c r="K7" s="323" t="s">
        <v>313</v>
      </c>
      <c r="L7" s="631" t="s">
        <v>12</v>
      </c>
      <c r="M7" s="582" t="s">
        <v>325</v>
      </c>
      <c r="N7" s="323" t="s">
        <v>313</v>
      </c>
      <c r="O7" s="631" t="s">
        <v>12</v>
      </c>
      <c r="P7" s="582" t="s">
        <v>325</v>
      </c>
      <c r="Q7" s="323" t="s">
        <v>313</v>
      </c>
      <c r="R7" s="631" t="s">
        <v>12</v>
      </c>
    </row>
    <row r="8" spans="2:18" ht="27" customHeight="1" x14ac:dyDescent="0.2">
      <c r="B8" s="796" t="s">
        <v>48</v>
      </c>
      <c r="C8" s="540" t="s">
        <v>228</v>
      </c>
      <c r="D8" s="572">
        <v>2497.6889999999999</v>
      </c>
      <c r="E8" s="617">
        <v>2570.6350000000002</v>
      </c>
      <c r="F8" s="618">
        <v>-2.8376646237213903</v>
      </c>
      <c r="G8" s="583">
        <v>2511.4650000000001</v>
      </c>
      <c r="H8" s="555">
        <v>2579.3139999999999</v>
      </c>
      <c r="I8" s="215">
        <v>-2.6305056305668759</v>
      </c>
      <c r="J8" s="583">
        <v>2449.607</v>
      </c>
      <c r="K8" s="552">
        <v>2452.6849999999999</v>
      </c>
      <c r="L8" s="553">
        <v>-0.12549512065348686</v>
      </c>
      <c r="M8" s="584">
        <v>2142</v>
      </c>
      <c r="N8" s="555">
        <v>2167.1999999999998</v>
      </c>
      <c r="O8" s="214">
        <v>-1.1627906976744102</v>
      </c>
      <c r="P8" s="584">
        <v>2602.1460000000002</v>
      </c>
      <c r="Q8" s="555">
        <v>2676.8130000000001</v>
      </c>
      <c r="R8" s="214">
        <v>-2.7893991847768187</v>
      </c>
    </row>
    <row r="9" spans="2:18" ht="23.25" customHeight="1" x14ac:dyDescent="0.2">
      <c r="B9" s="782"/>
      <c r="C9" s="573" t="s">
        <v>229</v>
      </c>
      <c r="D9" s="225">
        <v>2526.038</v>
      </c>
      <c r="E9" s="522">
        <v>2538.4360000000001</v>
      </c>
      <c r="F9" s="523">
        <v>-0.48841097431647429</v>
      </c>
      <c r="G9" s="226">
        <v>2556.7159999999999</v>
      </c>
      <c r="H9" s="193">
        <v>2559.2289999999998</v>
      </c>
      <c r="I9" s="194">
        <v>-9.8193635661362091E-2</v>
      </c>
      <c r="J9" s="226">
        <v>2402.9119999999998</v>
      </c>
      <c r="K9" s="653">
        <v>2428.9699999999998</v>
      </c>
      <c r="L9" s="656">
        <v>-1.0728004051099849</v>
      </c>
      <c r="M9" s="228">
        <v>2446.1149999999998</v>
      </c>
      <c r="N9" s="193">
        <v>2459.5070000000001</v>
      </c>
      <c r="O9" s="195">
        <v>-0.54449936511667907</v>
      </c>
      <c r="P9" s="228">
        <v>2166.0619999999999</v>
      </c>
      <c r="Q9" s="193">
        <v>2257</v>
      </c>
      <c r="R9" s="195">
        <v>-4.0291537439078473</v>
      </c>
    </row>
    <row r="10" spans="2:18" ht="27" customHeight="1" x14ac:dyDescent="0.2">
      <c r="B10" s="782"/>
      <c r="C10" s="573" t="s">
        <v>230</v>
      </c>
      <c r="D10" s="226">
        <v>2199.27</v>
      </c>
      <c r="E10" s="193">
        <v>2311.75</v>
      </c>
      <c r="F10" s="195">
        <v>-4.8655780253055054</v>
      </c>
      <c r="G10" s="226" t="s">
        <v>85</v>
      </c>
      <c r="H10" s="193" t="s">
        <v>85</v>
      </c>
      <c r="I10" s="194" t="s">
        <v>271</v>
      </c>
      <c r="J10" s="646" t="s">
        <v>85</v>
      </c>
      <c r="K10" s="654" t="s">
        <v>85</v>
      </c>
      <c r="L10" s="517" t="s">
        <v>271</v>
      </c>
      <c r="M10" s="228" t="s">
        <v>20</v>
      </c>
      <c r="N10" s="193" t="s">
        <v>20</v>
      </c>
      <c r="O10" s="195" t="s">
        <v>271</v>
      </c>
      <c r="P10" s="228" t="s">
        <v>20</v>
      </c>
      <c r="Q10" s="193" t="s">
        <v>20</v>
      </c>
      <c r="R10" s="195" t="s">
        <v>271</v>
      </c>
    </row>
    <row r="11" spans="2:18" ht="27.75" customHeight="1" x14ac:dyDescent="0.2">
      <c r="B11" s="782"/>
      <c r="C11" s="573" t="s">
        <v>231</v>
      </c>
      <c r="D11" s="225">
        <v>2623.377</v>
      </c>
      <c r="E11" s="524">
        <v>2656.1840000000002</v>
      </c>
      <c r="F11" s="523">
        <v>-1.2351177478668738</v>
      </c>
      <c r="G11" s="226">
        <v>2676.7460000000001</v>
      </c>
      <c r="H11" s="193">
        <v>2761.7170000000001</v>
      </c>
      <c r="I11" s="194">
        <v>-3.0767453725345502</v>
      </c>
      <c r="J11" s="226" t="s">
        <v>85</v>
      </c>
      <c r="K11" s="516" t="s">
        <v>85</v>
      </c>
      <c r="L11" s="656" t="s">
        <v>271</v>
      </c>
      <c r="M11" s="228">
        <v>2607.2669999999998</v>
      </c>
      <c r="N11" s="193">
        <v>2607.953</v>
      </c>
      <c r="O11" s="195">
        <v>-2.630415502120434E-2</v>
      </c>
      <c r="P11" s="228" t="s">
        <v>20</v>
      </c>
      <c r="Q11" s="193" t="s">
        <v>20</v>
      </c>
      <c r="R11" s="195" t="s">
        <v>271</v>
      </c>
    </row>
    <row r="12" spans="2:18" ht="31.5" x14ac:dyDescent="0.2">
      <c r="B12" s="782"/>
      <c r="C12" s="573" t="s">
        <v>49</v>
      </c>
      <c r="D12" s="225">
        <v>2477.1950000000002</v>
      </c>
      <c r="E12" s="524">
        <v>2457.768</v>
      </c>
      <c r="F12" s="525">
        <v>0.79043262016594462</v>
      </c>
      <c r="G12" s="226">
        <v>2406.8020000000001</v>
      </c>
      <c r="H12" s="193">
        <v>2387.9659999999999</v>
      </c>
      <c r="I12" s="194">
        <v>0.78878845008682041</v>
      </c>
      <c r="J12" s="226">
        <v>2370.4520000000002</v>
      </c>
      <c r="K12" s="516">
        <v>2446.2399999999998</v>
      </c>
      <c r="L12" s="656">
        <v>-3.098142455360045</v>
      </c>
      <c r="M12" s="228">
        <v>2772.2689999999998</v>
      </c>
      <c r="N12" s="193">
        <v>2758.6010000000001</v>
      </c>
      <c r="O12" s="195">
        <v>0.49546853640666644</v>
      </c>
      <c r="P12" s="226" t="s">
        <v>85</v>
      </c>
      <c r="Q12" s="193" t="s">
        <v>85</v>
      </c>
      <c r="R12" s="195" t="s">
        <v>271</v>
      </c>
    </row>
    <row r="13" spans="2:18" ht="23.25" customHeight="1" x14ac:dyDescent="0.2">
      <c r="B13" s="782"/>
      <c r="C13" s="573" t="s">
        <v>50</v>
      </c>
      <c r="D13" s="226" t="s">
        <v>85</v>
      </c>
      <c r="E13" s="193" t="s">
        <v>85</v>
      </c>
      <c r="F13" s="526" t="s">
        <v>271</v>
      </c>
      <c r="G13" s="226" t="s">
        <v>85</v>
      </c>
      <c r="H13" s="193" t="s">
        <v>85</v>
      </c>
      <c r="I13" s="194" t="s">
        <v>271</v>
      </c>
      <c r="J13" s="226" t="s">
        <v>20</v>
      </c>
      <c r="K13" s="516" t="s">
        <v>20</v>
      </c>
      <c r="L13" s="656" t="s">
        <v>271</v>
      </c>
      <c r="M13" s="228" t="s">
        <v>20</v>
      </c>
      <c r="N13" s="193" t="s">
        <v>20</v>
      </c>
      <c r="O13" s="195" t="s">
        <v>271</v>
      </c>
      <c r="P13" s="228" t="s">
        <v>20</v>
      </c>
      <c r="Q13" s="193" t="s">
        <v>20</v>
      </c>
      <c r="R13" s="195" t="s">
        <v>271</v>
      </c>
    </row>
    <row r="14" spans="2:18" ht="16.5" thickBot="1" x14ac:dyDescent="0.25">
      <c r="B14" s="783"/>
      <c r="C14" s="574" t="s">
        <v>51</v>
      </c>
      <c r="D14" s="231">
        <v>2885.7649999999999</v>
      </c>
      <c r="E14" s="217">
        <v>2863.2829999999999</v>
      </c>
      <c r="F14" s="527">
        <v>0.78518260332632062</v>
      </c>
      <c r="G14" s="229" t="s">
        <v>20</v>
      </c>
      <c r="H14" s="197" t="s">
        <v>20</v>
      </c>
      <c r="I14" s="198" t="s">
        <v>271</v>
      </c>
      <c r="J14" s="231" t="s">
        <v>20</v>
      </c>
      <c r="K14" s="655" t="s">
        <v>20</v>
      </c>
      <c r="L14" s="652" t="s">
        <v>271</v>
      </c>
      <c r="M14" s="230" t="s">
        <v>85</v>
      </c>
      <c r="N14" s="197" t="s">
        <v>85</v>
      </c>
      <c r="O14" s="199" t="s">
        <v>271</v>
      </c>
      <c r="P14" s="230" t="s">
        <v>20</v>
      </c>
      <c r="Q14" s="197" t="s">
        <v>20</v>
      </c>
      <c r="R14" s="199" t="s">
        <v>271</v>
      </c>
    </row>
    <row r="15" spans="2:18" ht="15.75" customHeight="1" x14ac:dyDescent="0.2">
      <c r="B15" s="797" t="s">
        <v>52</v>
      </c>
      <c r="C15" s="798"/>
      <c r="D15" s="232">
        <v>2238.5439999999999</v>
      </c>
      <c r="E15" s="528">
        <v>2297.9070000000002</v>
      </c>
      <c r="F15" s="648">
        <v>-2.5833508492728505</v>
      </c>
      <c r="G15" s="583">
        <v>2247.7840000000001</v>
      </c>
      <c r="H15" s="552">
        <v>2300.8389999999999</v>
      </c>
      <c r="I15" s="553">
        <v>-2.3058979789546266</v>
      </c>
      <c r="J15" s="583">
        <v>2433.8319999999999</v>
      </c>
      <c r="K15" s="552">
        <v>2493.9720000000002</v>
      </c>
      <c r="L15" s="553">
        <v>-2.4114144024070967</v>
      </c>
      <c r="M15" s="584">
        <v>2150.6950000000002</v>
      </c>
      <c r="N15" s="552">
        <v>2236.4639999999999</v>
      </c>
      <c r="O15" s="553">
        <v>-3.8350270784595581</v>
      </c>
      <c r="P15" s="584" t="s">
        <v>20</v>
      </c>
      <c r="Q15" s="552" t="s">
        <v>20</v>
      </c>
      <c r="R15" s="553" t="s">
        <v>271</v>
      </c>
    </row>
    <row r="16" spans="2:18" ht="15.75" x14ac:dyDescent="0.2">
      <c r="B16" s="776" t="s">
        <v>53</v>
      </c>
      <c r="C16" s="777"/>
      <c r="D16" s="225">
        <v>1639.5940000000001</v>
      </c>
      <c r="E16" s="524">
        <v>1672.316</v>
      </c>
      <c r="F16" s="649">
        <v>-1.9566876116714771</v>
      </c>
      <c r="G16" s="229" t="s">
        <v>85</v>
      </c>
      <c r="H16" s="519" t="s">
        <v>85</v>
      </c>
      <c r="I16" s="652" t="s">
        <v>271</v>
      </c>
      <c r="J16" s="229" t="s">
        <v>85</v>
      </c>
      <c r="K16" s="519" t="s">
        <v>85</v>
      </c>
      <c r="L16" s="652" t="s">
        <v>271</v>
      </c>
      <c r="M16" s="230" t="s">
        <v>85</v>
      </c>
      <c r="N16" s="519" t="s">
        <v>85</v>
      </c>
      <c r="O16" s="652" t="s">
        <v>271</v>
      </c>
      <c r="P16" s="230" t="s">
        <v>20</v>
      </c>
      <c r="Q16" s="519" t="s">
        <v>20</v>
      </c>
      <c r="R16" s="652" t="s">
        <v>271</v>
      </c>
    </row>
    <row r="17" spans="2:18" ht="15" customHeight="1" thickBot="1" x14ac:dyDescent="0.25">
      <c r="B17" s="778" t="s">
        <v>54</v>
      </c>
      <c r="C17" s="779"/>
      <c r="D17" s="529">
        <v>2741.8580000000002</v>
      </c>
      <c r="E17" s="530">
        <v>2793.558</v>
      </c>
      <c r="F17" s="647">
        <v>-1.8506864722336109</v>
      </c>
      <c r="G17" s="231">
        <v>2303.0889999999999</v>
      </c>
      <c r="H17" s="650">
        <v>2294.73</v>
      </c>
      <c r="I17" s="520">
        <v>0.36426943474831125</v>
      </c>
      <c r="J17" s="231" t="s">
        <v>20</v>
      </c>
      <c r="K17" s="650" t="s">
        <v>20</v>
      </c>
      <c r="L17" s="520" t="s">
        <v>271</v>
      </c>
      <c r="M17" s="651" t="s">
        <v>20</v>
      </c>
      <c r="N17" s="650" t="s">
        <v>20</v>
      </c>
      <c r="O17" s="520" t="s">
        <v>271</v>
      </c>
      <c r="P17" s="651">
        <v>3412.0430000000001</v>
      </c>
      <c r="Q17" s="650">
        <v>3503.5970000000002</v>
      </c>
      <c r="R17" s="520">
        <v>-2.6131430070296351</v>
      </c>
    </row>
    <row r="18" spans="2:18" ht="15.75" customHeight="1" x14ac:dyDescent="0.2">
      <c r="B18" s="796" t="s">
        <v>55</v>
      </c>
      <c r="C18" s="667" t="s">
        <v>46</v>
      </c>
      <c r="D18" s="575">
        <v>1411.4829999999999</v>
      </c>
      <c r="E18" s="576">
        <v>1410.2919999999999</v>
      </c>
      <c r="F18" s="577">
        <v>8.4450596046778334E-2</v>
      </c>
      <c r="G18" s="232">
        <v>1353.652</v>
      </c>
      <c r="H18" s="528">
        <v>1373.4770000000001</v>
      </c>
      <c r="I18" s="525">
        <v>-1.4434169629342206</v>
      </c>
      <c r="J18" s="232">
        <v>1408.5150000000001</v>
      </c>
      <c r="K18" s="528">
        <v>1376.9469999999999</v>
      </c>
      <c r="L18" s="648">
        <v>2.2926082122260492</v>
      </c>
      <c r="M18" s="232">
        <v>1582.2539999999999</v>
      </c>
      <c r="N18" s="528">
        <v>1583.796</v>
      </c>
      <c r="O18" s="525">
        <v>-9.7361023768221644E-2</v>
      </c>
      <c r="P18" s="232">
        <v>1326.93</v>
      </c>
      <c r="Q18" s="528">
        <v>1325.3969999999999</v>
      </c>
      <c r="R18" s="525">
        <v>0.11566345781679974</v>
      </c>
    </row>
    <row r="19" spans="2:18" ht="37.5" customHeight="1" thickBot="1" x14ac:dyDescent="0.25">
      <c r="B19" s="783"/>
      <c r="C19" s="578" t="s">
        <v>56</v>
      </c>
      <c r="D19" s="227">
        <v>987.32299999999998</v>
      </c>
      <c r="E19" s="531">
        <v>998.25400000000002</v>
      </c>
      <c r="F19" s="532">
        <v>-1.0950118907612731</v>
      </c>
      <c r="G19" s="231" t="s">
        <v>85</v>
      </c>
      <c r="H19" s="217" t="s">
        <v>85</v>
      </c>
      <c r="I19" s="219" t="s">
        <v>271</v>
      </c>
      <c r="J19" s="231" t="s">
        <v>85</v>
      </c>
      <c r="K19" s="217" t="s">
        <v>85</v>
      </c>
      <c r="L19" s="219" t="s">
        <v>271</v>
      </c>
      <c r="M19" s="231" t="s">
        <v>85</v>
      </c>
      <c r="N19" s="217" t="s">
        <v>85</v>
      </c>
      <c r="O19" s="219" t="s">
        <v>271</v>
      </c>
      <c r="P19" s="231" t="s">
        <v>85</v>
      </c>
      <c r="Q19" s="217" t="s">
        <v>85</v>
      </c>
      <c r="R19" s="219" t="s">
        <v>271</v>
      </c>
    </row>
    <row r="21" spans="2:18" ht="24" x14ac:dyDescent="0.3">
      <c r="B21" s="40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61" priority="107" stopIfTrue="1" operator="lessThan">
      <formula>0</formula>
    </cfRule>
    <cfRule type="cellIs" dxfId="160" priority="108" stopIfTrue="1" operator="greaterThan">
      <formula>0</formula>
    </cfRule>
  </conditionalFormatting>
  <conditionalFormatting sqref="I8:I12 L8:L9 O8:O15 R8:R11 R13:R18 I14:I15 O17:O18 L11:L15 L17:L18 I17:I18">
    <cfRule type="cellIs" dxfId="159" priority="80" stopIfTrue="1" operator="lessThan">
      <formula>0</formula>
    </cfRule>
    <cfRule type="cellIs" dxfId="158" priority="81" stopIfTrue="1" operator="greaterThan">
      <formula>0</formula>
    </cfRule>
    <cfRule type="expression" dxfId="157" priority="82" stopIfTrue="1">
      <formula>LEFT(I8,LEN("*"))="*"</formula>
    </cfRule>
  </conditionalFormatting>
  <conditionalFormatting sqref="I11">
    <cfRule type="cellIs" dxfId="156" priority="78" stopIfTrue="1" operator="lessThan">
      <formula>0</formula>
    </cfRule>
  </conditionalFormatting>
  <conditionalFormatting sqref="I8:I12 I14:I15 I17:I18">
    <cfRule type="cellIs" dxfId="155" priority="79" stopIfTrue="1" operator="lessThan">
      <formula>0</formula>
    </cfRule>
  </conditionalFormatting>
  <conditionalFormatting sqref="L8:L9 L11:L15 L17:L18">
    <cfRule type="cellIs" dxfId="154" priority="77" stopIfTrue="1" operator="lessThan">
      <formula>0</formula>
    </cfRule>
  </conditionalFormatting>
  <conditionalFormatting sqref="O8:O15 O17:O18">
    <cfRule type="cellIs" dxfId="153" priority="76" stopIfTrue="1" operator="lessThan">
      <formula>0</formula>
    </cfRule>
  </conditionalFormatting>
  <conditionalFormatting sqref="R8:R11 R13:R18">
    <cfRule type="cellIs" dxfId="152" priority="75" stopIfTrue="1" operator="lessThan">
      <formula>0</formula>
    </cfRule>
  </conditionalFormatting>
  <conditionalFormatting sqref="I8:I12 L8:L9 O8:O15 R8:R11 R13:R18 I14:I15 O17:O18 L11:L15 L17:L18 I17:I18">
    <cfRule type="cellIs" dxfId="151" priority="83" stopIfTrue="1" operator="lessThan">
      <formula>0</formula>
    </cfRule>
    <cfRule type="cellIs" dxfId="150" priority="84" stopIfTrue="1" operator="greaterThan">
      <formula>0</formula>
    </cfRule>
    <cfRule type="cellIs" dxfId="149" priority="85" stopIfTrue="1" operator="lessThan">
      <formula>0</formula>
    </cfRule>
  </conditionalFormatting>
  <conditionalFormatting sqref="R12">
    <cfRule type="cellIs" dxfId="148" priority="72" stopIfTrue="1" operator="lessThan">
      <formula>0</formula>
    </cfRule>
    <cfRule type="cellIs" dxfId="147" priority="73" stopIfTrue="1" operator="greaterThan">
      <formula>0</formula>
    </cfRule>
    <cfRule type="expression" dxfId="146" priority="74" stopIfTrue="1">
      <formula>LEFT(R12,LEN("*"))="*"</formula>
    </cfRule>
  </conditionalFormatting>
  <conditionalFormatting sqref="R12">
    <cfRule type="cellIs" dxfId="145" priority="71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cellIs" dxfId="142" priority="88" stopIfTrue="1" operator="lessThan">
      <formula>0</formula>
    </cfRule>
  </conditionalFormatting>
  <conditionalFormatting sqref="I13">
    <cfRule type="cellIs" dxfId="141" priority="68" stopIfTrue="1" operator="lessThan">
      <formula>0</formula>
    </cfRule>
    <cfRule type="cellIs" dxfId="140" priority="69" stopIfTrue="1" operator="greaterThan">
      <formula>0</formula>
    </cfRule>
    <cfRule type="expression" dxfId="139" priority="70" stopIfTrue="1">
      <formula>LEFT(I13,LEN("*"))="*"</formula>
    </cfRule>
  </conditionalFormatting>
  <conditionalFormatting sqref="I13">
    <cfRule type="cellIs" dxfId="138" priority="67" stopIfTrue="1" operator="lessThan">
      <formula>0</formula>
    </cfRule>
  </conditionalFormatting>
  <conditionalFormatting sqref="I13">
    <cfRule type="cellIs" dxfId="137" priority="89" stopIfTrue="1" operator="lessThan">
      <formula>0</formula>
    </cfRule>
    <cfRule type="cellIs" dxfId="136" priority="90" stopIfTrue="1" operator="greaterThan">
      <formula>0</formula>
    </cfRule>
    <cfRule type="cellIs" dxfId="135" priority="91" stopIfTrue="1" operator="lessThan">
      <formula>0</formula>
    </cfRule>
  </conditionalFormatting>
  <conditionalFormatting sqref="I19">
    <cfRule type="cellIs" dxfId="134" priority="60" stopIfTrue="1" operator="lessThan">
      <formula>0</formula>
    </cfRule>
    <cfRule type="cellIs" dxfId="133" priority="61" stopIfTrue="1" operator="greaterThan">
      <formula>0</formula>
    </cfRule>
    <cfRule type="expression" dxfId="132" priority="62" stopIfTrue="1">
      <formula>LEFT(I19,LEN("*"))="*"</formula>
    </cfRule>
  </conditionalFormatting>
  <conditionalFormatting sqref="I19">
    <cfRule type="cellIs" dxfId="131" priority="59" stopIfTrue="1" operator="lessThan">
      <formula>0</formula>
    </cfRule>
  </conditionalFormatting>
  <conditionalFormatting sqref="I19">
    <cfRule type="cellIs" dxfId="130" priority="95" stopIfTrue="1" operator="lessThan">
      <formula>0</formula>
    </cfRule>
    <cfRule type="cellIs" dxfId="129" priority="96" stopIfTrue="1" operator="greaterThan">
      <formula>0</formula>
    </cfRule>
    <cfRule type="cellIs" dxfId="128" priority="97" stopIfTrue="1" operator="lessThan">
      <formula>0</formula>
    </cfRule>
  </conditionalFormatting>
  <conditionalFormatting sqref="L19">
    <cfRule type="cellIs" dxfId="127" priority="56" stopIfTrue="1" operator="lessThan">
      <formula>0</formula>
    </cfRule>
    <cfRule type="cellIs" dxfId="126" priority="57" stopIfTrue="1" operator="greaterThan">
      <formula>0</formula>
    </cfRule>
    <cfRule type="expression" dxfId="125" priority="58" stopIfTrue="1">
      <formula>LEFT(L19,LEN("*"))="*"</formula>
    </cfRule>
  </conditionalFormatting>
  <conditionalFormatting sqref="L19">
    <cfRule type="cellIs" dxfId="124" priority="55" stopIfTrue="1" operator="lessThan">
      <formula>0</formula>
    </cfRule>
  </conditionalFormatting>
  <conditionalFormatting sqref="L19">
    <cfRule type="cellIs" dxfId="123" priority="98" stopIfTrue="1" operator="lessThan">
      <formula>0</formula>
    </cfRule>
    <cfRule type="cellIs" dxfId="122" priority="99" stopIfTrue="1" operator="greaterThan">
      <formula>0</formula>
    </cfRule>
    <cfRule type="cellIs" dxfId="121" priority="100" stopIfTrue="1" operator="lessThan">
      <formula>0</formula>
    </cfRule>
  </conditionalFormatting>
  <conditionalFormatting sqref="O19">
    <cfRule type="cellIs" dxfId="120" priority="52" stopIfTrue="1" operator="lessThan">
      <formula>0</formula>
    </cfRule>
    <cfRule type="cellIs" dxfId="119" priority="53" stopIfTrue="1" operator="greaterThan">
      <formula>0</formula>
    </cfRule>
    <cfRule type="expression" dxfId="118" priority="54" stopIfTrue="1">
      <formula>LEFT(O19,LEN("*"))="*"</formula>
    </cfRule>
  </conditionalFormatting>
  <conditionalFormatting sqref="O19">
    <cfRule type="cellIs" dxfId="117" priority="51" stopIfTrue="1" operator="lessThan">
      <formula>0</formula>
    </cfRule>
  </conditionalFormatting>
  <conditionalFormatting sqref="O19">
    <cfRule type="cellIs" dxfId="116" priority="101" stopIfTrue="1" operator="lessThan">
      <formula>0</formula>
    </cfRule>
    <cfRule type="cellIs" dxfId="115" priority="102" stopIfTrue="1" operator="greaterThan">
      <formula>0</formula>
    </cfRule>
    <cfRule type="cellIs" dxfId="114" priority="103" stopIfTrue="1" operator="lessThan">
      <formula>0</formula>
    </cfRule>
  </conditionalFormatting>
  <conditionalFormatting sqref="R19">
    <cfRule type="cellIs" dxfId="113" priority="48" stopIfTrue="1" operator="lessThan">
      <formula>0</formula>
    </cfRule>
    <cfRule type="cellIs" dxfId="112" priority="49" stopIfTrue="1" operator="greaterThan">
      <formula>0</formula>
    </cfRule>
    <cfRule type="expression" dxfId="111" priority="50" stopIfTrue="1">
      <formula>LEFT(R19,LEN("*"))="*"</formula>
    </cfRule>
  </conditionalFormatting>
  <conditionalFormatting sqref="R19">
    <cfRule type="cellIs" dxfId="110" priority="47" stopIfTrue="1" operator="lessThan">
      <formula>0</formula>
    </cfRule>
  </conditionalFormatting>
  <conditionalFormatting sqref="R19">
    <cfRule type="cellIs" dxfId="109" priority="104" stopIfTrue="1" operator="lessThan">
      <formula>0</formula>
    </cfRule>
    <cfRule type="cellIs" dxfId="108" priority="105" stopIfTrue="1" operator="greaterThan">
      <formula>0</formula>
    </cfRule>
    <cfRule type="cellIs" dxfId="107" priority="106" stopIfTrue="1" operator="lessThan">
      <formula>0</formula>
    </cfRule>
  </conditionalFormatting>
  <conditionalFormatting sqref="I8:I15 L8:L9 O8:O15 R8:R19 L11:L15 L17:L19 O17:O19 I17:I19">
    <cfRule type="beginsWith" dxfId="106" priority="44" stopIfTrue="1" operator="beginsWith" text="*">
      <formula>LEFT(I8,LEN("*"))="*"</formula>
    </cfRule>
    <cfRule type="cellIs" dxfId="105" priority="45" stopIfTrue="1" operator="lessThan">
      <formula>0</formula>
    </cfRule>
    <cfRule type="cellIs" dxfId="104" priority="46" stopIfTrue="1" operator="greaterThan">
      <formula>0</formula>
    </cfRule>
  </conditionalFormatting>
  <conditionalFormatting sqref="F8:F19 I8:I15 L8:L9 O8:O15 R8:R19 L11:L15 L17:L19 O17:O19 I17:I19">
    <cfRule type="beginsWith" dxfId="103" priority="41" operator="beginsWith" text="*">
      <formula>LEFT(F8,LEN("*"))="*"</formula>
    </cfRule>
    <cfRule type="cellIs" dxfId="102" priority="42" operator="lessThan">
      <formula>0</formula>
    </cfRule>
    <cfRule type="cellIs" dxfId="101" priority="43" operator="greaterThan">
      <formula>0</formula>
    </cfRule>
  </conditionalFormatting>
  <conditionalFormatting sqref="L10">
    <cfRule type="cellIs" dxfId="100" priority="35" stopIfTrue="1" operator="lessThan">
      <formula>0</formula>
    </cfRule>
    <cfRule type="cellIs" dxfId="99" priority="36" stopIfTrue="1" operator="greaterThan">
      <formula>0</formula>
    </cfRule>
    <cfRule type="expression" dxfId="98" priority="37" stopIfTrue="1">
      <formula>LEFT(L10,LEN("*"))="*"</formula>
    </cfRule>
  </conditionalFormatting>
  <conditionalFormatting sqref="L10">
    <cfRule type="cellIs" dxfId="97" priority="34" stopIfTrue="1" operator="lessThan">
      <formula>0</formula>
    </cfRule>
  </conditionalFormatting>
  <conditionalFormatting sqref="L10">
    <cfRule type="cellIs" dxfId="96" priority="38" stopIfTrue="1" operator="lessThan">
      <formula>0</formula>
    </cfRule>
    <cfRule type="cellIs" dxfId="95" priority="39" stopIfTrue="1" operator="greaterThan">
      <formula>0</formula>
    </cfRule>
    <cfRule type="cellIs" dxfId="94" priority="40" stopIfTrue="1" operator="lessThan">
      <formula>0</formula>
    </cfRule>
  </conditionalFormatting>
  <conditionalFormatting sqref="L10">
    <cfRule type="beginsWith" dxfId="93" priority="31" stopIfTrue="1" operator="beginsWith" text="*">
      <formula>LEFT(L10,LEN("*"))="*"</formula>
    </cfRule>
    <cfRule type="cellIs" dxfId="92" priority="32" stopIfTrue="1" operator="lessThan">
      <formula>0</formula>
    </cfRule>
    <cfRule type="cellIs" dxfId="91" priority="33" stopIfTrue="1" operator="greaterThan">
      <formula>0</formula>
    </cfRule>
  </conditionalFormatting>
  <conditionalFormatting sqref="L10">
    <cfRule type="beginsWith" dxfId="90" priority="28" operator="beginsWith" text="*">
      <formula>LEFT(L10,LEN("*"))="*"</formula>
    </cfRule>
    <cfRule type="cellIs" dxfId="89" priority="29" operator="lessThan">
      <formula>0</formula>
    </cfRule>
    <cfRule type="cellIs" dxfId="88" priority="30" operator="greaterThan">
      <formula>0</formula>
    </cfRule>
  </conditionalFormatting>
  <conditionalFormatting sqref="I16">
    <cfRule type="cellIs" dxfId="87" priority="16" stopIfTrue="1" operator="lessThan">
      <formula>0</formula>
    </cfRule>
    <cfRule type="cellIs" dxfId="86" priority="17" stopIfTrue="1" operator="greaterThan">
      <formula>0</formula>
    </cfRule>
    <cfRule type="expression" dxfId="85" priority="18" stopIfTrue="1">
      <formula>LEFT(I16,LEN("*"))="*"</formula>
    </cfRule>
  </conditionalFormatting>
  <conditionalFormatting sqref="I16">
    <cfRule type="cellIs" dxfId="84" priority="15" stopIfTrue="1" operator="lessThan">
      <formula>0</formula>
    </cfRule>
  </conditionalFormatting>
  <conditionalFormatting sqref="I16">
    <cfRule type="cellIs" dxfId="83" priority="19" stopIfTrue="1" operator="lessThan">
      <formula>0</formula>
    </cfRule>
    <cfRule type="cellIs" dxfId="82" priority="20" stopIfTrue="1" operator="greaterThan">
      <formula>0</formula>
    </cfRule>
    <cfRule type="cellIs" dxfId="81" priority="21" stopIfTrue="1" operator="lessThan">
      <formula>0</formula>
    </cfRule>
  </conditionalFormatting>
  <conditionalFormatting sqref="L16">
    <cfRule type="cellIs" dxfId="80" priority="12" stopIfTrue="1" operator="lessThan">
      <formula>0</formula>
    </cfRule>
    <cfRule type="cellIs" dxfId="79" priority="13" stopIfTrue="1" operator="greaterThan">
      <formula>0</formula>
    </cfRule>
    <cfRule type="expression" dxfId="78" priority="14" stopIfTrue="1">
      <formula>LEFT(L16,LEN("*"))="*"</formula>
    </cfRule>
  </conditionalFormatting>
  <conditionalFormatting sqref="L16">
    <cfRule type="cellIs" dxfId="77" priority="11" stopIfTrue="1" operator="lessThan">
      <formula>0</formula>
    </cfRule>
  </conditionalFormatting>
  <conditionalFormatting sqref="L16">
    <cfRule type="cellIs" dxfId="76" priority="22" stopIfTrue="1" operator="lessThan">
      <formula>0</formula>
    </cfRule>
    <cfRule type="cellIs" dxfId="75" priority="23" stopIfTrue="1" operator="greaterThan">
      <formula>0</formula>
    </cfRule>
    <cfRule type="cellIs" dxfId="74" priority="24" stopIfTrue="1" operator="lessThan">
      <formula>0</formula>
    </cfRule>
  </conditionalFormatting>
  <conditionalFormatting sqref="O16">
    <cfRule type="cellIs" dxfId="73" priority="8" stopIfTrue="1" operator="lessThan">
      <formula>0</formula>
    </cfRule>
    <cfRule type="cellIs" dxfId="72" priority="9" stopIfTrue="1" operator="greaterThan">
      <formula>0</formula>
    </cfRule>
    <cfRule type="expression" dxfId="71" priority="10" stopIfTrue="1">
      <formula>LEFT(O16,LEN("*"))="*"</formula>
    </cfRule>
  </conditionalFormatting>
  <conditionalFormatting sqref="O16">
    <cfRule type="cellIs" dxfId="70" priority="7" stopIfTrue="1" operator="lessThan">
      <formula>0</formula>
    </cfRule>
  </conditionalFormatting>
  <conditionalFormatting sqref="O16">
    <cfRule type="cellIs" dxfId="69" priority="25" stopIfTrue="1" operator="lessThan">
      <formula>0</formula>
    </cfRule>
    <cfRule type="cellIs" dxfId="68" priority="26" stopIfTrue="1" operator="greaterThan">
      <formula>0</formula>
    </cfRule>
    <cfRule type="cellIs" dxfId="67" priority="27" stopIfTrue="1" operator="lessThan">
      <formula>0</formula>
    </cfRule>
  </conditionalFormatting>
  <conditionalFormatting sqref="L16 O16 I16">
    <cfRule type="beginsWith" dxfId="66" priority="4" stopIfTrue="1" operator="beginsWith" text="*">
      <formula>LEFT(I16,LEN("*"))="*"</formula>
    </cfRule>
    <cfRule type="cellIs" dxfId="65" priority="5" stopIfTrue="1" operator="lessThan">
      <formula>0</formula>
    </cfRule>
    <cfRule type="cellIs" dxfId="64" priority="6" stopIfTrue="1" operator="greaterThan">
      <formula>0</formula>
    </cfRule>
  </conditionalFormatting>
  <conditionalFormatting sqref="L16 O16 I16">
    <cfRule type="beginsWith" dxfId="63" priority="1" operator="beginsWith" text="*">
      <formula>LEFT(I16,LEN("*"))="*"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P47" sqref="P4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5" t="s">
        <v>327</v>
      </c>
      <c r="D1" s="173"/>
      <c r="E1" s="173"/>
      <c r="F1" s="173"/>
      <c r="G1" s="173"/>
      <c r="H1" s="173"/>
      <c r="I1" s="173"/>
      <c r="J1" s="173"/>
      <c r="K1" s="173"/>
    </row>
    <row r="2" spans="3:19" ht="18.75" x14ac:dyDescent="0.3">
      <c r="C2" s="175" t="s">
        <v>16</v>
      </c>
      <c r="D2" s="173"/>
      <c r="E2" s="173"/>
      <c r="F2" s="175"/>
      <c r="G2" s="173"/>
      <c r="H2" s="173"/>
      <c r="I2" s="173"/>
      <c r="J2" s="173"/>
      <c r="K2" s="173"/>
    </row>
    <row r="3" spans="3:19" ht="15.75" x14ac:dyDescent="0.25">
      <c r="C3" s="172" t="s">
        <v>268</v>
      </c>
      <c r="D3" s="170"/>
      <c r="E3" s="173"/>
      <c r="F3" s="173"/>
      <c r="G3" s="173"/>
      <c r="H3" s="173"/>
      <c r="I3" s="173"/>
      <c r="J3" s="173"/>
      <c r="K3" s="173"/>
    </row>
    <row r="4" spans="3:19" x14ac:dyDescent="0.2">
      <c r="C4" s="173"/>
      <c r="D4" s="173"/>
      <c r="E4" s="173"/>
      <c r="F4" s="173"/>
      <c r="G4" s="173"/>
      <c r="H4" s="173"/>
      <c r="I4" s="173"/>
      <c r="J4" s="173"/>
      <c r="K4" s="173"/>
    </row>
    <row r="5" spans="3:19" ht="13.5" thickBot="1" x14ac:dyDescent="0.25">
      <c r="C5" s="173"/>
      <c r="D5" s="173"/>
      <c r="E5" s="173"/>
      <c r="F5" s="173"/>
      <c r="G5" s="173"/>
      <c r="H5" s="173"/>
      <c r="I5" s="173"/>
      <c r="J5" s="173"/>
      <c r="K5" s="173"/>
    </row>
    <row r="6" spans="3:19" ht="16.5" thickBot="1" x14ac:dyDescent="0.3">
      <c r="C6" s="623"/>
      <c r="D6" s="627"/>
      <c r="E6" s="567" t="s">
        <v>1</v>
      </c>
      <c r="F6" s="546"/>
      <c r="G6" s="629"/>
      <c r="H6" s="542" t="s">
        <v>7</v>
      </c>
      <c r="I6" s="542"/>
      <c r="J6" s="542"/>
      <c r="K6" s="543"/>
      <c r="L6" s="543"/>
      <c r="M6" s="543"/>
      <c r="N6" s="543"/>
      <c r="O6" s="543"/>
      <c r="P6" s="543"/>
      <c r="Q6" s="543"/>
      <c r="R6" s="543"/>
      <c r="S6" s="544"/>
    </row>
    <row r="7" spans="3:19" ht="16.5" thickBot="1" x14ac:dyDescent="0.3">
      <c r="C7" s="624"/>
      <c r="D7" s="628" t="s">
        <v>34</v>
      </c>
      <c r="E7" s="568"/>
      <c r="F7" s="569"/>
      <c r="G7" s="570"/>
      <c r="H7" s="541" t="s">
        <v>8</v>
      </c>
      <c r="I7" s="542"/>
      <c r="J7" s="542"/>
      <c r="K7" s="541" t="s">
        <v>9</v>
      </c>
      <c r="L7" s="542"/>
      <c r="M7" s="542"/>
      <c r="N7" s="541" t="s">
        <v>10</v>
      </c>
      <c r="O7" s="543"/>
      <c r="P7" s="543"/>
      <c r="Q7" s="541" t="s">
        <v>11</v>
      </c>
      <c r="R7" s="543"/>
      <c r="S7" s="544"/>
    </row>
    <row r="8" spans="3:19" ht="33.75" customHeight="1" thickBot="1" x14ac:dyDescent="0.3">
      <c r="C8" s="585" t="s">
        <v>0</v>
      </c>
      <c r="D8" s="628" t="s">
        <v>35</v>
      </c>
      <c r="E8" s="118" t="s">
        <v>19</v>
      </c>
      <c r="F8" s="586"/>
      <c r="G8" s="630" t="s">
        <v>298</v>
      </c>
      <c r="H8" s="118" t="s">
        <v>19</v>
      </c>
      <c r="I8" s="586"/>
      <c r="J8" s="681" t="s">
        <v>236</v>
      </c>
      <c r="K8" s="118" t="s">
        <v>19</v>
      </c>
      <c r="L8" s="586"/>
      <c r="M8" s="681" t="s">
        <v>236</v>
      </c>
      <c r="N8" s="118" t="s">
        <v>19</v>
      </c>
      <c r="O8" s="586"/>
      <c r="P8" s="681" t="s">
        <v>236</v>
      </c>
      <c r="Q8" s="118" t="s">
        <v>19</v>
      </c>
      <c r="R8" s="586"/>
      <c r="S8" s="681" t="s">
        <v>236</v>
      </c>
    </row>
    <row r="9" spans="3:19" ht="30" customHeight="1" thickBot="1" x14ac:dyDescent="0.25">
      <c r="C9" s="625"/>
      <c r="D9" s="626"/>
      <c r="E9" s="179" t="s">
        <v>325</v>
      </c>
      <c r="F9" s="179" t="s">
        <v>313</v>
      </c>
      <c r="G9" s="631" t="s">
        <v>12</v>
      </c>
      <c r="H9" s="224" t="s">
        <v>325</v>
      </c>
      <c r="I9" s="678" t="s">
        <v>313</v>
      </c>
      <c r="J9" s="671" t="s">
        <v>12</v>
      </c>
      <c r="K9" s="224" t="s">
        <v>325</v>
      </c>
      <c r="L9" s="688" t="s">
        <v>313</v>
      </c>
      <c r="M9" s="671" t="s">
        <v>12</v>
      </c>
      <c r="N9" s="224" t="s">
        <v>325</v>
      </c>
      <c r="O9" s="688" t="s">
        <v>313</v>
      </c>
      <c r="P9" s="671" t="s">
        <v>12</v>
      </c>
      <c r="Q9" s="224" t="s">
        <v>325</v>
      </c>
      <c r="R9" s="688" t="s">
        <v>313</v>
      </c>
      <c r="S9" s="671" t="s">
        <v>12</v>
      </c>
    </row>
    <row r="10" spans="3:19" ht="17.25" customHeight="1" x14ac:dyDescent="0.2">
      <c r="C10" s="799" t="s">
        <v>75</v>
      </c>
      <c r="D10" s="587" t="s">
        <v>36</v>
      </c>
      <c r="E10" s="588" t="s">
        <v>20</v>
      </c>
      <c r="F10" s="589" t="s">
        <v>20</v>
      </c>
      <c r="G10" s="619" t="s">
        <v>271</v>
      </c>
      <c r="H10" s="588" t="s">
        <v>20</v>
      </c>
      <c r="I10" s="679" t="s">
        <v>20</v>
      </c>
      <c r="J10" s="682" t="s">
        <v>271</v>
      </c>
      <c r="K10" s="588" t="s">
        <v>20</v>
      </c>
      <c r="L10" s="679" t="s">
        <v>20</v>
      </c>
      <c r="M10" s="682" t="s">
        <v>271</v>
      </c>
      <c r="N10" s="588" t="s">
        <v>20</v>
      </c>
      <c r="O10" s="679" t="s">
        <v>20</v>
      </c>
      <c r="P10" s="682" t="s">
        <v>271</v>
      </c>
      <c r="Q10" s="588" t="s">
        <v>20</v>
      </c>
      <c r="R10" s="679" t="s">
        <v>20</v>
      </c>
      <c r="S10" s="682" t="s">
        <v>271</v>
      </c>
    </row>
    <row r="11" spans="3:19" ht="15" customHeight="1" x14ac:dyDescent="0.2">
      <c r="C11" s="782"/>
      <c r="D11" s="590" t="s">
        <v>37</v>
      </c>
      <c r="E11" s="233" t="s">
        <v>85</v>
      </c>
      <c r="F11" s="324" t="s">
        <v>85</v>
      </c>
      <c r="G11" s="182" t="s">
        <v>271</v>
      </c>
      <c r="H11" s="233" t="s">
        <v>20</v>
      </c>
      <c r="I11" s="324" t="s">
        <v>20</v>
      </c>
      <c r="J11" s="683" t="s">
        <v>271</v>
      </c>
      <c r="K11" s="233" t="s">
        <v>326</v>
      </c>
      <c r="L11" s="324" t="s">
        <v>20</v>
      </c>
      <c r="M11" s="683" t="s">
        <v>271</v>
      </c>
      <c r="N11" s="196" t="s">
        <v>85</v>
      </c>
      <c r="O11" s="519" t="s">
        <v>85</v>
      </c>
      <c r="P11" s="691" t="s">
        <v>271</v>
      </c>
      <c r="Q11" s="233" t="s">
        <v>20</v>
      </c>
      <c r="R11" s="324" t="s">
        <v>20</v>
      </c>
      <c r="S11" s="683" t="s">
        <v>271</v>
      </c>
    </row>
    <row r="12" spans="3:19" ht="15" customHeight="1" x14ac:dyDescent="0.2">
      <c r="C12" s="782"/>
      <c r="D12" s="590" t="s">
        <v>38</v>
      </c>
      <c r="E12" s="234">
        <v>328.42700000000002</v>
      </c>
      <c r="F12" s="325">
        <v>326.214</v>
      </c>
      <c r="G12" s="320">
        <v>0.67838903296609665</v>
      </c>
      <c r="H12" s="192">
        <v>331.48899999999998</v>
      </c>
      <c r="I12" s="516">
        <v>328.87700000000001</v>
      </c>
      <c r="J12" s="656">
        <v>0.79421789909296359</v>
      </c>
      <c r="K12" s="192">
        <v>328.63</v>
      </c>
      <c r="L12" s="516">
        <v>323.661</v>
      </c>
      <c r="M12" s="182">
        <v>1.5352482999187405</v>
      </c>
      <c r="N12" s="180">
        <v>312.84500000000003</v>
      </c>
      <c r="O12" s="181">
        <v>317.36399999999998</v>
      </c>
      <c r="P12" s="182">
        <v>-1.4239170164227666</v>
      </c>
      <c r="Q12" s="180">
        <v>316.28699999999998</v>
      </c>
      <c r="R12" s="181">
        <v>315.15300000000002</v>
      </c>
      <c r="S12" s="182">
        <v>0.35982522774650966</v>
      </c>
    </row>
    <row r="13" spans="3:19" ht="15" customHeight="1" x14ac:dyDescent="0.2">
      <c r="C13" s="782"/>
      <c r="D13" s="591" t="s">
        <v>39</v>
      </c>
      <c r="E13" s="234">
        <v>344.56299999999999</v>
      </c>
      <c r="F13" s="325">
        <v>343.07299999999998</v>
      </c>
      <c r="G13" s="320">
        <v>0.43430989905938655</v>
      </c>
      <c r="H13" s="192">
        <v>344.41</v>
      </c>
      <c r="I13" s="516">
        <v>343.21499999999997</v>
      </c>
      <c r="J13" s="656">
        <v>0.34817825561238586</v>
      </c>
      <c r="K13" s="192">
        <v>346.23700000000002</v>
      </c>
      <c r="L13" s="516">
        <v>327.678</v>
      </c>
      <c r="M13" s="182">
        <v>5.6637918932610756</v>
      </c>
      <c r="N13" s="180">
        <v>373.79700000000003</v>
      </c>
      <c r="O13" s="181">
        <v>382.274</v>
      </c>
      <c r="P13" s="182">
        <v>-2.217519370922421</v>
      </c>
      <c r="Q13" s="180">
        <v>346.60199999999998</v>
      </c>
      <c r="R13" s="181">
        <v>346.80399999999997</v>
      </c>
      <c r="S13" s="182">
        <v>-5.8246156330376296E-2</v>
      </c>
    </row>
    <row r="14" spans="3:19" ht="15" customHeight="1" thickBot="1" x14ac:dyDescent="0.25">
      <c r="C14" s="782"/>
      <c r="D14" s="592" t="s">
        <v>40</v>
      </c>
      <c r="E14" s="183">
        <v>392.88799999999998</v>
      </c>
      <c r="F14" s="184">
        <v>394.42200000000003</v>
      </c>
      <c r="G14" s="321">
        <v>-0.38892353874785096</v>
      </c>
      <c r="H14" s="196" t="s">
        <v>85</v>
      </c>
      <c r="I14" s="519" t="s">
        <v>85</v>
      </c>
      <c r="J14" s="317" t="s">
        <v>271</v>
      </c>
      <c r="K14" s="196" t="s">
        <v>20</v>
      </c>
      <c r="L14" s="519" t="s">
        <v>20</v>
      </c>
      <c r="M14" s="691" t="s">
        <v>271</v>
      </c>
      <c r="N14" s="192" t="s">
        <v>85</v>
      </c>
      <c r="O14" s="653" t="s">
        <v>85</v>
      </c>
      <c r="P14" s="182" t="s">
        <v>271</v>
      </c>
      <c r="Q14" s="190" t="s">
        <v>20</v>
      </c>
      <c r="R14" s="191" t="s">
        <v>20</v>
      </c>
      <c r="S14" s="697" t="s">
        <v>271</v>
      </c>
    </row>
    <row r="15" spans="3:19" ht="15" customHeight="1" thickBot="1" x14ac:dyDescent="0.25">
      <c r="C15" s="781"/>
      <c r="D15" s="593" t="s">
        <v>17</v>
      </c>
      <c r="E15" s="235">
        <v>336.19446297965101</v>
      </c>
      <c r="F15" s="594">
        <v>334.41652440762994</v>
      </c>
      <c r="G15" s="639">
        <v>0.53165392325347249</v>
      </c>
      <c r="H15" s="210">
        <v>338.886233108574</v>
      </c>
      <c r="I15" s="673">
        <v>337.29634144620974</v>
      </c>
      <c r="J15" s="684">
        <v>0.47136344721302409</v>
      </c>
      <c r="K15" s="210">
        <v>338.52729992680565</v>
      </c>
      <c r="L15" s="673">
        <v>324.99491033034229</v>
      </c>
      <c r="M15" s="684">
        <v>4.1638773920207903</v>
      </c>
      <c r="N15" s="237">
        <v>312.5641868657799</v>
      </c>
      <c r="O15" s="689">
        <v>316.28186558584906</v>
      </c>
      <c r="P15" s="684">
        <v>-1.1754321460014474</v>
      </c>
      <c r="Q15" s="237">
        <v>319.57241718116239</v>
      </c>
      <c r="R15" s="689">
        <v>317.52409571916553</v>
      </c>
      <c r="S15" s="684">
        <v>0.64509166063683665</v>
      </c>
    </row>
    <row r="16" spans="3:19" ht="15.75" customHeight="1" x14ac:dyDescent="0.2">
      <c r="C16" s="799" t="s">
        <v>18</v>
      </c>
      <c r="D16" s="587" t="s">
        <v>36</v>
      </c>
      <c r="E16" s="236">
        <v>300.54000000000002</v>
      </c>
      <c r="F16" s="326">
        <v>306.61700000000002</v>
      </c>
      <c r="G16" s="319">
        <v>-1.981951424741615</v>
      </c>
      <c r="H16" s="565">
        <v>298.74400000000003</v>
      </c>
      <c r="I16" s="680">
        <v>309.38200000000001</v>
      </c>
      <c r="J16" s="685">
        <v>-3.4384676548732562</v>
      </c>
      <c r="K16" s="565">
        <v>304.98099999999999</v>
      </c>
      <c r="L16" s="680">
        <v>300.185</v>
      </c>
      <c r="M16" s="685">
        <v>1.5976814297849633</v>
      </c>
      <c r="N16" s="599" t="s">
        <v>20</v>
      </c>
      <c r="O16" s="694" t="s">
        <v>20</v>
      </c>
      <c r="P16" s="682" t="s">
        <v>271</v>
      </c>
      <c r="Q16" s="599" t="s">
        <v>20</v>
      </c>
      <c r="R16" s="694" t="s">
        <v>20</v>
      </c>
      <c r="S16" s="682" t="s">
        <v>271</v>
      </c>
    </row>
    <row r="17" spans="3:19" ht="15" customHeight="1" x14ac:dyDescent="0.2">
      <c r="C17" s="782"/>
      <c r="D17" s="595" t="s">
        <v>37</v>
      </c>
      <c r="E17" s="234">
        <v>334.20400000000001</v>
      </c>
      <c r="F17" s="325">
        <v>340.96300000000002</v>
      </c>
      <c r="G17" s="320">
        <v>-1.9823265280983609</v>
      </c>
      <c r="H17" s="192">
        <v>333.25099999999998</v>
      </c>
      <c r="I17" s="516">
        <v>343.74</v>
      </c>
      <c r="J17" s="182">
        <v>-3.0514342235410581</v>
      </c>
      <c r="K17" s="192">
        <v>336.53500000000003</v>
      </c>
      <c r="L17" s="516">
        <v>331.73200000000003</v>
      </c>
      <c r="M17" s="182">
        <v>1.4478554978114855</v>
      </c>
      <c r="N17" s="180" t="s">
        <v>20</v>
      </c>
      <c r="O17" s="181" t="s">
        <v>20</v>
      </c>
      <c r="P17" s="683" t="s">
        <v>271</v>
      </c>
      <c r="Q17" s="180" t="s">
        <v>20</v>
      </c>
      <c r="R17" s="181" t="s">
        <v>20</v>
      </c>
      <c r="S17" s="683" t="s">
        <v>271</v>
      </c>
    </row>
    <row r="18" spans="3:19" ht="15" customHeight="1" x14ac:dyDescent="0.2">
      <c r="C18" s="782"/>
      <c r="D18" s="595" t="s">
        <v>38</v>
      </c>
      <c r="E18" s="234">
        <v>330.80500000000001</v>
      </c>
      <c r="F18" s="325">
        <v>343.44</v>
      </c>
      <c r="G18" s="320">
        <v>-3.678954111344046</v>
      </c>
      <c r="H18" s="192">
        <v>332.303</v>
      </c>
      <c r="I18" s="516">
        <v>349.62400000000002</v>
      </c>
      <c r="J18" s="182">
        <v>-4.9541793469555939</v>
      </c>
      <c r="K18" s="192">
        <v>336.334</v>
      </c>
      <c r="L18" s="516">
        <v>320.00599999999997</v>
      </c>
      <c r="M18" s="182">
        <v>5.1024043299188238</v>
      </c>
      <c r="N18" s="180" t="s">
        <v>85</v>
      </c>
      <c r="O18" s="181" t="s">
        <v>85</v>
      </c>
      <c r="P18" s="182" t="s">
        <v>271</v>
      </c>
      <c r="Q18" s="180" t="s">
        <v>20</v>
      </c>
      <c r="R18" s="181" t="s">
        <v>20</v>
      </c>
      <c r="S18" s="683" t="s">
        <v>271</v>
      </c>
    </row>
    <row r="19" spans="3:19" ht="15" customHeight="1" x14ac:dyDescent="0.2">
      <c r="C19" s="782"/>
      <c r="D19" s="595" t="s">
        <v>39</v>
      </c>
      <c r="E19" s="234">
        <v>338.15100000000001</v>
      </c>
      <c r="F19" s="325">
        <v>340.80200000000002</v>
      </c>
      <c r="G19" s="320">
        <v>-0.7778710218836774</v>
      </c>
      <c r="H19" s="192">
        <v>339.46600000000001</v>
      </c>
      <c r="I19" s="516">
        <v>336.28899999999999</v>
      </c>
      <c r="J19" s="182">
        <v>0.94472313991835022</v>
      </c>
      <c r="K19" s="192">
        <v>334.51600000000002</v>
      </c>
      <c r="L19" s="516">
        <v>349.44099999999997</v>
      </c>
      <c r="M19" s="182">
        <v>-4.2711072827744756</v>
      </c>
      <c r="N19" s="180" t="s">
        <v>20</v>
      </c>
      <c r="O19" s="181" t="s">
        <v>20</v>
      </c>
      <c r="P19" s="683" t="s">
        <v>271</v>
      </c>
      <c r="Q19" s="238" t="s">
        <v>20</v>
      </c>
      <c r="R19" s="198" t="s">
        <v>20</v>
      </c>
      <c r="S19" s="686" t="s">
        <v>271</v>
      </c>
    </row>
    <row r="20" spans="3:19" ht="15" customHeight="1" thickBot="1" x14ac:dyDescent="0.25">
      <c r="C20" s="782"/>
      <c r="D20" s="595" t="s">
        <v>40</v>
      </c>
      <c r="E20" s="201">
        <v>341.56900000000002</v>
      </c>
      <c r="F20" s="327">
        <v>352.49200000000002</v>
      </c>
      <c r="G20" s="317">
        <v>-3.098793731488942</v>
      </c>
      <c r="H20" s="196">
        <v>341.916</v>
      </c>
      <c r="I20" s="519">
        <v>353.07499999999999</v>
      </c>
      <c r="J20" s="185">
        <v>-3.1605183034765965</v>
      </c>
      <c r="K20" s="183" t="s">
        <v>85</v>
      </c>
      <c r="L20" s="184" t="s">
        <v>85</v>
      </c>
      <c r="M20" s="185" t="s">
        <v>271</v>
      </c>
      <c r="N20" s="183" t="s">
        <v>85</v>
      </c>
      <c r="O20" s="184" t="s">
        <v>85</v>
      </c>
      <c r="P20" s="185" t="s">
        <v>271</v>
      </c>
      <c r="Q20" s="190" t="s">
        <v>20</v>
      </c>
      <c r="R20" s="191" t="s">
        <v>20</v>
      </c>
      <c r="S20" s="697" t="s">
        <v>271</v>
      </c>
    </row>
    <row r="21" spans="3:19" ht="15" customHeight="1" thickBot="1" x14ac:dyDescent="0.25">
      <c r="C21" s="781"/>
      <c r="D21" s="596" t="s">
        <v>17</v>
      </c>
      <c r="E21" s="235">
        <v>335.72329677506582</v>
      </c>
      <c r="F21" s="594">
        <v>340.93680476677292</v>
      </c>
      <c r="G21" s="639">
        <v>-1.5291713651371683</v>
      </c>
      <c r="H21" s="210">
        <v>336.57966386219067</v>
      </c>
      <c r="I21" s="673">
        <v>339.75691240415159</v>
      </c>
      <c r="J21" s="684">
        <v>-0.93515346589372206</v>
      </c>
      <c r="K21" s="237">
        <v>334.30905178081696</v>
      </c>
      <c r="L21" s="689">
        <v>345.05210204744162</v>
      </c>
      <c r="M21" s="684">
        <v>-3.1134574178445633</v>
      </c>
      <c r="N21" s="237" t="s">
        <v>85</v>
      </c>
      <c r="O21" s="689" t="s">
        <v>85</v>
      </c>
      <c r="P21" s="684" t="s">
        <v>271</v>
      </c>
      <c r="Q21" s="237" t="s">
        <v>85</v>
      </c>
      <c r="R21" s="689" t="s">
        <v>85</v>
      </c>
      <c r="S21" s="698" t="s">
        <v>271</v>
      </c>
    </row>
    <row r="22" spans="3:19" ht="15.75" customHeight="1" x14ac:dyDescent="0.2">
      <c r="C22" s="799" t="s">
        <v>41</v>
      </c>
      <c r="D22" s="597" t="s">
        <v>36</v>
      </c>
      <c r="E22" s="188" t="s">
        <v>85</v>
      </c>
      <c r="F22" s="189" t="s">
        <v>85</v>
      </c>
      <c r="G22" s="319" t="s">
        <v>271</v>
      </c>
      <c r="H22" s="565" t="s">
        <v>85</v>
      </c>
      <c r="I22" s="680" t="s">
        <v>85</v>
      </c>
      <c r="J22" s="685" t="s">
        <v>271</v>
      </c>
      <c r="K22" s="551" t="s">
        <v>20</v>
      </c>
      <c r="L22" s="690" t="s">
        <v>20</v>
      </c>
      <c r="M22" s="692" t="s">
        <v>271</v>
      </c>
      <c r="N22" s="599" t="s">
        <v>20</v>
      </c>
      <c r="O22" s="694" t="s">
        <v>20</v>
      </c>
      <c r="P22" s="682" t="s">
        <v>271</v>
      </c>
      <c r="Q22" s="599" t="s">
        <v>20</v>
      </c>
      <c r="R22" s="694" t="s">
        <v>20</v>
      </c>
      <c r="S22" s="682" t="s">
        <v>271</v>
      </c>
    </row>
    <row r="23" spans="3:19" ht="15" customHeight="1" x14ac:dyDescent="0.2">
      <c r="C23" s="782"/>
      <c r="D23" s="595" t="s">
        <v>37</v>
      </c>
      <c r="E23" s="201">
        <v>706.19299999999998</v>
      </c>
      <c r="F23" s="327">
        <v>702.54100000000005</v>
      </c>
      <c r="G23" s="320">
        <v>0.51982731256964787</v>
      </c>
      <c r="H23" s="196">
        <v>680</v>
      </c>
      <c r="I23" s="519">
        <v>670</v>
      </c>
      <c r="J23" s="185">
        <v>1.4925373134328357</v>
      </c>
      <c r="K23" s="192">
        <v>778.17899999999997</v>
      </c>
      <c r="L23" s="653">
        <v>767.63099999999997</v>
      </c>
      <c r="M23" s="182">
        <v>1.3740977110095869</v>
      </c>
      <c r="N23" s="183">
        <v>554.47</v>
      </c>
      <c r="O23" s="184">
        <v>586.63099999999997</v>
      </c>
      <c r="P23" s="185">
        <v>-5.482321936617728</v>
      </c>
      <c r="Q23" s="180" t="s">
        <v>85</v>
      </c>
      <c r="R23" s="695" t="s">
        <v>85</v>
      </c>
      <c r="S23" s="182" t="s">
        <v>271</v>
      </c>
    </row>
    <row r="24" spans="3:19" ht="15" customHeight="1" x14ac:dyDescent="0.2">
      <c r="C24" s="782"/>
      <c r="D24" s="595" t="s">
        <v>38</v>
      </c>
      <c r="E24" s="201">
        <v>664.97199999999998</v>
      </c>
      <c r="F24" s="327">
        <v>646.21400000000006</v>
      </c>
      <c r="G24" s="320">
        <v>2.9027535769884159</v>
      </c>
      <c r="H24" s="196">
        <v>691.19200000000001</v>
      </c>
      <c r="I24" s="519">
        <v>702.62</v>
      </c>
      <c r="J24" s="185">
        <v>-1.6264837323161876</v>
      </c>
      <c r="K24" s="192" t="s">
        <v>85</v>
      </c>
      <c r="L24" s="653" t="s">
        <v>85</v>
      </c>
      <c r="M24" s="182" t="s">
        <v>271</v>
      </c>
      <c r="N24" s="180">
        <v>638.64</v>
      </c>
      <c r="O24" s="695">
        <v>599.59400000000005</v>
      </c>
      <c r="P24" s="182">
        <v>6.5120731695113578</v>
      </c>
      <c r="Q24" s="196" t="s">
        <v>85</v>
      </c>
      <c r="R24" s="519" t="s">
        <v>85</v>
      </c>
      <c r="S24" s="691" t="s">
        <v>271</v>
      </c>
    </row>
    <row r="25" spans="3:19" ht="15" customHeight="1" x14ac:dyDescent="0.2">
      <c r="C25" s="782"/>
      <c r="D25" s="595" t="s">
        <v>39</v>
      </c>
      <c r="E25" s="201">
        <v>725.56899999999996</v>
      </c>
      <c r="F25" s="327">
        <v>680.90499999999997</v>
      </c>
      <c r="G25" s="320">
        <v>6.5595053641844299</v>
      </c>
      <c r="H25" s="196" t="s">
        <v>85</v>
      </c>
      <c r="I25" s="519" t="s">
        <v>85</v>
      </c>
      <c r="J25" s="185" t="s">
        <v>271</v>
      </c>
      <c r="K25" s="192" t="s">
        <v>85</v>
      </c>
      <c r="L25" s="653" t="s">
        <v>85</v>
      </c>
      <c r="M25" s="182" t="s">
        <v>271</v>
      </c>
      <c r="N25" s="206" t="s">
        <v>85</v>
      </c>
      <c r="O25" s="674" t="s">
        <v>85</v>
      </c>
      <c r="P25" s="693" t="s">
        <v>271</v>
      </c>
      <c r="Q25" s="180" t="s">
        <v>85</v>
      </c>
      <c r="R25" s="695" t="s">
        <v>85</v>
      </c>
      <c r="S25" s="182" t="s">
        <v>271</v>
      </c>
    </row>
    <row r="26" spans="3:19" ht="15" customHeight="1" thickBot="1" x14ac:dyDescent="0.25">
      <c r="C26" s="782"/>
      <c r="D26" s="595" t="s">
        <v>40</v>
      </c>
      <c r="E26" s="201">
        <v>609.87599999999998</v>
      </c>
      <c r="F26" s="327">
        <v>615.83900000000006</v>
      </c>
      <c r="G26" s="317">
        <v>-0.96827255175461102</v>
      </c>
      <c r="H26" s="196">
        <v>605.755</v>
      </c>
      <c r="I26" s="519">
        <v>612.06600000000003</v>
      </c>
      <c r="J26" s="185">
        <v>-1.0310979534886819</v>
      </c>
      <c r="K26" s="183">
        <v>611.303</v>
      </c>
      <c r="L26" s="184">
        <v>615.45600000000002</v>
      </c>
      <c r="M26" s="185">
        <v>-0.67478422502989976</v>
      </c>
      <c r="N26" s="190">
        <v>700.78499999999997</v>
      </c>
      <c r="O26" s="191">
        <v>692.24900000000002</v>
      </c>
      <c r="P26" s="677">
        <v>1.2330823157563167</v>
      </c>
      <c r="Q26" s="183" t="s">
        <v>20</v>
      </c>
      <c r="R26" s="184" t="s">
        <v>20</v>
      </c>
      <c r="S26" s="686" t="s">
        <v>271</v>
      </c>
    </row>
    <row r="27" spans="3:19" ht="15" customHeight="1" thickBot="1" x14ac:dyDescent="0.25">
      <c r="C27" s="783"/>
      <c r="D27" s="593" t="s">
        <v>17</v>
      </c>
      <c r="E27" s="235">
        <v>674.96149557481078</v>
      </c>
      <c r="F27" s="594">
        <v>655.7448586008918</v>
      </c>
      <c r="G27" s="639">
        <v>2.9305051685681405</v>
      </c>
      <c r="H27" s="210">
        <v>632.26309528134686</v>
      </c>
      <c r="I27" s="673">
        <v>635.6300228280079</v>
      </c>
      <c r="J27" s="684">
        <v>-0.52969926305260007</v>
      </c>
      <c r="K27" s="210">
        <v>681.57787830519271</v>
      </c>
      <c r="L27" s="673">
        <v>690.83644043995741</v>
      </c>
      <c r="M27" s="684">
        <v>-1.3401959701008839</v>
      </c>
      <c r="N27" s="600">
        <v>650.82684735877069</v>
      </c>
      <c r="O27" s="689">
        <v>617.24962846052642</v>
      </c>
      <c r="P27" s="684">
        <v>5.4398119253613384</v>
      </c>
      <c r="Q27" s="614">
        <v>733.21197636430907</v>
      </c>
      <c r="R27" s="696">
        <v>679.52081387972783</v>
      </c>
      <c r="S27" s="699">
        <v>7.9013271393456304</v>
      </c>
    </row>
    <row r="28" spans="3:19" ht="15.75" customHeight="1" x14ac:dyDescent="0.2">
      <c r="C28" s="799" t="s">
        <v>42</v>
      </c>
      <c r="D28" s="587" t="s">
        <v>36</v>
      </c>
      <c r="E28" s="188" t="s">
        <v>85</v>
      </c>
      <c r="F28" s="189" t="s">
        <v>85</v>
      </c>
      <c r="G28" s="319" t="s">
        <v>271</v>
      </c>
      <c r="H28" s="565" t="s">
        <v>85</v>
      </c>
      <c r="I28" s="680" t="s">
        <v>85</v>
      </c>
      <c r="J28" s="685" t="s">
        <v>271</v>
      </c>
      <c r="K28" s="565" t="s">
        <v>20</v>
      </c>
      <c r="L28" s="680" t="s">
        <v>20</v>
      </c>
      <c r="M28" s="682" t="s">
        <v>271</v>
      </c>
      <c r="N28" s="599" t="s">
        <v>20</v>
      </c>
      <c r="O28" s="694" t="s">
        <v>20</v>
      </c>
      <c r="P28" s="682" t="s">
        <v>271</v>
      </c>
      <c r="Q28" s="188" t="s">
        <v>20</v>
      </c>
      <c r="R28" s="189" t="s">
        <v>20</v>
      </c>
      <c r="S28" s="700" t="s">
        <v>271</v>
      </c>
    </row>
    <row r="29" spans="3:19" ht="15" customHeight="1" x14ac:dyDescent="0.2">
      <c r="C29" s="782"/>
      <c r="D29" s="595" t="s">
        <v>37</v>
      </c>
      <c r="E29" s="201">
        <v>410.69299999999998</v>
      </c>
      <c r="F29" s="327">
        <v>418.48599999999999</v>
      </c>
      <c r="G29" s="320">
        <v>-1.8621889382201571</v>
      </c>
      <c r="H29" s="196">
        <v>430.88400000000001</v>
      </c>
      <c r="I29" s="519">
        <v>441.62900000000002</v>
      </c>
      <c r="J29" s="185">
        <v>-2.4330376854780833</v>
      </c>
      <c r="K29" s="196">
        <v>384.69299999999998</v>
      </c>
      <c r="L29" s="519">
        <v>393.86099999999999</v>
      </c>
      <c r="M29" s="185">
        <v>-2.3277247556879219</v>
      </c>
      <c r="N29" s="183">
        <v>476.59800000000001</v>
      </c>
      <c r="O29" s="184">
        <v>480.01400000000001</v>
      </c>
      <c r="P29" s="185">
        <v>-0.71164591032761471</v>
      </c>
      <c r="Q29" s="601">
        <v>532.08000000000004</v>
      </c>
      <c r="R29" s="184">
        <v>491.19600000000003</v>
      </c>
      <c r="S29" s="701">
        <v>8.3233576820658168</v>
      </c>
    </row>
    <row r="30" spans="3:19" ht="15" customHeight="1" x14ac:dyDescent="0.2">
      <c r="C30" s="782"/>
      <c r="D30" s="595" t="s">
        <v>38</v>
      </c>
      <c r="E30" s="201">
        <v>414.58699999999999</v>
      </c>
      <c r="F30" s="327">
        <v>421.05200000000002</v>
      </c>
      <c r="G30" s="317">
        <v>-1.5354398031597123</v>
      </c>
      <c r="H30" s="196">
        <v>434.54399999999998</v>
      </c>
      <c r="I30" s="519">
        <v>459.166</v>
      </c>
      <c r="J30" s="185">
        <v>-5.3623308346001259</v>
      </c>
      <c r="K30" s="196">
        <v>315.94900000000001</v>
      </c>
      <c r="L30" s="519">
        <v>323.16399999999999</v>
      </c>
      <c r="M30" s="185">
        <v>-2.2326125434763697</v>
      </c>
      <c r="N30" s="183">
        <v>434.05</v>
      </c>
      <c r="O30" s="184">
        <v>433.82</v>
      </c>
      <c r="P30" s="185">
        <v>5.301738048038776E-2</v>
      </c>
      <c r="Q30" s="183">
        <v>421.29700000000003</v>
      </c>
      <c r="R30" s="184">
        <v>407.15499999999997</v>
      </c>
      <c r="S30" s="185">
        <v>3.473370092470939</v>
      </c>
    </row>
    <row r="31" spans="3:19" ht="15" customHeight="1" x14ac:dyDescent="0.2">
      <c r="C31" s="782"/>
      <c r="D31" s="595" t="s">
        <v>39</v>
      </c>
      <c r="E31" s="183" t="s">
        <v>85</v>
      </c>
      <c r="F31" s="184" t="s">
        <v>20</v>
      </c>
      <c r="G31" s="182" t="s">
        <v>271</v>
      </c>
      <c r="H31" s="196" t="s">
        <v>20</v>
      </c>
      <c r="I31" s="519" t="s">
        <v>20</v>
      </c>
      <c r="J31" s="686" t="s">
        <v>271</v>
      </c>
      <c r="K31" s="196" t="s">
        <v>20</v>
      </c>
      <c r="L31" s="519" t="s">
        <v>20</v>
      </c>
      <c r="M31" s="686" t="s">
        <v>271</v>
      </c>
      <c r="N31" s="183" t="s">
        <v>85</v>
      </c>
      <c r="O31" s="184" t="s">
        <v>20</v>
      </c>
      <c r="P31" s="686" t="s">
        <v>271</v>
      </c>
      <c r="Q31" s="183" t="s">
        <v>20</v>
      </c>
      <c r="R31" s="184" t="s">
        <v>20</v>
      </c>
      <c r="S31" s="686" t="s">
        <v>271</v>
      </c>
    </row>
    <row r="32" spans="3:19" ht="15" customHeight="1" thickBot="1" x14ac:dyDescent="0.25">
      <c r="C32" s="782"/>
      <c r="D32" s="595" t="s">
        <v>40</v>
      </c>
      <c r="E32" s="183" t="s">
        <v>20</v>
      </c>
      <c r="F32" s="184" t="s">
        <v>20</v>
      </c>
      <c r="G32" s="328" t="s">
        <v>271</v>
      </c>
      <c r="H32" s="196" t="s">
        <v>20</v>
      </c>
      <c r="I32" s="519" t="s">
        <v>20</v>
      </c>
      <c r="J32" s="686" t="s">
        <v>271</v>
      </c>
      <c r="K32" s="196" t="s">
        <v>20</v>
      </c>
      <c r="L32" s="519" t="s">
        <v>20</v>
      </c>
      <c r="M32" s="686" t="s">
        <v>271</v>
      </c>
      <c r="N32" s="183" t="s">
        <v>20</v>
      </c>
      <c r="O32" s="184" t="s">
        <v>20</v>
      </c>
      <c r="P32" s="686" t="s">
        <v>271</v>
      </c>
      <c r="Q32" s="183" t="s">
        <v>20</v>
      </c>
      <c r="R32" s="184" t="s">
        <v>20</v>
      </c>
      <c r="S32" s="686" t="s">
        <v>271</v>
      </c>
    </row>
    <row r="33" spans="3:19" ht="15" customHeight="1" thickBot="1" x14ac:dyDescent="0.25">
      <c r="C33" s="783"/>
      <c r="D33" s="593" t="s">
        <v>17</v>
      </c>
      <c r="E33" s="235">
        <v>415.92337256322975</v>
      </c>
      <c r="F33" s="594">
        <v>420.47834705803183</v>
      </c>
      <c r="G33" s="639">
        <v>-1.0832839613911038</v>
      </c>
      <c r="H33" s="210">
        <v>433.75485863865197</v>
      </c>
      <c r="I33" s="673">
        <v>449.08348821030904</v>
      </c>
      <c r="J33" s="687">
        <v>-3.4133139993066428</v>
      </c>
      <c r="K33" s="210">
        <v>357.1823334912998</v>
      </c>
      <c r="L33" s="673">
        <v>370.40927553730762</v>
      </c>
      <c r="M33" s="684">
        <v>-3.5708992510571198</v>
      </c>
      <c r="N33" s="237">
        <v>440.2374391094711</v>
      </c>
      <c r="O33" s="689">
        <v>436.77881035581373</v>
      </c>
      <c r="P33" s="684">
        <v>0.79184902556052505</v>
      </c>
      <c r="Q33" s="237">
        <v>466.13231591877667</v>
      </c>
      <c r="R33" s="689">
        <v>436.40362435605101</v>
      </c>
      <c r="S33" s="684">
        <v>6.8122008854974005</v>
      </c>
    </row>
    <row r="34" spans="3:19" ht="15.75" customHeight="1" x14ac:dyDescent="0.2">
      <c r="C34" s="799" t="s">
        <v>43</v>
      </c>
      <c r="D34" s="598" t="s">
        <v>44</v>
      </c>
      <c r="E34" s="329">
        <v>923.03800000000001</v>
      </c>
      <c r="F34" s="330">
        <v>937.86300000000006</v>
      </c>
      <c r="G34" s="319">
        <v>-1.5807212780544755</v>
      </c>
      <c r="H34" s="551">
        <v>934.18799999999999</v>
      </c>
      <c r="I34" s="552">
        <v>958.09</v>
      </c>
      <c r="J34" s="537">
        <v>-2.4947551900134686</v>
      </c>
      <c r="K34" s="554">
        <v>838.92399999999998</v>
      </c>
      <c r="L34" s="552">
        <v>842.20500000000004</v>
      </c>
      <c r="M34" s="537">
        <v>-0.38957260999401128</v>
      </c>
      <c r="N34" s="535">
        <v>937.85</v>
      </c>
      <c r="O34" s="536">
        <v>966.77700000000004</v>
      </c>
      <c r="P34" s="537">
        <v>-2.9921067629867095</v>
      </c>
      <c r="Q34" s="180">
        <v>918.78300000000002</v>
      </c>
      <c r="R34" s="695">
        <v>849.31600000000003</v>
      </c>
      <c r="S34" s="182">
        <v>8.1791700615554142</v>
      </c>
    </row>
    <row r="35" spans="3:19" ht="15.75" customHeight="1" thickBot="1" x14ac:dyDescent="0.25">
      <c r="C35" s="782"/>
      <c r="D35" s="587" t="s">
        <v>45</v>
      </c>
      <c r="E35" s="236">
        <v>1453.2539999999999</v>
      </c>
      <c r="F35" s="326">
        <v>1473.2860000000001</v>
      </c>
      <c r="G35" s="317">
        <v>-1.3596816911312639</v>
      </c>
      <c r="H35" s="206">
        <v>1441.808</v>
      </c>
      <c r="I35" s="674">
        <v>1477.95</v>
      </c>
      <c r="J35" s="185">
        <v>-2.4454142562332999</v>
      </c>
      <c r="K35" s="675">
        <v>1365.114</v>
      </c>
      <c r="L35" s="674">
        <v>1386.5239999999999</v>
      </c>
      <c r="M35" s="693">
        <v>-1.5441492538174497</v>
      </c>
      <c r="N35" s="188">
        <v>1257.8589999999999</v>
      </c>
      <c r="O35" s="189">
        <v>1245.33</v>
      </c>
      <c r="P35" s="693">
        <v>1.0060787100607869</v>
      </c>
      <c r="Q35" s="188">
        <v>1616.999</v>
      </c>
      <c r="R35" s="189">
        <v>1574.4090000000001</v>
      </c>
      <c r="S35" s="693">
        <v>2.7051420564796005</v>
      </c>
    </row>
    <row r="36" spans="3:19" ht="15" customHeight="1" thickBot="1" x14ac:dyDescent="0.25">
      <c r="C36" s="783"/>
      <c r="D36" s="593" t="s">
        <v>17</v>
      </c>
      <c r="E36" s="235">
        <v>1062.5902757076126</v>
      </c>
      <c r="F36" s="594">
        <v>1069.419266197026</v>
      </c>
      <c r="G36" s="639">
        <v>-0.63856998889668881</v>
      </c>
      <c r="H36" s="210">
        <v>1010.8090139090257</v>
      </c>
      <c r="I36" s="673">
        <v>1056.658717561718</v>
      </c>
      <c r="J36" s="318">
        <v>-4.3391213161513855</v>
      </c>
      <c r="K36" s="676">
        <v>1128.6358970999154</v>
      </c>
      <c r="L36" s="673">
        <v>1128.2523313865208</v>
      </c>
      <c r="M36" s="684">
        <v>3.3996447667267678E-2</v>
      </c>
      <c r="N36" s="237">
        <v>1026.5742322956528</v>
      </c>
      <c r="O36" s="689">
        <v>983.6252326070445</v>
      </c>
      <c r="P36" s="684">
        <v>4.3663987324495874</v>
      </c>
      <c r="Q36" s="237">
        <v>1184.9508541579228</v>
      </c>
      <c r="R36" s="696">
        <v>1165.8905841352498</v>
      </c>
      <c r="S36" s="684">
        <v>1.6348249382947131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G15" sqref="G1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75" t="s">
        <v>328</v>
      </c>
      <c r="D2" s="176"/>
      <c r="E2" s="176"/>
      <c r="F2" s="176"/>
      <c r="G2" s="176"/>
      <c r="H2" s="176"/>
      <c r="I2" s="176"/>
      <c r="J2" s="176"/>
      <c r="K2" s="176"/>
      <c r="L2" s="176"/>
      <c r="M2" s="43"/>
    </row>
    <row r="3" spans="3:13" ht="18.75" x14ac:dyDescent="0.3">
      <c r="C3" s="175" t="s">
        <v>16</v>
      </c>
      <c r="D3" s="176"/>
      <c r="E3" s="176"/>
      <c r="F3" s="175"/>
      <c r="G3" s="176"/>
      <c r="H3" s="176"/>
      <c r="I3" s="176"/>
      <c r="J3" s="176"/>
      <c r="K3" s="176"/>
      <c r="L3" s="176"/>
      <c r="M3" s="43"/>
    </row>
    <row r="4" spans="3:13" ht="18.75" x14ac:dyDescent="0.3">
      <c r="C4" s="176" t="s">
        <v>272</v>
      </c>
      <c r="D4" s="175"/>
      <c r="E4" s="176"/>
      <c r="F4" s="176"/>
      <c r="G4" s="176"/>
      <c r="H4" s="176"/>
      <c r="I4" s="176"/>
      <c r="J4" s="176"/>
      <c r="K4" s="176"/>
      <c r="L4" s="176"/>
      <c r="M4" s="43"/>
    </row>
    <row r="5" spans="3:13" x14ac:dyDescent="0.2"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7" spans="3:13" ht="13.5" thickBot="1" x14ac:dyDescent="0.25"/>
    <row r="8" spans="3:13" ht="18.75" customHeight="1" thickBot="1" x14ac:dyDescent="0.25">
      <c r="I8" s="745" t="s">
        <v>0</v>
      </c>
      <c r="J8" s="746"/>
      <c r="K8" s="757" t="s">
        <v>1</v>
      </c>
      <c r="L8" s="758"/>
      <c r="M8" s="759"/>
    </row>
    <row r="9" spans="3:13" ht="28.5" customHeight="1" thickBot="1" x14ac:dyDescent="0.25">
      <c r="I9" s="747"/>
      <c r="J9" s="748"/>
      <c r="K9" s="722" t="s">
        <v>19</v>
      </c>
      <c r="L9" s="723"/>
      <c r="M9" s="800" t="s">
        <v>257</v>
      </c>
    </row>
    <row r="10" spans="3:13" ht="27" customHeight="1" thickBot="1" x14ac:dyDescent="0.25">
      <c r="I10" s="749"/>
      <c r="J10" s="750"/>
      <c r="K10" s="179">
        <v>44948</v>
      </c>
      <c r="L10" s="179">
        <v>44941</v>
      </c>
      <c r="M10" s="801"/>
    </row>
    <row r="11" spans="3:13" ht="54.75" customHeight="1" thickBot="1" x14ac:dyDescent="0.25">
      <c r="I11" s="766" t="s">
        <v>258</v>
      </c>
      <c r="J11" s="802"/>
      <c r="K11" s="713">
        <v>1282.8</v>
      </c>
      <c r="L11" s="714">
        <v>1283.22</v>
      </c>
      <c r="M11" s="239">
        <v>-3.2730163183247826E-2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27" sqref="S27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34" t="s">
        <v>329</v>
      </c>
      <c r="D3" s="331"/>
      <c r="E3" s="332"/>
      <c r="F3" s="331"/>
      <c r="G3" s="331"/>
      <c r="H3" s="331"/>
      <c r="I3" s="331"/>
      <c r="J3" s="331"/>
      <c r="K3" s="331"/>
      <c r="L3" s="331"/>
      <c r="M3" s="331"/>
    </row>
    <row r="4" spans="3:13" ht="21" x14ac:dyDescent="0.35">
      <c r="C4" s="333" t="s">
        <v>280</v>
      </c>
      <c r="D4" s="331"/>
      <c r="E4" s="332"/>
      <c r="F4" s="331"/>
      <c r="G4" s="331"/>
      <c r="H4" s="331"/>
      <c r="I4" s="331"/>
      <c r="J4" s="331"/>
      <c r="K4" s="331"/>
      <c r="L4" s="331"/>
      <c r="M4" s="331"/>
    </row>
    <row r="6" spans="3:13" ht="13.5" thickBot="1" x14ac:dyDescent="0.25"/>
    <row r="7" spans="3:13" ht="12.75" customHeight="1" thickBot="1" x14ac:dyDescent="0.25">
      <c r="I7" s="745" t="s">
        <v>0</v>
      </c>
      <c r="J7" s="746"/>
      <c r="K7" s="757" t="s">
        <v>1</v>
      </c>
      <c r="L7" s="758"/>
      <c r="M7" s="759"/>
    </row>
    <row r="8" spans="3:13" ht="24.75" customHeight="1" thickBot="1" x14ac:dyDescent="0.25">
      <c r="I8" s="747"/>
      <c r="J8" s="748"/>
      <c r="K8" s="722" t="s">
        <v>19</v>
      </c>
      <c r="L8" s="723"/>
      <c r="M8" s="800" t="s">
        <v>257</v>
      </c>
    </row>
    <row r="9" spans="3:13" ht="29.25" customHeight="1" thickBot="1" x14ac:dyDescent="0.25">
      <c r="I9" s="749"/>
      <c r="J9" s="750"/>
      <c r="K9" s="179">
        <v>44948</v>
      </c>
      <c r="L9" s="179">
        <v>44941</v>
      </c>
      <c r="M9" s="801"/>
    </row>
    <row r="10" spans="3:13" ht="57" customHeight="1" thickBot="1" x14ac:dyDescent="0.25">
      <c r="I10" s="766" t="s">
        <v>279</v>
      </c>
      <c r="J10" s="802"/>
      <c r="K10" s="113">
        <v>2575.4299999999998</v>
      </c>
      <c r="L10" s="113">
        <v>2751.76</v>
      </c>
      <c r="M10" s="239">
        <f>(K10-L10)/L10*100</f>
        <v>-6.4078989446754209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2023-01-26T12:25:46Z</dcterms:modified>
</cp:coreProperties>
</file>