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1\SEKRETARIAT KOP\wzory pism\Pismo do IP ws. drugiej listy ocenionych projektów\"/>
    </mc:Choice>
  </mc:AlternateContent>
  <xr:revisionPtr revIDLastSave="0" documentId="13_ncr:1_{1372D56F-43D8-4F6F-ACC7-4965FE90CE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ruga lista ocenionych wniosków" sheetId="1" r:id="rId1"/>
    <sheet name="propocjonalność" sheetId="2" state="hidden" r:id="rId2"/>
  </sheets>
  <definedNames>
    <definedName name="_xlnm.Print_Titles" localSheetId="0">'Druga lista ocenionych wniosków'!$6:$6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C3" i="2" l="1"/>
  <c r="D3" i="2" s="1"/>
  <c r="C2" i="2"/>
  <c r="D2" i="2" s="1"/>
  <c r="C1" i="2"/>
  <c r="D4" i="2" l="1"/>
  <c r="G12" i="1"/>
  <c r="H12" i="1" l="1"/>
</calcChain>
</file>

<file path=xl/sharedStrings.xml><?xml version="1.0" encoding="utf-8"?>
<sst xmlns="http://schemas.openxmlformats.org/spreadsheetml/2006/main" count="42" uniqueCount="38">
  <si>
    <t>L.p.</t>
  </si>
  <si>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</si>
  <si>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</si>
  <si>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</si>
  <si>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</si>
  <si>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</si>
  <si>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</si>
  <si>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projektu WOD2021</t>
  </si>
  <si>
    <t>FENX.01.04-IW.01-0002/23</t>
  </si>
  <si>
    <t>FENX.01.04-IW.01-0040/23</t>
  </si>
  <si>
    <t>Miejskie Przedsiebiorstwo Oczyszczania Spółka z o.o.</t>
  </si>
  <si>
    <t>Gmina Nowogródek Pomorski</t>
  </si>
  <si>
    <t>Punkt Selektywnego Zbierania Odpadów Komunalnych w Krakowie w Nowej Hucie</t>
  </si>
  <si>
    <t>Rozbudowa Punktu Selektywnej Zbiórki Odpadów w miejscowości Karsko</t>
  </si>
  <si>
    <t>FENX.01.04-IW.01-0006/23</t>
  </si>
  <si>
    <t>FENX.01.04-IW.01-0036/23</t>
  </si>
  <si>
    <t>FENX.01.04-IW.01-0038/23</t>
  </si>
  <si>
    <t>Rozbudowa Punktu Selektywnego Zbierania Odpadów Komunalnych w Nowej Soli wraz z niezbędną infrastrukturą</t>
  </si>
  <si>
    <t>Budowa Punktu Selektywnej Zbiórki Odpadów Komunalnych (PSZOK) przy ul. Staroprzygodzkiej w Ostrowie Wielkopolskim</t>
  </si>
  <si>
    <t>Budowa Punktu Selektywnego Zbierania Odpadów Komunalnych w Sędziszowie Małopolskim</t>
  </si>
  <si>
    <t>Związek Międzygminny „EKO-PRZYSZŁOŚĆ”</t>
  </si>
  <si>
    <t>Zakład Oczyszczania i Gospodarki Odpadami MZO S.A.</t>
  </si>
  <si>
    <t>Gmina Sędziszów Małopolski</t>
  </si>
  <si>
    <t>podstawowy</t>
  </si>
  <si>
    <t>Systemy selektywnego zbierania odpadów komunalnych uwzględniające rozwiązania dotyczące zapobiegania powstawaniu odpadów, w tym ponowne użycie</t>
  </si>
  <si>
    <t>Małopolskie</t>
  </si>
  <si>
    <t>Zachodniopomorskie</t>
  </si>
  <si>
    <t>Wielkopolskie</t>
  </si>
  <si>
    <t>Lubuskie</t>
  </si>
  <si>
    <t>Podkarpackie</t>
  </si>
  <si>
    <t>Załacznik nr 1</t>
  </si>
  <si>
    <t>RAZEM</t>
  </si>
  <si>
    <t>do podziału kwota</t>
  </si>
  <si>
    <t>wnioskowane dof. Związek Międzygminny "EKO-Siódemka"</t>
  </si>
  <si>
    <t>wnioskowane dof. CZG-12</t>
  </si>
  <si>
    <t>Status</t>
  </si>
  <si>
    <t>Planowane dofinansowanie</t>
  </si>
  <si>
    <t>Druga lista ocenionych projektów - nabór nr FENX.01.04-IW.01-001/23 w ramach działania FENX.01.04.  FEnIKS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</si>
</sst>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b/>
      <sz val="10"/>
      <color theme="1"/>
      <name val="Open sans lig"/>
      <charset val="238"/>
    </font>
    <font>
      <sz val="10"/>
      <color theme="1"/>
      <name val="Open Sans Light"/>
      <charset val="238"/>
    </font>
    <font>
      <sz val="10"/>
      <color theme="1"/>
      <name val="Open sans lig"/>
      <charset val="238"/>
    </font>
    <font>
      <sz val="10"/>
      <name val="Open sans lig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Open Sans Light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4" fontId="6" fillId="5" borderId="1" xfId="0" applyNumberFormat="1" applyFont="1" applyFill="1" applyBorder="1" applyAlignment="1">
      <alignment horizontal="right" vertical="center" wrapText="1"/>
    </xf>
    <xf numFmtId="1" fontId="6" fillId="5" borderId="1" xfId="0" applyNumberFormat="1" applyFont="1" applyFill="1" applyBorder="1" applyAlignment="1">
      <alignment horizontal="right" vertical="center"/>
    </xf>
    <xf numFmtId="1" fontId="7" fillId="5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 wrapText="1"/>
    </xf>
    <xf numFmtId="4" fontId="0" fillId="0" borderId="0" xfId="0" applyNumberFormat="1"/>
    <xf numFmtId="0" fontId="0" fillId="0" borderId="0" xfId="0" applyAlignment="1">
      <alignment wrapText="1"/>
    </xf>
    <xf numFmtId="4" fontId="8" fillId="0" borderId="0" xfId="0" applyNumberFormat="1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142874</xdr:rowOff>
    </xdr:from>
    <xdr:to>
      <xdr:col>8</xdr:col>
      <xdr:colOff>518159</xdr:colOff>
      <xdr:row>2</xdr:row>
      <xdr:rowOff>41673</xdr:rowOff>
    </xdr:to>
    <xdr:pic>
      <xdr:nvPicPr>
        <xdr:cNvPr id="7" name="Obraz 6" descr="znaki graficzne dla naboru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4"/>
          <a:ext cx="11252834" cy="1070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A2" workbookViewId="0">
      <selection activeCell="G11" sqref="G11"/>
    </sheetView>
  </sheetViews>
  <sheetFormatPr defaultColWidth="8.85546875" defaultRowHeight="16.5"/>
  <cols>
    <col min="1" max="1" width="4.28515625" style="1" customWidth="1"/>
    <col min="2" max="2" width="24.5703125" style="1" customWidth="1"/>
    <col min="3" max="3" width="23.42578125" style="1" customWidth="1"/>
    <col min="4" max="4" width="18" style="1" customWidth="1"/>
    <col min="5" max="5" width="41.7109375" style="1" customWidth="1"/>
    <col min="6" max="6" width="15" style="1" customWidth="1"/>
    <col min="7" max="7" width="17.140625" style="1" customWidth="1"/>
    <col min="8" max="8" width="16.85546875" style="1" customWidth="1"/>
    <col min="9" max="9" width="10.140625" style="1" customWidth="1"/>
    <col min="10" max="10" width="10.7109375" style="1" customWidth="1"/>
    <col min="11" max="11" width="36.5703125" style="1" customWidth="1"/>
    <col min="12" max="12" width="33.42578125" style="1" customWidth="1"/>
    <col min="13" max="16384" width="8.85546875" style="1"/>
  </cols>
  <sheetData>
    <row r="1" spans="1:10">
      <c r="H1" s="1" t="s">
        <v>30</v>
      </c>
    </row>
    <row r="2" spans="1:10" ht="78" customHeight="1"/>
    <row r="3" spans="1:10">
      <c r="A3" s="21" t="s">
        <v>37</v>
      </c>
      <c r="B3" s="21"/>
      <c r="C3" s="21"/>
      <c r="D3" s="21"/>
      <c r="E3" s="21"/>
      <c r="F3" s="21"/>
      <c r="G3" s="21"/>
      <c r="H3" s="21"/>
      <c r="I3" s="21"/>
      <c r="J3" s="21"/>
    </row>
    <row r="4" spans="1:10">
      <c r="A4" s="21"/>
      <c r="B4" s="21"/>
      <c r="C4" s="21"/>
      <c r="D4" s="21"/>
      <c r="E4" s="21"/>
      <c r="F4" s="21"/>
      <c r="G4" s="21"/>
      <c r="H4" s="21"/>
      <c r="I4" s="21"/>
      <c r="J4" s="21"/>
    </row>
    <row r="5" spans="1:10">
      <c r="A5" s="22" t="s">
        <v>24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ht="34.15" customHeight="1">
      <c r="A6" s="2" t="s">
        <v>0</v>
      </c>
      <c r="B6" s="2" t="s">
        <v>7</v>
      </c>
      <c r="C6" s="2" t="s">
        <v>1</v>
      </c>
      <c r="D6" s="2" t="s">
        <v>6</v>
      </c>
      <c r="E6" s="2" t="s">
        <v>2</v>
      </c>
      <c r="F6" s="2" t="s">
        <v>3</v>
      </c>
      <c r="G6" s="2" t="s">
        <v>5</v>
      </c>
      <c r="H6" s="18" t="s">
        <v>36</v>
      </c>
      <c r="I6" s="2" t="s">
        <v>4</v>
      </c>
      <c r="J6" s="2" t="s">
        <v>35</v>
      </c>
    </row>
    <row r="7" spans="1:10" ht="37.9" customHeight="1">
      <c r="A7" s="3">
        <v>1</v>
      </c>
      <c r="B7" s="4" t="s">
        <v>8</v>
      </c>
      <c r="C7" s="4" t="s">
        <v>10</v>
      </c>
      <c r="D7" s="4" t="s">
        <v>25</v>
      </c>
      <c r="E7" s="4" t="s">
        <v>12</v>
      </c>
      <c r="F7" s="5">
        <v>28031700</v>
      </c>
      <c r="G7" s="5">
        <v>19329000</v>
      </c>
      <c r="H7" s="5">
        <v>19329000</v>
      </c>
      <c r="I7" s="7">
        <v>104</v>
      </c>
      <c r="J7" s="11" t="s">
        <v>23</v>
      </c>
    </row>
    <row r="8" spans="1:10" ht="25.5">
      <c r="A8" s="3">
        <v>2</v>
      </c>
      <c r="B8" s="4" t="s">
        <v>9</v>
      </c>
      <c r="C8" s="4" t="s">
        <v>11</v>
      </c>
      <c r="D8" s="4" t="s">
        <v>26</v>
      </c>
      <c r="E8" s="4" t="s">
        <v>13</v>
      </c>
      <c r="F8" s="5">
        <v>4325851.62</v>
      </c>
      <c r="G8" s="5">
        <v>2989409.66</v>
      </c>
      <c r="H8" s="5">
        <v>2989409.66</v>
      </c>
      <c r="I8" s="7">
        <v>100</v>
      </c>
      <c r="J8" s="11" t="s">
        <v>23</v>
      </c>
    </row>
    <row r="9" spans="1:10" ht="38.25">
      <c r="A9" s="3">
        <v>3</v>
      </c>
      <c r="B9" s="13" t="s">
        <v>14</v>
      </c>
      <c r="C9" s="13" t="s">
        <v>20</v>
      </c>
      <c r="D9" s="13" t="s">
        <v>28</v>
      </c>
      <c r="E9" s="13" t="s">
        <v>17</v>
      </c>
      <c r="F9" s="5">
        <v>2965653</v>
      </c>
      <c r="G9" s="5">
        <v>2049435</v>
      </c>
      <c r="H9" s="5">
        <v>2049435</v>
      </c>
      <c r="I9" s="7">
        <v>95</v>
      </c>
      <c r="J9" s="11" t="s">
        <v>23</v>
      </c>
    </row>
    <row r="10" spans="1:10" ht="48.75" customHeight="1">
      <c r="A10" s="3">
        <v>4</v>
      </c>
      <c r="B10" s="13" t="s">
        <v>15</v>
      </c>
      <c r="C10" s="13" t="s">
        <v>21</v>
      </c>
      <c r="D10" s="13" t="s">
        <v>27</v>
      </c>
      <c r="E10" s="13" t="s">
        <v>18</v>
      </c>
      <c r="F10" s="5">
        <v>3958054.87</v>
      </c>
      <c r="G10" s="5">
        <v>2735241.16</v>
      </c>
      <c r="H10" s="5">
        <v>2735241.16</v>
      </c>
      <c r="I10" s="7">
        <v>95</v>
      </c>
      <c r="J10" s="11" t="s">
        <v>23</v>
      </c>
    </row>
    <row r="11" spans="1:10" ht="49.5" customHeight="1">
      <c r="A11" s="3">
        <v>5</v>
      </c>
      <c r="B11" s="13" t="s">
        <v>16</v>
      </c>
      <c r="C11" s="13" t="s">
        <v>22</v>
      </c>
      <c r="D11" s="13" t="s">
        <v>29</v>
      </c>
      <c r="E11" s="13" t="s">
        <v>19</v>
      </c>
      <c r="F11" s="5">
        <v>3541666</v>
      </c>
      <c r="G11" s="5">
        <v>2447492.77</v>
      </c>
      <c r="H11" s="5">
        <v>2447492.77</v>
      </c>
      <c r="I11" s="6">
        <v>89</v>
      </c>
      <c r="J11" s="11" t="s">
        <v>23</v>
      </c>
    </row>
    <row r="12" spans="1:10" ht="48" customHeight="1">
      <c r="A12" s="9"/>
      <c r="B12" s="8"/>
      <c r="C12" s="8"/>
      <c r="D12" s="8"/>
      <c r="E12" s="19" t="s">
        <v>31</v>
      </c>
      <c r="F12" s="20">
        <f>SUM(F7:F11)</f>
        <v>42822925.490000002</v>
      </c>
      <c r="G12" s="20">
        <f>SUM(G7:G11)</f>
        <v>29550578.59</v>
      </c>
      <c r="H12" s="20">
        <f>SUM(H7:H11)</f>
        <v>29550578.59</v>
      </c>
      <c r="I12" s="10"/>
      <c r="J12" s="12"/>
    </row>
  </sheetData>
  <mergeCells count="2">
    <mergeCell ref="A3:J4"/>
    <mergeCell ref="A5:J5"/>
  </mergeCells>
  <pageMargins left="0.43307086614173229" right="3.937007874015748E-2" top="0.55118110236220474" bottom="0.55118110236220474" header="0.31496062992125984" footer="0.31496062992125984"/>
  <pageSetup paperSize="8" scale="80" orientation="portrait" r:id="rId1"/>
  <headerFooter>
    <oddHeader>&amp;R&amp;9Załącznik nr 3 do Regulaminu pracy KOP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4"/>
  <sheetViews>
    <sheetView workbookViewId="0">
      <selection activeCell="D4" sqref="D4"/>
    </sheetView>
  </sheetViews>
  <sheetFormatPr defaultRowHeight="15"/>
  <cols>
    <col min="2" max="2" width="30" customWidth="1"/>
    <col min="3" max="3" width="22.5703125" customWidth="1"/>
    <col min="4" max="4" width="24.5703125" customWidth="1"/>
  </cols>
  <sheetData>
    <row r="1" spans="2:4">
      <c r="B1" s="17" t="s">
        <v>32</v>
      </c>
      <c r="C1" s="16">
        <f>150000000-144679723.34</f>
        <v>5320276.6599999964</v>
      </c>
    </row>
    <row r="2" spans="2:4" ht="30">
      <c r="B2" s="15" t="s">
        <v>33</v>
      </c>
      <c r="C2" s="14" t="e">
        <f>'Druga lista ocenionych wniosków'!#REF!</f>
        <v>#REF!</v>
      </c>
      <c r="D2" s="14" t="e">
        <f>(C2*49.1341396%)/100%</f>
        <v>#REF!</v>
      </c>
    </row>
    <row r="3" spans="2:4">
      <c r="B3" t="s">
        <v>34</v>
      </c>
      <c r="C3" s="14" t="e">
        <f>'Druga lista ocenionych wniosków'!#REF!</f>
        <v>#REF!</v>
      </c>
      <c r="D3" s="14" t="e">
        <f>(C3*49.1341396%)/100%</f>
        <v>#REF!</v>
      </c>
    </row>
    <row r="4" spans="2:4">
      <c r="D4" s="14" t="e">
        <f>D2+D3</f>
        <v>#REF!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Druga lista ocenionych wniosków</vt:lpstr>
      <vt:lpstr>propocjonalność</vt:lpstr>
      <vt:lpstr>'Druga lista ocenionych wniosków'!Tytuły_wydruku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Druga lista ocenionych projektów</dc:title>
  <dc:creator>NFOŚiGW</dc:creator>
  <cp:lastModifiedBy>Sałuda Kamil</cp:lastModifiedBy>
  <cp:lastPrinted>2024-07-19T11:50:27Z</cp:lastPrinted>
  <dcterms:created xsi:type="dcterms:W3CDTF">2015-10-21T07:58:59Z</dcterms:created>
  <dcterms:modified xsi:type="dcterms:W3CDTF">2024-08-27T06:55:54Z</dcterms:modified>
</cp:coreProperties>
</file>