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F13" i="24" l="1"/>
  <c r="F12" i="24"/>
  <c r="F11" i="24"/>
  <c r="F10" i="24"/>
  <c r="M10" i="30" l="1"/>
  <c r="M11" i="22" l="1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<sst xmlns="http://schemas.openxmlformats.org/spreadsheetml/2006/main" count="2319" uniqueCount="323">
  <si>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</si>
  <si>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</si>
  <si>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</si>
  <si>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</si>
  <si>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</si>
  <si>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</si>
  <si>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</si>
  <si>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</si>
  <si>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</si>
  <si>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</si>
  <si>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</si>
  <si>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</si>
  <si>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</si>
  <si>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</si>
  <si>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</si>
  <si>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</si>
  <si>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</si>
  <si>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</si>
  <si>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</si>
  <si>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</si>
  <si>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</si>
  <si>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</si>
  <si>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</si>
  <si>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</si>
  <si>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</si>
  <si>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</si>
  <si>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</si>
  <si>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</si>
  <si>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</si>
  <si>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</si>
  <si>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</si>
  <si>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</si>
  <si>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</si>
  <si>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</si>
  <si>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</si>
  <si>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</si>
  <si>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</si>
  <si>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</si>
  <si>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</si>
  <si>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</si>
  <si>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</si>
  <si>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</si>
  <si>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</si>
  <si>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</si>
  <si>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</si>
  <si>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</si>
  <si>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</si>
  <si>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</si>
  <si>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</si>
  <si>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</si>
  <si>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</si>
  <si>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</si>
  <si>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</si>
  <si>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</si>
  <si>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</si>
  <si>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</si>
  <si>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</si>
  <si>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</si>
  <si>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</si>
  <si>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</si>
  <si>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</si>
  <si>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</si>
  <si>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</si>
  <si>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</si>
  <si>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</si>
  <si>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</si>
  <si>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</si>
  <si>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</si>
  <si>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</si>
  <si>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</si>
  <si>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</si>
  <si>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</si>
  <si>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</si>
  <si>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</si>
  <si>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</si>
  <si>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</si>
  <si>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</si>
  <si>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</si>
  <si>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</si>
  <si>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</si>
  <si>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</si>
  <si>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</si>
  <si>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</si>
  <si>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</si>
  <si>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</si>
  <si>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</si>
  <si>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</si>
  <si>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</si>
  <si>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</si>
  <si>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</si>
  <si>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</si>
  <si>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</si>
  <si>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</si>
  <si>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</si>
  <si>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</si>
  <si>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</si>
  <si>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</si>
  <si>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</si>
  <si>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</si>
  <si>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</si>
  <si>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</si>
  <si>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</si>
  <si>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</si>
  <si>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</si>
  <si>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</si>
  <si>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</si>
  <si>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</si>
  <si>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</si>
  <si>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</si>
  <si>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</si>
  <si>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</si>
  <si>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</si>
  <si>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</si>
  <si>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</si>
  <si>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</si>
  <si>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</si>
  <si>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</si>
  <si>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</si>
  <si>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</si>
  <si>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</si>
  <si>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</si>
  <si>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</si>
  <si>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</si>
  <si>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</si>
  <si>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</si>
  <si>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</si>
  <si>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</si>
  <si>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</si>
  <si>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</si>
  <si>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</si>
  <si>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</si>
  <si>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</si>
  <si>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</si>
  <si>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</si>
  <si>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</si>
  <si>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</si>
  <si>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</si>
  <si>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</si>
  <si>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</si>
  <si>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</si>
  <si>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</si>
  <si>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</si>
  <si>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</si>
  <si>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</si>
  <si>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</si>
  <si>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</si>
  <si>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</si>
  <si>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</si>
  <si>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</si>
  <si>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</si>
  <si>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</si>
  <si>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</si>
  <si>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</si>
  <si>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</si>
  <si>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</si>
  <si>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</si>
  <si>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</si>
  <si>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</si>
  <si>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</si>
  <si>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</si>
  <si>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</si>
  <si>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</si>
  <si>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</si>
  <si>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</si>
  <si>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</si>
  <si>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</si>
  <si>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</si>
  <si>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</si>
  <si>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</si>
  <si>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</si>
  <si>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</si>
  <si>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</si>
  <si>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</si>
  <si>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</si>
  <si>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</si>
  <si>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</si>
  <si>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</si>
  <si>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</si>
  <si>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</si>
  <si>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</si>
  <si>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</si>
  <si>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</si>
  <si>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</si>
  <si>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</si>
  <si>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</si>
  <si>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</si>
  <si>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</si>
  <si>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</si>
  <si>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</si>
  <si>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</si>
  <si>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</si>
  <si>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</si>
  <si>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</si>
  <si>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</si>
  <si>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</si>
  <si>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</si>
  <si>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</si>
  <si>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</si>
  <si>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</si>
  <si>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</si>
  <si>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</si>
  <si>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</si>
  <si>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</si>
  <si>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</si>
  <si>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</si>
  <si>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</si>
  <si>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</si>
  <si>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</si>
  <si>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</si>
  <si>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</si>
  <si>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</si>
  <si>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</si>
  <si>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</si>
  <si>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</si>
  <si>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</si>
  <si>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</si>
  <si>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</si>
  <si>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</si>
  <si>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</si>
  <si>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</si>
  <si>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</si>
  <si>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</si>
  <si>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</si>
  <si>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</si>
  <si>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</si>
  <si>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</si>
  <si>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</si>
  <si>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</si>
  <si>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</si>
  <si>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</si>
  <si>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</si>
  <si>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</si>
  <si>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</si>
  <si>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</si>
  <si>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</si>
  <si>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</si>
  <si>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</si>
  <si>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</si>
  <si>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</si>
  <si>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</si>
  <si>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</si>
  <si>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</si>
  <si>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</si>
  <si>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</si>
  <si>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</si>
  <si>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</si>
  <si>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</si>
  <si>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</si>
  <si>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</si>
  <si>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</si>
  <si>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</si>
  <si>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</si>
  <si>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</si>
  <si>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</si>
  <si>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</si>
  <si>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</si>
  <si>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</si>
  <si>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</si>
  <si>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</si>
  <si>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</si>
  <si>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</si>
  <si>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</si>
  <si>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</si>
  <si>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</si>
  <si>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</si>
  <si>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</si>
  <si>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</si>
  <si>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</si>
  <si>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</si>
  <si>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</si>
  <si>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</si>
  <si>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</si>
  <si>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</si>
  <si>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</si>
  <si>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</si>
  <si>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</si>
  <si>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</si>
  <si>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</si>
  <si>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</si>
  <si>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</si>
  <si>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</si>
  <si>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</si>
  <si>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</si>
  <si>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</si>
  <si>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</si>
  <si>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</si>
  <si>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</si>
  <si>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</si>
  <si>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</si>
  <si>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</si>
  <si>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</si>
  <si>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</si>
  <si>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</si>
  <si>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</si>
  <si>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</si>
  <si>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</si>
  <si>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kwiecień</t>
  </si>
  <si>
    <t>MAJ  2024</t>
  </si>
  <si>
    <t>MAJ 2023</t>
  </si>
  <si>
    <t>MAJ 2022</t>
  </si>
  <si>
    <t>maj</t>
  </si>
  <si>
    <r>
      <t>Mleko surowe</t>
    </r>
    <r>
      <rPr>
        <b/>
        <sz val="11"/>
        <rFont val="Times New Roman"/>
        <family val="1"/>
        <charset val="238"/>
      </rPr>
      <t xml:space="preserve"> skup    maj 24</t>
    </r>
  </si>
  <si>
    <t>OKRES: I.2017 - VI.2024   (ceny bez VAT)</t>
  </si>
  <si>
    <t>V-2024</t>
  </si>
  <si>
    <t>V-2023</t>
  </si>
  <si>
    <t>Handel zagraniczny produktami mlecznymi w  okresie I - V 2024r. - dane wstępne</t>
  </si>
  <si>
    <t>I - V 2023r.</t>
  </si>
  <si>
    <t>I - V 2024r.*</t>
  </si>
  <si>
    <t>I - V 2023r</t>
  </si>
  <si>
    <t>I - V 2024r</t>
  </si>
  <si>
    <t>WERSJA SKRÓCONA</t>
  </si>
  <si>
    <t>2024-07-14</t>
  </si>
  <si>
    <t>14.07.2024</t>
  </si>
  <si>
    <t>Aktualna       08-14.07.24</t>
  </si>
  <si>
    <t>NR 29/2024</t>
  </si>
  <si>
    <t>26 lipca 2024r.</t>
  </si>
  <si>
    <t>15-21 lipca 2024r.</t>
  </si>
  <si>
    <t>21.07.2024</t>
  </si>
  <si>
    <t>Ceny sprzedaży NETTO (bez VAT) wybranych produktów mleczarskich za okres: 15-21.07.2024r.</t>
  </si>
  <si>
    <t>Ceny sprzedaży NETTO (bez VAT) wybranych produktów mleczarskich za okres: 15-21.06.2024r.</t>
  </si>
  <si>
    <t>Ceny sprzedaży NETTO (bez VAT) wybranych preparatów mlekopodobnych za okres: 15-21.07.2024r.</t>
  </si>
  <si>
    <t>Ceny zakupu masła w blokach 25 kg płacone przez podmioty branży piekarsko-cukierniczej za okres: 15-21.07.2024r.</t>
  </si>
  <si>
    <t>Ceny zakupu NETTO (bez VAT) płacone przez podmioty handlu detalicznego, wybranych produktów mleczarskich za okres: 15-21.07.2024r.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</si>
</sst>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2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86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86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87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89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64" fontId="72" fillId="0" borderId="185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89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87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5" xfId="0" applyFont="1" applyBorder="1" applyAlignment="1">
      <alignment horizontal="center" vertical="center"/>
    </xf>
    <xf numFmtId="0" fontId="8" fillId="0" borderId="190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89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87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89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89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0" fillId="0" borderId="190" xfId="0" applyBorder="1"/>
    <xf numFmtId="0" fontId="139" fillId="0" borderId="190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0" fillId="0" borderId="0" xfId="0" applyFont="1"/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3" fillId="0" borderId="0" xfId="0" applyFont="1" applyFill="1" applyAlignment="1">
      <alignment vertical="center"/>
    </xf>
    <xf numFmtId="14" fontId="136" fillId="0" borderId="155" xfId="0" applyNumberFormat="1" applyFont="1" applyBorder="1" applyAlignment="1">
      <alignment horizontal="center" vertical="center" wrapText="1"/>
    </xf>
    <xf numFmtId="164" fontId="71" fillId="0" borderId="193" xfId="0" applyNumberFormat="1" applyFont="1" applyFill="1" applyBorder="1" applyAlignment="1">
      <alignment horizontal="right" vertical="center" wrapText="1"/>
    </xf>
    <xf numFmtId="164" fontId="75" fillId="0" borderId="192" xfId="0" applyNumberFormat="1" applyFont="1" applyBorder="1" applyAlignment="1">
      <alignment horizontal="right" vertical="center" wrapText="1"/>
    </xf>
    <xf numFmtId="0" fontId="71" fillId="0" borderId="192" xfId="0" applyFont="1" applyBorder="1" applyAlignment="1">
      <alignment horizontal="right" vertical="center"/>
    </xf>
    <xf numFmtId="2" fontId="71" fillId="0" borderId="194" xfId="0" applyNumberFormat="1" applyFont="1" applyBorder="1" applyAlignment="1">
      <alignment horizontal="right" vertical="center"/>
    </xf>
    <xf numFmtId="14" fontId="26" fillId="0" borderId="198" xfId="0" applyNumberFormat="1" applyFont="1" applyFill="1" applyBorder="1" applyAlignment="1">
      <alignment horizontal="center" vertical="center"/>
    </xf>
    <xf numFmtId="14" fontId="25" fillId="0" borderId="198" xfId="0" applyNumberFormat="1" applyFont="1" applyFill="1" applyBorder="1" applyAlignment="1">
      <alignment horizontal="center" vertical="center"/>
    </xf>
    <xf numFmtId="3" fontId="69" fillId="0" borderId="197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horizontal="right" vertical="center" wrapText="1"/>
    </xf>
    <xf numFmtId="165" fontId="72" fillId="0" borderId="167" xfId="0" applyNumberFormat="1" applyFont="1" applyBorder="1" applyAlignment="1">
      <alignment horizontal="right" vertical="center" wrapText="1"/>
    </xf>
    <xf numFmtId="1" fontId="72" fillId="0" borderId="187" xfId="0" applyNumberFormat="1" applyFont="1" applyBorder="1" applyAlignment="1">
      <alignment horizontal="right" vertical="center" wrapText="1"/>
    </xf>
    <xf numFmtId="1" fontId="72" fillId="0" borderId="63" xfId="0" applyNumberFormat="1" applyFont="1" applyBorder="1" applyAlignment="1">
      <alignment horizontal="right" vertical="center" wrapText="1"/>
    </xf>
    <xf numFmtId="1" fontId="72" fillId="0" borderId="64" xfId="0" applyNumberFormat="1" applyFont="1" applyBorder="1" applyAlignment="1">
      <alignment horizontal="right" vertical="center" wrapText="1"/>
    </xf>
    <xf numFmtId="164" fontId="8" fillId="0" borderId="123" xfId="0" applyNumberFormat="1" applyFont="1" applyBorder="1" applyAlignment="1">
      <alignment horizontal="right" vertical="center" wrapText="1"/>
    </xf>
    <xf numFmtId="165" fontId="72" fillId="0" borderId="123" xfId="0" applyNumberFormat="1" applyFont="1" applyBorder="1" applyAlignment="1">
      <alignment horizontal="right" vertical="center" wrapText="1"/>
    </xf>
    <xf numFmtId="165" fontId="72" fillId="31" borderId="153" xfId="0" applyNumberFormat="1" applyFont="1" applyFill="1" applyBorder="1" applyAlignment="1">
      <alignment horizontal="right" vertical="center" wrapText="1"/>
    </xf>
    <xf numFmtId="0" fontId="21" fillId="0" borderId="199" xfId="0" applyFont="1" applyFill="1" applyBorder="1" applyAlignment="1" applyProtection="1">
      <alignment horizontal="center" vertical="top" wrapText="1"/>
      <protection locked="0"/>
    </xf>
    <xf numFmtId="0" fontId="3" fillId="0" borderId="199" xfId="0" applyFont="1" applyFill="1" applyBorder="1" applyAlignment="1" applyProtection="1">
      <alignment horizontal="center" vertical="top" wrapText="1"/>
      <protection locked="0"/>
    </xf>
    <xf numFmtId="0" fontId="3" fillId="28" borderId="199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" fillId="0" borderId="201" xfId="0" applyFont="1" applyFill="1" applyBorder="1" applyAlignment="1" applyProtection="1">
      <alignment horizontal="center" vertical="top" wrapText="1"/>
      <protection locked="0"/>
    </xf>
    <xf numFmtId="0" fontId="35" fillId="0" borderId="201" xfId="0" applyFont="1" applyFill="1" applyBorder="1" applyAlignment="1" applyProtection="1">
      <alignment horizontal="center" vertical="center" wrapText="1"/>
      <protection locked="0"/>
    </xf>
    <xf numFmtId="165" fontId="35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center" vertical="center" wrapText="1"/>
    </xf>
    <xf numFmtId="165" fontId="3" fillId="0" borderId="199" xfId="0" applyNumberFormat="1" applyFont="1" applyFill="1" applyBorder="1" applyAlignment="1" applyProtection="1">
      <alignment horizontal="right" vertical="center" wrapText="1"/>
    </xf>
    <xf numFmtId="165" fontId="3" fillId="28" borderId="199" xfId="0" applyNumberFormat="1" applyFont="1" applyFill="1" applyBorder="1" applyAlignment="1" applyProtection="1">
      <alignment horizontal="right" vertical="center" wrapText="1"/>
    </xf>
    <xf numFmtId="1" fontId="3" fillId="28" borderId="19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right" vertical="center" wrapText="1"/>
    </xf>
    <xf numFmtId="1" fontId="35" fillId="0" borderId="199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9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1" xfId="0" applyNumberFormat="1" applyFont="1" applyFill="1" applyBorder="1" applyAlignment="1">
      <alignment horizontal="right" vertical="center" wrapText="1"/>
    </xf>
    <xf numFmtId="1" fontId="33" fillId="0" borderId="201" xfId="0" applyNumberFormat="1" applyFont="1" applyFill="1" applyBorder="1" applyAlignment="1">
      <alignment horizontal="right" vertical="center" wrapText="1"/>
    </xf>
    <xf numFmtId="1" fontId="132" fillId="26" borderId="201" xfId="0" applyNumberFormat="1" applyFont="1" applyFill="1" applyBorder="1" applyAlignment="1">
      <alignment horizontal="right" vertical="center" wrapText="1"/>
    </xf>
    <xf numFmtId="164" fontId="71" fillId="0" borderId="193" xfId="0" applyNumberFormat="1" applyFont="1" applyFill="1" applyBorder="1" applyAlignment="1">
      <alignment horizontal="center" vertical="center" wrapText="1"/>
    </xf>
    <xf numFmtId="164" fontId="75" fillId="0" borderId="192" xfId="0" applyNumberFormat="1" applyFont="1" applyBorder="1" applyAlignment="1">
      <alignment horizontal="center" vertical="center" wrapText="1"/>
    </xf>
    <xf numFmtId="165" fontId="72" fillId="0" borderId="192" xfId="0" applyNumberFormat="1" applyFont="1" applyBorder="1" applyAlignment="1">
      <alignment horizontal="center" vertical="center" wrapText="1"/>
    </xf>
    <xf numFmtId="1" fontId="69" fillId="0" borderId="192" xfId="0" applyNumberFormat="1" applyFont="1" applyFill="1" applyBorder="1" applyAlignment="1">
      <alignment horizontal="right" vertical="center" wrapText="1"/>
    </xf>
    <xf numFmtId="166" fontId="2" fillId="0" borderId="194" xfId="0" applyNumberFormat="1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0" fontId="72" fillId="0" borderId="155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91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95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92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 wrapText="1"/>
    </xf>
    <xf numFmtId="0" fontId="72" fillId="0" borderId="196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92" xfId="0" applyFont="1" applyBorder="1" applyAlignment="1">
      <alignment horizontal="center" vertical="center" wrapText="1"/>
    </xf>
    <xf numFmtId="0" fontId="72" fillId="0" borderId="194" xfId="0" applyFont="1" applyBorder="1" applyAlignment="1">
      <alignment horizontal="center" vertical="center" wrapText="1"/>
    </xf>
    <xf numFmtId="0" fontId="71" fillId="0" borderId="167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/>
    </xf>
    <xf numFmtId="0" fontId="71" fillId="0" borderId="194" xfId="0" applyFont="1" applyBorder="1" applyAlignment="1">
      <alignment horizontal="center" vertical="center"/>
    </xf>
    <xf numFmtId="0" fontId="71" fillId="0" borderId="192" xfId="0" applyFont="1" applyBorder="1" applyAlignment="1">
      <alignment horizontal="center" vertical="center" wrapText="1"/>
    </xf>
    <xf numFmtId="0" fontId="72" fillId="0" borderId="190" xfId="0" applyFont="1" applyBorder="1" applyAlignment="1">
      <alignment horizontal="center" vertical="center"/>
    </xf>
    <xf numFmtId="0" fontId="72" fillId="0" borderId="192" xfId="0" applyFont="1" applyBorder="1" applyAlignment="1">
      <alignment horizontal="center" vertical="center"/>
    </xf>
    <xf numFmtId="0" fontId="71" fillId="0" borderId="190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96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2" fillId="0" borderId="192" xfId="0" applyFont="1" applyBorder="1" applyAlignment="1">
      <alignment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0" fontId="72" fillId="0" borderId="188" xfId="0" applyFont="1" applyBorder="1" applyAlignment="1">
      <alignment horizontal="center" vertical="center" wrapText="1"/>
    </xf>
    <xf numFmtId="0" fontId="72" fillId="0" borderId="202" xfId="0" applyFont="1" applyBorder="1" applyAlignment="1">
      <alignment horizontal="center" vertical="center" wrapText="1"/>
    </xf>
    <xf numFmtId="164" fontId="72" fillId="0" borderId="168" xfId="0" applyNumberFormat="1" applyFont="1" applyBorder="1" applyAlignment="1">
      <alignment horizontal="right" vertical="center" wrapText="1"/>
    </xf>
    <xf numFmtId="1" fontId="72" fillId="0" borderId="197" xfId="0" applyNumberFormat="1" applyFont="1" applyFill="1" applyBorder="1" applyAlignment="1">
      <alignment horizontal="right" vertical="center" wrapText="1"/>
    </xf>
    <xf numFmtId="3" fontId="72" fillId="0" borderId="197" xfId="0" applyNumberFormat="1" applyFont="1" applyFill="1" applyBorder="1" applyAlignment="1">
      <alignment horizontal="right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6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 Ceny zakupu NETTO (bez VAT) płacone przez podmioty handlu detalicznego w zł/100kg</a:t>
            </a:r>
          </a:p>
        </c:rich>
      </c:tx>
      <c:layout>
        <c:manualLayout>
          <c:xMode val="edge"/>
          <c:yMode val="edge"/>
          <c:x val="0.16733994071636568"/>
          <c:y val="3.1043789017898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241032370953631E-2"/>
          <c:y val="0.13576612245503211"/>
          <c:w val="0.8552366775048641"/>
          <c:h val="0.61905037294067045"/>
        </c:manualLayout>
      </c:layout>
      <c:lineChart>
        <c:grouping val="standard"/>
        <c:varyColors val="0"/>
        <c:ser>
          <c:idx val="0"/>
          <c:order val="0"/>
          <c:tx>
            <c:v>Ser Edamski</c:v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27"/>
            <c:marker>
              <c:symbol val="circle"/>
              <c:size val="5"/>
              <c:spPr>
                <a:noFill/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F01-410C-B08D-E0C3BE27A694}"/>
              </c:ext>
            </c:extLst>
          </c:dPt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01-410C-B08D-E0C3BE27A694}"/>
                </c:ext>
              </c:extLst>
            </c:dLbl>
            <c:dLbl>
              <c:idx val="17"/>
              <c:layout>
                <c:manualLayout>
                  <c:x val="-1.263681592039801E-2"/>
                  <c:y val="2.11640211640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F01-410C-B08D-E0C3BE27A694}"/>
                </c:ext>
              </c:extLst>
            </c:dLbl>
            <c:dLbl>
              <c:idx val="20"/>
              <c:layout>
                <c:manualLayout>
                  <c:x val="-4.0364842454394693E-2"/>
                  <c:y val="-3.8800705467372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01-410C-B08D-E0C3BE27A6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d/mm</c:formatCode>
              <c:ptCount val="19"/>
              <c:pt idx="0">
                <c:v>45368</c:v>
              </c:pt>
              <c:pt idx="1">
                <c:v>45375</c:v>
              </c:pt>
              <c:pt idx="2">
                <c:v>45382</c:v>
              </c:pt>
              <c:pt idx="3">
                <c:v>45389</c:v>
              </c:pt>
              <c:pt idx="4">
                <c:v>45396</c:v>
              </c:pt>
              <c:pt idx="5">
                <c:v>45403</c:v>
              </c:pt>
              <c:pt idx="6">
                <c:v>45410</c:v>
              </c:pt>
              <c:pt idx="7">
                <c:v>45417</c:v>
              </c:pt>
              <c:pt idx="8">
                <c:v>45424</c:v>
              </c:pt>
              <c:pt idx="9">
                <c:v>45431</c:v>
              </c:pt>
              <c:pt idx="10">
                <c:v>45438</c:v>
              </c:pt>
              <c:pt idx="11">
                <c:v>45445</c:v>
              </c:pt>
              <c:pt idx="12">
                <c:v>45452</c:v>
              </c:pt>
              <c:pt idx="13">
                <c:v>45459</c:v>
              </c:pt>
              <c:pt idx="14">
                <c:v>45466</c:v>
              </c:pt>
              <c:pt idx="15">
                <c:v>45473</c:v>
              </c:pt>
              <c:pt idx="16">
                <c:v>45480</c:v>
              </c:pt>
              <c:pt idx="17">
                <c:v>45487</c:v>
              </c:pt>
              <c:pt idx="18">
                <c:v>45494</c:v>
              </c:pt>
            </c:numLit>
          </c:cat>
          <c:val>
            <c:numLit>
              <c:formatCode>General</c:formatCode>
              <c:ptCount val="19"/>
              <c:pt idx="0">
                <c:v>2292.0100000000002</c:v>
              </c:pt>
              <c:pt idx="1">
                <c:v>2235.7199999999998</c:v>
              </c:pt>
              <c:pt idx="2">
                <c:v>2299.27</c:v>
              </c:pt>
              <c:pt idx="3">
                <c:v>2240.09</c:v>
              </c:pt>
              <c:pt idx="4">
                <c:v>2362.06</c:v>
              </c:pt>
              <c:pt idx="5">
                <c:v>2287.85</c:v>
              </c:pt>
              <c:pt idx="6">
                <c:v>2203.44</c:v>
              </c:pt>
              <c:pt idx="7">
                <c:v>2203.44</c:v>
              </c:pt>
              <c:pt idx="8">
                <c:v>2095.1999999999998</c:v>
              </c:pt>
              <c:pt idx="9">
                <c:v>2165.7600000000002</c:v>
              </c:pt>
              <c:pt idx="10">
                <c:v>2083</c:v>
              </c:pt>
              <c:pt idx="11">
                <c:v>2176.27</c:v>
              </c:pt>
              <c:pt idx="12">
                <c:v>2287.98</c:v>
              </c:pt>
              <c:pt idx="13">
                <c:v>2329.5</c:v>
              </c:pt>
              <c:pt idx="14">
                <c:v>2151</c:v>
              </c:pt>
              <c:pt idx="15">
                <c:v>2027.43</c:v>
              </c:pt>
              <c:pt idx="16">
                <c:v>2234.31</c:v>
              </c:pt>
              <c:pt idx="17">
                <c:v>2348.46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4-0F01-410C-B08D-E0C3BE27A694}"/>
            </c:ext>
          </c:extLst>
        </c:ser>
        <c:ser>
          <c:idx val="1"/>
          <c:order val="1"/>
          <c:tx>
            <c:v>Ser Gouda</c:v>
          </c:tx>
          <c:spPr>
            <a:ln w="508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F01-410C-B08D-E0C3BE27A694}"/>
              </c:ext>
            </c:extLst>
          </c:dPt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01-410C-B08D-E0C3BE27A694}"/>
                </c:ext>
              </c:extLst>
            </c:dLbl>
            <c:dLbl>
              <c:idx val="17"/>
              <c:layout>
                <c:manualLayout>
                  <c:x val="-1.5953565505804311E-2"/>
                  <c:y val="1.4109347442680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F01-410C-B08D-E0C3BE27A694}"/>
                </c:ext>
              </c:extLst>
            </c:dLbl>
            <c:dLbl>
              <c:idx val="20"/>
              <c:layout>
                <c:manualLayout>
                  <c:x val="-3.5389718076285243E-2"/>
                  <c:y val="-4.9382716049382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01-410C-B08D-E0C3BE27A6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d/mm</c:formatCode>
              <c:ptCount val="19"/>
              <c:pt idx="0">
                <c:v>45368</c:v>
              </c:pt>
              <c:pt idx="1">
                <c:v>45375</c:v>
              </c:pt>
              <c:pt idx="2">
                <c:v>45382</c:v>
              </c:pt>
              <c:pt idx="3">
                <c:v>45389</c:v>
              </c:pt>
              <c:pt idx="4">
                <c:v>45396</c:v>
              </c:pt>
              <c:pt idx="5">
                <c:v>45403</c:v>
              </c:pt>
              <c:pt idx="6">
                <c:v>45410</c:v>
              </c:pt>
              <c:pt idx="7">
                <c:v>45417</c:v>
              </c:pt>
              <c:pt idx="8">
                <c:v>45424</c:v>
              </c:pt>
              <c:pt idx="9">
                <c:v>45431</c:v>
              </c:pt>
              <c:pt idx="10">
                <c:v>45438</c:v>
              </c:pt>
              <c:pt idx="11">
                <c:v>45445</c:v>
              </c:pt>
              <c:pt idx="12">
                <c:v>45452</c:v>
              </c:pt>
              <c:pt idx="13">
                <c:v>45459</c:v>
              </c:pt>
              <c:pt idx="14">
                <c:v>45466</c:v>
              </c:pt>
              <c:pt idx="15">
                <c:v>45473</c:v>
              </c:pt>
              <c:pt idx="16">
                <c:v>45480</c:v>
              </c:pt>
              <c:pt idx="17">
                <c:v>45487</c:v>
              </c:pt>
              <c:pt idx="18">
                <c:v>45494</c:v>
              </c:pt>
            </c:numLit>
          </c:cat>
          <c:val>
            <c:numLit>
              <c:formatCode>General</c:formatCode>
              <c:ptCount val="19"/>
              <c:pt idx="0">
                <c:v>1998.57</c:v>
              </c:pt>
              <c:pt idx="1">
                <c:v>1931.73</c:v>
              </c:pt>
              <c:pt idx="2">
                <c:v>1892.77</c:v>
              </c:pt>
              <c:pt idx="3">
                <c:v>1863</c:v>
              </c:pt>
              <c:pt idx="4">
                <c:v>1963.15</c:v>
              </c:pt>
              <c:pt idx="5">
                <c:v>1900.98</c:v>
              </c:pt>
              <c:pt idx="6">
                <c:v>1836.76</c:v>
              </c:pt>
              <c:pt idx="7">
                <c:v>1836.76</c:v>
              </c:pt>
              <c:pt idx="8">
                <c:v>1815.78</c:v>
              </c:pt>
              <c:pt idx="9">
                <c:v>1844.29</c:v>
              </c:pt>
              <c:pt idx="10">
                <c:v>1786.01</c:v>
              </c:pt>
              <c:pt idx="11">
                <c:v>1821.37</c:v>
              </c:pt>
              <c:pt idx="12">
                <c:v>1747.39</c:v>
              </c:pt>
              <c:pt idx="13">
                <c:v>1894.01</c:v>
              </c:pt>
              <c:pt idx="14">
                <c:v>1763</c:v>
              </c:pt>
              <c:pt idx="15">
                <c:v>1794.57</c:v>
              </c:pt>
              <c:pt idx="16">
                <c:v>1810.43</c:v>
              </c:pt>
              <c:pt idx="17">
                <c:v>1782.14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9-0F01-410C-B08D-E0C3BE27A694}"/>
            </c:ext>
          </c:extLst>
        </c:ser>
        <c:ser>
          <c:idx val="2"/>
          <c:order val="2"/>
          <c:tx>
            <c:v>masło konfekcjonowane</c:v>
          </c:tx>
          <c:spPr>
            <a:ln w="50800" cap="rnd">
              <a:solidFill>
                <a:schemeClr val="accent3"/>
              </a:solidFill>
              <a:round/>
            </a:ln>
            <a:effectLst>
              <a:softEdge rad="0"/>
            </a:effectLst>
          </c:spPr>
          <c:marker>
            <c:symbol val="none"/>
          </c:marker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01-410C-B08D-E0C3BE27A694}"/>
                </c:ext>
              </c:extLst>
            </c:dLbl>
            <c:dLbl>
              <c:idx val="17"/>
              <c:layout>
                <c:manualLayout>
                  <c:x val="-1.4295190713101282E-2"/>
                  <c:y val="3.5273368606701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F01-410C-B08D-E0C3BE27A694}"/>
                </c:ext>
              </c:extLst>
            </c:dLbl>
            <c:dLbl>
              <c:idx val="20"/>
              <c:layout>
                <c:manualLayout>
                  <c:x val="-4.2023217247097844E-2"/>
                  <c:y val="-4.2328042328042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01-410C-B08D-E0C3BE27A6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d/mm</c:formatCode>
              <c:ptCount val="19"/>
              <c:pt idx="0">
                <c:v>45368</c:v>
              </c:pt>
              <c:pt idx="1">
                <c:v>45375</c:v>
              </c:pt>
              <c:pt idx="2">
                <c:v>45382</c:v>
              </c:pt>
              <c:pt idx="3">
                <c:v>45389</c:v>
              </c:pt>
              <c:pt idx="4">
                <c:v>45396</c:v>
              </c:pt>
              <c:pt idx="5">
                <c:v>45403</c:v>
              </c:pt>
              <c:pt idx="6">
                <c:v>45410</c:v>
              </c:pt>
              <c:pt idx="7">
                <c:v>45417</c:v>
              </c:pt>
              <c:pt idx="8">
                <c:v>45424</c:v>
              </c:pt>
              <c:pt idx="9">
                <c:v>45431</c:v>
              </c:pt>
              <c:pt idx="10">
                <c:v>45438</c:v>
              </c:pt>
              <c:pt idx="11">
                <c:v>45445</c:v>
              </c:pt>
              <c:pt idx="12">
                <c:v>45452</c:v>
              </c:pt>
              <c:pt idx="13">
                <c:v>45459</c:v>
              </c:pt>
              <c:pt idx="14">
                <c:v>45466</c:v>
              </c:pt>
              <c:pt idx="15">
                <c:v>45473</c:v>
              </c:pt>
              <c:pt idx="16">
                <c:v>45480</c:v>
              </c:pt>
              <c:pt idx="17">
                <c:v>45487</c:v>
              </c:pt>
              <c:pt idx="18">
                <c:v>45494</c:v>
              </c:pt>
            </c:numLit>
          </c:cat>
          <c:val>
            <c:numLit>
              <c:formatCode>General</c:formatCode>
              <c:ptCount val="19"/>
              <c:pt idx="0">
                <c:v>2543.79</c:v>
              </c:pt>
              <c:pt idx="1">
                <c:v>2517.79</c:v>
              </c:pt>
              <c:pt idx="2">
                <c:v>2480.29</c:v>
              </c:pt>
              <c:pt idx="3">
                <c:v>2509.52</c:v>
              </c:pt>
              <c:pt idx="4">
                <c:v>2511.0700000000002</c:v>
              </c:pt>
              <c:pt idx="5">
                <c:v>2577.11</c:v>
              </c:pt>
              <c:pt idx="6">
                <c:v>2534.4</c:v>
              </c:pt>
              <c:pt idx="7">
                <c:v>2534.4</c:v>
              </c:pt>
              <c:pt idx="8">
                <c:v>2507.8200000000002</c:v>
              </c:pt>
              <c:pt idx="9">
                <c:v>2555.12</c:v>
              </c:pt>
              <c:pt idx="10">
                <c:v>2633.01</c:v>
              </c:pt>
              <c:pt idx="11">
                <c:v>2721.37</c:v>
              </c:pt>
              <c:pt idx="12">
                <c:v>2846.53</c:v>
              </c:pt>
              <c:pt idx="13">
                <c:v>2997.57</c:v>
              </c:pt>
              <c:pt idx="14">
                <c:v>2916</c:v>
              </c:pt>
              <c:pt idx="15">
                <c:v>2956.79</c:v>
              </c:pt>
              <c:pt idx="16">
                <c:v>3010.67</c:v>
              </c:pt>
              <c:pt idx="17">
                <c:v>2978.4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D-0F01-410C-B08D-E0C3BE27A6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3808896"/>
        <c:axId val="133810816"/>
      </c:lineChart>
      <c:dateAx>
        <c:axId val="133808896"/>
        <c:scaling>
          <c:orientation val="minMax"/>
          <c:max val="4548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3542927967337419"/>
              <c:y val="0.8101279031963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d/mm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810816"/>
        <c:crosses val="autoZero"/>
        <c:auto val="0"/>
        <c:lblOffset val="100"/>
        <c:baseTimeUnit val="days"/>
        <c:majorUnit val="7"/>
        <c:majorTimeUnit val="days"/>
        <c:minorUnit val="1"/>
        <c:minorTimeUnit val="days"/>
      </c:dateAx>
      <c:valAx>
        <c:axId val="133810816"/>
        <c:scaling>
          <c:orientation val="minMax"/>
          <c:max val="3100"/>
          <c:min val="15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1413677456984541E-2"/>
              <c:y val="2.21519137902324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808896"/>
        <c:crosses val="autoZero"/>
        <c:crossBetween val="midCat"/>
        <c:majorUnit val="200"/>
        <c:minorUnit val="10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47625</xdr:rowOff>
    </xdr:from>
    <xdr:to>
      <xdr:col>19</xdr:col>
      <xdr:colOff>8533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825" y="476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571501</xdr:colOff>
      <xdr:row>41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38700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104774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03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61</xdr:row>
      <xdr:rowOff>47625</xdr:rowOff>
    </xdr:from>
    <xdr:to>
      <xdr:col>17</xdr:col>
      <xdr:colOff>533400</xdr:colOff>
      <xdr:row>79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925050"/>
          <a:ext cx="4791075" cy="28860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5</xdr:row>
      <xdr:rowOff>76200</xdr:rowOff>
    </xdr:from>
    <xdr:to>
      <xdr:col>12</xdr:col>
      <xdr:colOff>121646</xdr:colOff>
      <xdr:row>23</xdr:row>
      <xdr:rowOff>78745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0" y="8953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5</xdr:row>
      <xdr:rowOff>85724</xdr:rowOff>
    </xdr:from>
    <xdr:to>
      <xdr:col>22</xdr:col>
      <xdr:colOff>447675</xdr:colOff>
      <xdr:row>30</xdr:row>
      <xdr:rowOff>66674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904874"/>
          <a:ext cx="6324600" cy="41243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27</xdr:row>
      <xdr:rowOff>0</xdr:rowOff>
    </xdr:from>
    <xdr:to>
      <xdr:col>6</xdr:col>
      <xdr:colOff>285750</xdr:colOff>
      <xdr:row>40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4476750"/>
          <a:ext cx="3333751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27</xdr:row>
      <xdr:rowOff>0</xdr:rowOff>
    </xdr:from>
    <xdr:to>
      <xdr:col>12</xdr:col>
      <xdr:colOff>438150</xdr:colOff>
      <xdr:row>40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2400" y="4476750"/>
          <a:ext cx="3790950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266700</xdr:colOff>
      <xdr:row>55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81800"/>
          <a:ext cx="3314700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41</xdr:row>
      <xdr:rowOff>1</xdr:rowOff>
    </xdr:from>
    <xdr:to>
      <xdr:col>12</xdr:col>
      <xdr:colOff>438150</xdr:colOff>
      <xdr:row>55</xdr:row>
      <xdr:rowOff>152401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6781801"/>
          <a:ext cx="3800475" cy="24193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95250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599" y="9372600"/>
          <a:ext cx="482917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6</xdr:col>
      <xdr:colOff>690562</xdr:colOff>
      <xdr:row>36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3"/>
          <a:ext cx="5226844" cy="33694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6</xdr:col>
      <xdr:colOff>666749</xdr:colOff>
      <xdr:row>58</xdr:row>
      <xdr:rowOff>11906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203031" cy="3345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15</xdr:row>
      <xdr:rowOff>161924</xdr:rowOff>
    </xdr:from>
    <xdr:to>
      <xdr:col>12</xdr:col>
      <xdr:colOff>423685</xdr:colOff>
      <xdr:row>36</xdr:row>
      <xdr:rowOff>88944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3533774"/>
          <a:ext cx="5281435" cy="3327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850900</xdr:colOff>
      <xdr:row>25</xdr:row>
      <xdr:rowOff>12700</xdr:rowOff>
    </xdr:from>
    <xdr:to>
      <xdr:col>10</xdr:col>
      <xdr:colOff>762000</xdr:colOff>
      <xdr:row>53</xdr:row>
      <xdr:rowOff>78130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100" y="6680200"/>
          <a:ext cx="8636000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54</xdr:row>
      <xdr:rowOff>12700</xdr:rowOff>
    </xdr:from>
    <xdr:to>
      <xdr:col>10</xdr:col>
      <xdr:colOff>756136</xdr:colOff>
      <xdr:row>83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2800" y="11468100"/>
          <a:ext cx="8617436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69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20</xdr:row>
      <xdr:rowOff>297657</xdr:rowOff>
    </xdr:from>
    <xdr:to>
      <xdr:col>9</xdr:col>
      <xdr:colOff>730736</xdr:colOff>
      <xdr:row>48</xdr:row>
      <xdr:rowOff>145280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469" y="5988845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15</xdr:col>
      <xdr:colOff>4455</xdr:colOff>
      <xdr:row>77</xdr:row>
      <xdr:rowOff>138896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15</xdr:col>
      <xdr:colOff>431421</xdr:colOff>
      <xdr:row>33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11</xdr:row>
      <xdr:rowOff>28575</xdr:rowOff>
    </xdr:from>
    <xdr:to>
      <xdr:col>15</xdr:col>
      <xdr:colOff>460181</xdr:colOff>
      <xdr:row>32</xdr:row>
      <xdr:rowOff>11723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29527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567266</xdr:colOff>
      <xdr:row>37</xdr:row>
      <xdr:rowOff>12700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845344</xdr:colOff>
      <xdr:row>12</xdr:row>
      <xdr:rowOff>47624</xdr:rowOff>
    </xdr:from>
    <xdr:to>
      <xdr:col>22</xdr:col>
      <xdr:colOff>95251</xdr:colOff>
      <xdr:row>47</xdr:row>
      <xdr:rowOff>8343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719" y="2416968"/>
          <a:ext cx="11965782" cy="5794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K17" sqref="K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1"/>
      <c r="F10" s="107"/>
    </row>
    <row r="11" spans="2:6" ht="31.5" x14ac:dyDescent="0.5">
      <c r="B11" s="720" t="s">
        <v>15</v>
      </c>
      <c r="C11" s="194"/>
      <c r="D11" s="194"/>
      <c r="E11" s="571"/>
      <c r="F11" s="197"/>
    </row>
    <row r="12" spans="2:6" ht="18.75" x14ac:dyDescent="0.3">
      <c r="B12" s="495"/>
      <c r="C12" s="496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19" t="s">
        <v>314</v>
      </c>
      <c r="C14" s="198"/>
      <c r="D14" s="721" t="s">
        <v>315</v>
      </c>
      <c r="E14" s="722"/>
      <c r="F14" s="200"/>
    </row>
    <row r="15" spans="2:6" ht="15.75" x14ac:dyDescent="0.25">
      <c r="B15" s="583"/>
      <c r="C15" s="107"/>
      <c r="D15" s="107"/>
      <c r="E15" s="107"/>
      <c r="F15" s="107"/>
    </row>
    <row r="16" spans="2:6" ht="18" x14ac:dyDescent="0.25">
      <c r="B16" s="452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316</v>
      </c>
      <c r="E17" s="202"/>
      <c r="F17" s="202"/>
    </row>
    <row r="18" spans="2:12" ht="26.25" x14ac:dyDescent="0.4">
      <c r="B18" s="716"/>
      <c r="C18" s="198"/>
      <c r="D18" s="483"/>
      <c r="E18" s="198"/>
      <c r="F18" s="198"/>
    </row>
    <row r="19" spans="2:12" ht="26.25" x14ac:dyDescent="0.4">
      <c r="B19" s="727" t="s">
        <v>310</v>
      </c>
      <c r="C19" s="198"/>
      <c r="D19" s="483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18"/>
      <c r="C20" s="198"/>
      <c r="D20" s="483"/>
      <c r="E20" s="719"/>
      <c r="F20" s="719"/>
      <c r="G20" s="719"/>
      <c r="H20" s="719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19"/>
      <c r="G21" s="9"/>
      <c r="H21" s="9"/>
      <c r="I21" s="9"/>
      <c r="J21" s="9"/>
      <c r="K21" s="9"/>
      <c r="L21" s="9"/>
    </row>
    <row r="22" spans="2:12" ht="15" x14ac:dyDescent="0.25">
      <c r="B22" s="719"/>
      <c r="C22" s="719"/>
      <c r="D22" s="719"/>
      <c r="E22" s="719"/>
      <c r="F22" s="719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5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15" sqref="O1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11" t="s">
        <v>0</v>
      </c>
      <c r="C6" s="834" t="s">
        <v>207</v>
      </c>
      <c r="D6" s="776" t="s">
        <v>1</v>
      </c>
      <c r="E6" s="844"/>
      <c r="F6" s="837"/>
      <c r="J6" s="44"/>
    </row>
    <row r="7" spans="2:18" ht="15" hidden="1" customHeight="1" thickBot="1" x14ac:dyDescent="0.25">
      <c r="B7" s="841"/>
      <c r="C7" s="843"/>
      <c r="D7" s="838"/>
      <c r="E7" s="845"/>
      <c r="F7" s="839"/>
      <c r="J7" s="45"/>
    </row>
    <row r="8" spans="2:18" ht="26.25" customHeight="1" thickBot="1" x14ac:dyDescent="0.3">
      <c r="B8" s="841"/>
      <c r="C8" s="843"/>
      <c r="D8" s="815" t="s">
        <v>19</v>
      </c>
      <c r="E8" s="846"/>
      <c r="F8" s="464" t="s">
        <v>215</v>
      </c>
    </row>
    <row r="9" spans="2:18" ht="28.5" customHeight="1" thickBot="1" x14ac:dyDescent="0.25">
      <c r="B9" s="842"/>
      <c r="C9" s="840"/>
      <c r="D9" s="142">
        <v>45494</v>
      </c>
      <c r="E9" s="142">
        <v>45487</v>
      </c>
      <c r="F9" s="768" t="s">
        <v>12</v>
      </c>
    </row>
    <row r="10" spans="2:18" ht="30.75" customHeight="1" thickBot="1" x14ac:dyDescent="0.25">
      <c r="B10" s="154" t="s">
        <v>224</v>
      </c>
      <c r="C10" s="772" t="s">
        <v>225</v>
      </c>
      <c r="D10" s="137">
        <v>3013.8</v>
      </c>
      <c r="E10" s="137">
        <v>2999.46</v>
      </c>
      <c r="F10" s="479">
        <f>(D10-E10)/E10*100</f>
        <v>0.47808605548999306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270.48</v>
      </c>
      <c r="E11" s="137">
        <v>295.04000000000002</v>
      </c>
      <c r="F11" s="479">
        <f>(D11-E11)/E11*100</f>
        <v>-8.3242950108459883</v>
      </c>
    </row>
    <row r="12" spans="2:18" ht="30.75" customHeight="1" thickBot="1" x14ac:dyDescent="0.25">
      <c r="B12" s="803" t="s">
        <v>48</v>
      </c>
      <c r="C12" s="455" t="s">
        <v>228</v>
      </c>
      <c r="D12" s="157">
        <v>2271.92</v>
      </c>
      <c r="E12" s="157">
        <v>2348.46</v>
      </c>
      <c r="F12" s="479">
        <f>(D12-E12)/E12*100</f>
        <v>-3.2591570646295858</v>
      </c>
    </row>
    <row r="13" spans="2:18" ht="31.5" customHeight="1" thickBot="1" x14ac:dyDescent="0.25">
      <c r="B13" s="847"/>
      <c r="C13" s="158" t="s">
        <v>229</v>
      </c>
      <c r="D13" s="157">
        <v>1795.32</v>
      </c>
      <c r="E13" s="157">
        <v>1782.14</v>
      </c>
      <c r="F13" s="479">
        <f>(D13-E13)/E13*100</f>
        <v>0.73956030390428562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0" priority="1" operator="lessThan">
      <formula>0</formula>
    </cfRule>
    <cfRule type="cellIs" dxfId="1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2" sqref="K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48" t="s">
        <v>75</v>
      </c>
      <c r="C5" s="848" t="s">
        <v>1</v>
      </c>
      <c r="D5" s="848"/>
      <c r="E5" s="848"/>
      <c r="F5" s="848"/>
      <c r="G5" s="848"/>
      <c r="H5" s="848"/>
    </row>
    <row r="6" spans="1:8" ht="13.5" customHeight="1" thickBot="1" x14ac:dyDescent="0.25">
      <c r="B6" s="848"/>
      <c r="C6" s="848"/>
      <c r="D6" s="848"/>
      <c r="E6" s="848"/>
      <c r="F6" s="848"/>
      <c r="G6" s="848"/>
      <c r="H6" s="848"/>
    </row>
    <row r="7" spans="1:8" ht="23.25" customHeight="1" thickBot="1" x14ac:dyDescent="0.25">
      <c r="B7" s="848"/>
      <c r="C7" s="849" t="s">
        <v>76</v>
      </c>
      <c r="D7" s="849"/>
      <c r="E7" s="465" t="s">
        <v>291</v>
      </c>
      <c r="F7" s="851" t="s">
        <v>77</v>
      </c>
      <c r="G7" s="851"/>
      <c r="H7" s="485" t="s">
        <v>291</v>
      </c>
    </row>
    <row r="8" spans="1:8" ht="15.75" thickBot="1" x14ac:dyDescent="0.25">
      <c r="B8" s="848"/>
      <c r="C8" s="733">
        <v>45487</v>
      </c>
      <c r="D8" s="734">
        <v>45480</v>
      </c>
      <c r="E8" s="662" t="s">
        <v>12</v>
      </c>
      <c r="F8" s="733">
        <v>45487</v>
      </c>
      <c r="G8" s="225">
        <v>45480</v>
      </c>
      <c r="H8" s="25" t="s">
        <v>12</v>
      </c>
    </row>
    <row r="9" spans="1:8" ht="27.75" customHeight="1" thickBot="1" x14ac:dyDescent="0.25">
      <c r="B9" s="771" t="s">
        <v>78</v>
      </c>
      <c r="C9" s="159">
        <v>2601.4899999999998</v>
      </c>
      <c r="D9" s="159">
        <v>2643.87</v>
      </c>
      <c r="E9" s="59">
        <v>-1.6029532465665903</v>
      </c>
      <c r="F9" s="160">
        <v>610.47777725630067</v>
      </c>
      <c r="G9" s="60">
        <v>614.88208753895526</v>
      </c>
      <c r="H9" s="459">
        <v>-0.71628534509481234</v>
      </c>
    </row>
    <row r="10" spans="1:8" ht="33.75" customHeight="1" thickBot="1" x14ac:dyDescent="0.25">
      <c r="B10" s="771" t="s">
        <v>133</v>
      </c>
      <c r="C10" s="735">
        <v>2978.4</v>
      </c>
      <c r="D10" s="735">
        <v>2962.98</v>
      </c>
      <c r="E10" s="59">
        <v>0.52042200757345891</v>
      </c>
      <c r="F10" s="160">
        <v>698.92523583798754</v>
      </c>
      <c r="G10" s="60">
        <v>689.09716731010735</v>
      </c>
      <c r="H10" s="459">
        <v>1.4262239048585967</v>
      </c>
    </row>
    <row r="11" spans="1:8" ht="28.5" customHeight="1" thickBot="1" x14ac:dyDescent="0.25">
      <c r="B11" s="57" t="s">
        <v>79</v>
      </c>
      <c r="C11" s="159">
        <v>1056.25</v>
      </c>
      <c r="D11" s="159">
        <v>1016.66</v>
      </c>
      <c r="E11" s="59">
        <v>3.8941238958944027</v>
      </c>
      <c r="F11" s="160">
        <v>247.86455155582672</v>
      </c>
      <c r="G11" s="60">
        <v>236.44355551420995</v>
      </c>
      <c r="H11" s="459">
        <v>4.8303266362150383</v>
      </c>
    </row>
    <row r="12" spans="1:8" ht="22.5" customHeight="1" thickBot="1" x14ac:dyDescent="0.25">
      <c r="B12" s="57" t="s">
        <v>80</v>
      </c>
      <c r="C12" s="466">
        <v>1642.83</v>
      </c>
      <c r="D12" s="466">
        <v>1571.45</v>
      </c>
      <c r="E12" s="59">
        <v>4.5423016958859579</v>
      </c>
      <c r="F12" s="160">
        <v>385.51415027925094</v>
      </c>
      <c r="G12" s="60">
        <v>365.47048699939529</v>
      </c>
      <c r="H12" s="459">
        <v>5.4843452461563098</v>
      </c>
    </row>
    <row r="13" spans="1:8" ht="23.25" customHeight="1" thickBot="1" x14ac:dyDescent="0.25">
      <c r="B13" s="57" t="s">
        <v>81</v>
      </c>
      <c r="C13" s="160">
        <v>1958.77</v>
      </c>
      <c r="D13" s="160">
        <v>1948.83</v>
      </c>
      <c r="E13" s="59">
        <v>0.5100496195153017</v>
      </c>
      <c r="F13" s="160">
        <v>459.65410428497677</v>
      </c>
      <c r="G13" s="60">
        <v>453.23735987720352</v>
      </c>
      <c r="H13" s="459">
        <v>1.4157580499347522</v>
      </c>
    </row>
    <row r="14" spans="1:8" ht="34.5" customHeight="1" thickBot="1" x14ac:dyDescent="0.25">
      <c r="B14" s="57" t="s">
        <v>82</v>
      </c>
      <c r="C14" s="769">
        <v>1942.33</v>
      </c>
      <c r="D14" s="769">
        <v>1992.62</v>
      </c>
      <c r="E14" s="59">
        <v>-2.5238128694884105</v>
      </c>
      <c r="F14" s="160">
        <v>455.79621720561317</v>
      </c>
      <c r="G14" s="60">
        <v>463.42155449090649</v>
      </c>
      <c r="H14" s="459">
        <v>-1.645442947441268</v>
      </c>
    </row>
    <row r="15" spans="1:8" ht="30.75" customHeight="1" thickBot="1" x14ac:dyDescent="0.25">
      <c r="B15" s="850" t="s">
        <v>83</v>
      </c>
      <c r="C15" s="850"/>
      <c r="D15" s="850"/>
      <c r="E15" s="850"/>
      <c r="F15" s="770">
        <v>4.2614000000000001</v>
      </c>
      <c r="G15" s="770">
        <v>4.2998000000000003</v>
      </c>
      <c r="H15" s="61" t="s">
        <v>292</v>
      </c>
    </row>
    <row r="16" spans="1:8" ht="19.5" thickBot="1" x14ac:dyDescent="0.25">
      <c r="B16" s="850"/>
      <c r="C16" s="850"/>
      <c r="D16" s="850"/>
      <c r="E16" s="850"/>
      <c r="F16" s="770">
        <v>4.2614000000000001</v>
      </c>
      <c r="G16" s="770">
        <v>4.2998000000000003</v>
      </c>
      <c r="H16" s="62">
        <v>-0.89306479371134029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H16">
    <cfRule type="cellIs" dxfId="53" priority="1" operator="lessThan">
      <formula>0</formula>
    </cfRule>
    <cfRule type="cellIs" dxfId="5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2" sqref="Q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52" t="s">
        <v>75</v>
      </c>
      <c r="C6" s="853" t="s">
        <v>138</v>
      </c>
      <c r="D6" s="853"/>
      <c r="E6" s="853"/>
      <c r="F6" s="853"/>
      <c r="G6" s="853"/>
      <c r="H6" s="853"/>
      <c r="I6" s="854" t="s">
        <v>139</v>
      </c>
      <c r="J6" s="854"/>
      <c r="K6" s="854"/>
      <c r="L6" s="854"/>
      <c r="M6" s="854"/>
    </row>
    <row r="7" spans="2:19" ht="38.25" customHeight="1" thickBot="1" x14ac:dyDescent="0.25">
      <c r="B7" s="852"/>
      <c r="C7" s="744" t="s">
        <v>313</v>
      </c>
      <c r="D7" s="745" t="s">
        <v>293</v>
      </c>
      <c r="E7" s="745" t="s">
        <v>140</v>
      </c>
      <c r="F7" s="746" t="s">
        <v>141</v>
      </c>
      <c r="G7" s="745" t="s">
        <v>142</v>
      </c>
      <c r="H7" s="747" t="s">
        <v>143</v>
      </c>
      <c r="I7" s="748" t="s">
        <v>294</v>
      </c>
      <c r="J7" s="745" t="s">
        <v>144</v>
      </c>
      <c r="K7" s="746" t="s">
        <v>141</v>
      </c>
      <c r="L7" s="745" t="s">
        <v>145</v>
      </c>
      <c r="M7" s="745" t="s">
        <v>146</v>
      </c>
      <c r="S7" s="487"/>
    </row>
    <row r="8" spans="2:19" ht="30" customHeight="1" thickBot="1" x14ac:dyDescent="0.25">
      <c r="B8" s="749" t="s">
        <v>301</v>
      </c>
      <c r="C8" s="750">
        <v>198.3</v>
      </c>
      <c r="D8" s="751"/>
      <c r="E8" s="751">
        <v>204.68</v>
      </c>
      <c r="F8" s="752">
        <v>207.92</v>
      </c>
      <c r="G8" s="751">
        <v>207.1</v>
      </c>
      <c r="H8" s="753">
        <v>216.4</v>
      </c>
      <c r="I8" s="754"/>
      <c r="J8" s="755">
        <v>96.882939222200505</v>
      </c>
      <c r="K8" s="756">
        <v>95.373220469411322</v>
      </c>
      <c r="L8" s="755">
        <v>95.750845002414295</v>
      </c>
      <c r="M8" s="755">
        <v>91.635859519408498</v>
      </c>
    </row>
    <row r="9" spans="2:19" ht="30" customHeight="1" thickBot="1" x14ac:dyDescent="0.25">
      <c r="B9" s="749" t="s">
        <v>147</v>
      </c>
      <c r="C9" s="488">
        <v>1056.25</v>
      </c>
      <c r="D9" s="489">
        <v>1016.66</v>
      </c>
      <c r="E9" s="490">
        <v>1021.32</v>
      </c>
      <c r="F9" s="757">
        <v>1182.9000000000001</v>
      </c>
      <c r="G9" s="758">
        <v>1131.6890000000001</v>
      </c>
      <c r="H9" s="759">
        <v>1785.43</v>
      </c>
      <c r="I9" s="760">
        <v>103.8941238958944</v>
      </c>
      <c r="J9" s="755">
        <v>103.42008381310461</v>
      </c>
      <c r="K9" s="756">
        <v>89.293262321413465</v>
      </c>
      <c r="L9" s="755">
        <v>93.333945986927503</v>
      </c>
      <c r="M9" s="755">
        <v>59.159418179374157</v>
      </c>
    </row>
    <row r="10" spans="2:19" ht="30" customHeight="1" thickBot="1" x14ac:dyDescent="0.25">
      <c r="B10" s="749" t="s">
        <v>148</v>
      </c>
      <c r="C10" s="488">
        <v>1642.83</v>
      </c>
      <c r="D10" s="489">
        <v>1571.45</v>
      </c>
      <c r="E10" s="490">
        <v>1588.46</v>
      </c>
      <c r="F10" s="757">
        <v>1651.74</v>
      </c>
      <c r="G10" s="758">
        <v>1607.8679999999999</v>
      </c>
      <c r="H10" s="759">
        <v>2424.25</v>
      </c>
      <c r="I10" s="760">
        <v>104.54230169588597</v>
      </c>
      <c r="J10" s="755">
        <v>103.4228120317792</v>
      </c>
      <c r="K10" s="756">
        <v>99.460568854662355</v>
      </c>
      <c r="L10" s="755">
        <v>102.17443222951138</v>
      </c>
      <c r="M10" s="755">
        <v>67.766525729607096</v>
      </c>
    </row>
    <row r="11" spans="2:19" ht="30" customHeight="1" thickBot="1" x14ac:dyDescent="0.25">
      <c r="B11" s="749" t="s">
        <v>149</v>
      </c>
      <c r="C11" s="761">
        <v>2601.4899999999998</v>
      </c>
      <c r="D11" s="758">
        <v>2643.87</v>
      </c>
      <c r="E11" s="762">
        <v>2597.42</v>
      </c>
      <c r="F11" s="757">
        <v>2361.33</v>
      </c>
      <c r="G11" s="758">
        <v>1966.5129999999999</v>
      </c>
      <c r="H11" s="759">
        <v>3240.17</v>
      </c>
      <c r="I11" s="760">
        <v>98.397046753433401</v>
      </c>
      <c r="J11" s="755">
        <v>100.15669395015053</v>
      </c>
      <c r="K11" s="756">
        <v>110.17053948410428</v>
      </c>
      <c r="L11" s="755">
        <v>132.28948906007739</v>
      </c>
      <c r="M11" s="755">
        <v>80.288688556464621</v>
      </c>
    </row>
    <row r="12" spans="2:19" ht="30" customHeight="1" thickBot="1" x14ac:dyDescent="0.25">
      <c r="B12" s="749" t="s">
        <v>150</v>
      </c>
      <c r="C12" s="761">
        <v>2978.4</v>
      </c>
      <c r="D12" s="758">
        <v>2962.98</v>
      </c>
      <c r="E12" s="762">
        <v>2807.31</v>
      </c>
      <c r="F12" s="757">
        <v>2557.88</v>
      </c>
      <c r="G12" s="758">
        <v>2090.873</v>
      </c>
      <c r="H12" s="759">
        <v>3272.99</v>
      </c>
      <c r="I12" s="760">
        <v>100.52042200757346</v>
      </c>
      <c r="J12" s="755">
        <v>106.09444628487769</v>
      </c>
      <c r="K12" s="756">
        <v>116.440177021596</v>
      </c>
      <c r="L12" s="755">
        <v>142.44767616206244</v>
      </c>
      <c r="M12" s="755">
        <v>90.999361440151063</v>
      </c>
    </row>
    <row r="13" spans="2:19" ht="30" customHeight="1" thickBot="1" x14ac:dyDescent="0.25">
      <c r="B13" s="749" t="s">
        <v>81</v>
      </c>
      <c r="C13" s="491">
        <v>1958.77</v>
      </c>
      <c r="D13" s="492">
        <v>1948.83</v>
      </c>
      <c r="E13" s="493">
        <v>1857</v>
      </c>
      <c r="F13" s="757">
        <v>2096.11</v>
      </c>
      <c r="G13" s="758">
        <v>2053.134</v>
      </c>
      <c r="H13" s="759">
        <v>2380.31</v>
      </c>
      <c r="I13" s="760">
        <v>100.5100496195153</v>
      </c>
      <c r="J13" s="755">
        <v>105.48034464189553</v>
      </c>
      <c r="K13" s="756">
        <v>93.447862946124005</v>
      </c>
      <c r="L13" s="755">
        <v>95.403904469946923</v>
      </c>
      <c r="M13" s="755">
        <v>82.290541988228426</v>
      </c>
    </row>
    <row r="14" spans="2:19" ht="30" customHeight="1" thickBot="1" x14ac:dyDescent="0.25">
      <c r="B14" s="749" t="s">
        <v>82</v>
      </c>
      <c r="C14" s="763">
        <v>1942.33</v>
      </c>
      <c r="D14" s="764">
        <v>1992.62</v>
      </c>
      <c r="E14" s="765">
        <v>2056.88</v>
      </c>
      <c r="F14" s="757">
        <v>2180.4299999999998</v>
      </c>
      <c r="G14" s="758">
        <v>2159.3180000000002</v>
      </c>
      <c r="H14" s="759">
        <v>2423.29</v>
      </c>
      <c r="I14" s="760">
        <v>97.47618713051159</v>
      </c>
      <c r="J14" s="755">
        <v>94.430885613161678</v>
      </c>
      <c r="K14" s="756">
        <v>89.080135569589487</v>
      </c>
      <c r="L14" s="755">
        <v>89.951086407838019</v>
      </c>
      <c r="M14" s="755">
        <v>80.152602453688999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51" priority="2" stopIfTrue="1" operator="greaterThan">
      <formula>100</formula>
    </cfRule>
  </conditionalFormatting>
  <conditionalFormatting sqref="I9:I14 J8:J14 L8:M14">
    <cfRule type="cellIs" dxfId="5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W27" sqref="W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295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U74" sqref="U7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302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7" t="s">
        <v>175</v>
      </c>
      <c r="D14" s="468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69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0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1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>
        <v>638.66</v>
      </c>
      <c r="I23" s="184">
        <v>630.64</v>
      </c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0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1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>
        <v>400.87</v>
      </c>
      <c r="I32" s="184">
        <v>394.41</v>
      </c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0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1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>
        <v>285.52</v>
      </c>
      <c r="I41" s="184">
        <v>282.77</v>
      </c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0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1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2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>
        <v>1051.73</v>
      </c>
      <c r="I50" s="184">
        <v>1049.76</v>
      </c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0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1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>
        <v>2572.42</v>
      </c>
      <c r="I59" s="184">
        <v>2849.96</v>
      </c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0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1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2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>
        <v>2015.59</v>
      </c>
      <c r="I68" s="184">
        <v>2041</v>
      </c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0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1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>
        <v>1853.26</v>
      </c>
      <c r="I77" s="184">
        <v>1852.85</v>
      </c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78" sqref="S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70" sqref="U7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3"/>
      <c r="CF9" s="58"/>
      <c r="CG9" s="481" t="s">
        <v>303</v>
      </c>
      <c r="CH9" s="482" t="s">
        <v>304</v>
      </c>
    </row>
    <row r="10" spans="2:86" x14ac:dyDescent="0.2">
      <c r="CF10" s="703" t="s">
        <v>159</v>
      </c>
      <c r="CG10" s="704">
        <v>63.74</v>
      </c>
      <c r="CH10" s="705">
        <v>63.95</v>
      </c>
    </row>
    <row r="11" spans="2:86" x14ac:dyDescent="0.2">
      <c r="Z11" s="9"/>
      <c r="CF11" s="706" t="s">
        <v>160</v>
      </c>
      <c r="CG11" s="707">
        <v>56.11</v>
      </c>
      <c r="CH11" s="708">
        <v>62.2</v>
      </c>
    </row>
    <row r="12" spans="2:86" x14ac:dyDescent="0.2">
      <c r="CF12" s="706" t="s">
        <v>135</v>
      </c>
      <c r="CG12" s="707">
        <v>52.38</v>
      </c>
      <c r="CH12" s="708">
        <v>50.53</v>
      </c>
    </row>
    <row r="13" spans="2:86" x14ac:dyDescent="0.2">
      <c r="CF13" s="706" t="s">
        <v>111</v>
      </c>
      <c r="CG13" s="707">
        <v>50</v>
      </c>
      <c r="CH13" s="708">
        <v>51.6</v>
      </c>
    </row>
    <row r="14" spans="2:86" x14ac:dyDescent="0.2">
      <c r="CF14" s="706" t="s">
        <v>116</v>
      </c>
      <c r="CG14" s="707">
        <v>48.95</v>
      </c>
      <c r="CH14" s="708">
        <v>51.97</v>
      </c>
    </row>
    <row r="15" spans="2:86" x14ac:dyDescent="0.2">
      <c r="CF15" s="706" t="s">
        <v>156</v>
      </c>
      <c r="CG15" s="707">
        <v>47.6</v>
      </c>
      <c r="CH15" s="708">
        <v>50.33</v>
      </c>
    </row>
    <row r="16" spans="2:86" x14ac:dyDescent="0.2">
      <c r="CF16" s="706" t="s">
        <v>202</v>
      </c>
      <c r="CG16" s="707">
        <v>47.25</v>
      </c>
      <c r="CH16" s="708">
        <v>43.25</v>
      </c>
    </row>
    <row r="17" spans="3:86" x14ac:dyDescent="0.2">
      <c r="CF17" s="706" t="s">
        <v>113</v>
      </c>
      <c r="CG17" s="707">
        <v>46.99</v>
      </c>
      <c r="CH17" s="708">
        <v>52.72</v>
      </c>
    </row>
    <row r="18" spans="3:86" x14ac:dyDescent="0.2">
      <c r="CF18" s="706" t="s">
        <v>121</v>
      </c>
      <c r="CG18" s="707">
        <v>46.65</v>
      </c>
      <c r="CH18" s="708">
        <v>43.76</v>
      </c>
    </row>
    <row r="19" spans="3:86" x14ac:dyDescent="0.2">
      <c r="CF19" s="706" t="s">
        <v>123</v>
      </c>
      <c r="CG19" s="707">
        <v>46.39</v>
      </c>
      <c r="CH19" s="708">
        <v>52.5</v>
      </c>
    </row>
    <row r="20" spans="3:86" ht="15" x14ac:dyDescent="0.25">
      <c r="CF20" s="709" t="s">
        <v>70</v>
      </c>
      <c r="CG20" s="710">
        <v>46.28</v>
      </c>
      <c r="CH20" s="711">
        <v>45.62</v>
      </c>
    </row>
    <row r="21" spans="3:86" ht="15" x14ac:dyDescent="0.25">
      <c r="CF21" s="724" t="s">
        <v>163</v>
      </c>
      <c r="CG21" s="725">
        <v>45.94</v>
      </c>
      <c r="CH21" s="726">
        <v>45.49</v>
      </c>
    </row>
    <row r="22" spans="3:86" x14ac:dyDescent="0.2">
      <c r="CF22" s="706" t="s">
        <v>68</v>
      </c>
      <c r="CG22" s="707">
        <v>45.76</v>
      </c>
      <c r="CH22" s="708">
        <v>45.37</v>
      </c>
    </row>
    <row r="23" spans="3:86" x14ac:dyDescent="0.2">
      <c r="CF23" s="706" t="s">
        <v>69</v>
      </c>
      <c r="CG23" s="707">
        <v>45.74</v>
      </c>
      <c r="CH23" s="708">
        <v>44.3</v>
      </c>
    </row>
    <row r="24" spans="3:86" x14ac:dyDescent="0.2">
      <c r="CF24" s="706" t="s">
        <v>161</v>
      </c>
      <c r="CG24" s="707">
        <v>43.7</v>
      </c>
      <c r="CH24" s="708">
        <v>43.75</v>
      </c>
    </row>
    <row r="25" spans="3:86" x14ac:dyDescent="0.2">
      <c r="CF25" s="706" t="s">
        <v>72</v>
      </c>
      <c r="CG25" s="707">
        <v>43.63</v>
      </c>
      <c r="CH25" s="708">
        <v>45.78</v>
      </c>
    </row>
    <row r="26" spans="3:86" ht="14.25" x14ac:dyDescent="0.2">
      <c r="C26" s="4" t="s">
        <v>200</v>
      </c>
      <c r="CF26" s="706" t="s">
        <v>127</v>
      </c>
      <c r="CG26" s="707">
        <v>43.44</v>
      </c>
      <c r="CH26" s="708">
        <v>49.35</v>
      </c>
    </row>
    <row r="27" spans="3:86" x14ac:dyDescent="0.2">
      <c r="CF27" s="706" t="s">
        <v>117</v>
      </c>
      <c r="CG27" s="707">
        <v>43.34</v>
      </c>
      <c r="CH27" s="708">
        <v>41.89</v>
      </c>
    </row>
    <row r="28" spans="3:86" x14ac:dyDescent="0.2">
      <c r="CF28" s="706" t="s">
        <v>120</v>
      </c>
      <c r="CG28" s="707">
        <v>43.11</v>
      </c>
      <c r="CH28" s="708">
        <v>42.28</v>
      </c>
    </row>
    <row r="29" spans="3:86" x14ac:dyDescent="0.2">
      <c r="CF29" s="706" t="s">
        <v>128</v>
      </c>
      <c r="CG29" s="707">
        <v>43.04</v>
      </c>
      <c r="CH29" s="708">
        <v>41.75</v>
      </c>
    </row>
    <row r="30" spans="3:86" x14ac:dyDescent="0.2">
      <c r="CF30" s="706" t="s">
        <v>112</v>
      </c>
      <c r="CG30" s="707">
        <v>42.63</v>
      </c>
      <c r="CH30" s="708">
        <v>40.79</v>
      </c>
    </row>
    <row r="31" spans="3:86" x14ac:dyDescent="0.2">
      <c r="CF31" s="706" t="s">
        <v>162</v>
      </c>
      <c r="CG31" s="707">
        <v>42.52</v>
      </c>
      <c r="CH31" s="708">
        <v>46.27</v>
      </c>
    </row>
    <row r="32" spans="3:86" x14ac:dyDescent="0.2">
      <c r="CF32" s="706" t="s">
        <v>152</v>
      </c>
      <c r="CG32" s="707">
        <v>42.01</v>
      </c>
      <c r="CH32" s="708">
        <v>42.61</v>
      </c>
    </row>
    <row r="33" spans="2:86" x14ac:dyDescent="0.2">
      <c r="CF33" s="706" t="s">
        <v>71</v>
      </c>
      <c r="CG33" s="707">
        <v>41.82</v>
      </c>
      <c r="CH33" s="708">
        <v>44.42</v>
      </c>
    </row>
    <row r="34" spans="2:86" ht="13.5" customHeight="1" x14ac:dyDescent="0.2">
      <c r="CF34" s="706" t="s">
        <v>124</v>
      </c>
      <c r="CG34" s="707">
        <v>41.81</v>
      </c>
      <c r="CH34" s="708">
        <v>35.14</v>
      </c>
    </row>
    <row r="35" spans="2:86" x14ac:dyDescent="0.2">
      <c r="CF35" s="706" t="s">
        <v>129</v>
      </c>
      <c r="CG35" s="707">
        <v>39.1</v>
      </c>
      <c r="CH35" s="708">
        <v>34.39</v>
      </c>
    </row>
    <row r="36" spans="2:86" ht="13.5" thickBot="1" x14ac:dyDescent="0.25">
      <c r="CF36" s="712" t="s">
        <v>114</v>
      </c>
      <c r="CG36" s="713">
        <v>38.380000000000003</v>
      </c>
      <c r="CH36" s="714">
        <v>35.78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1" t="s">
        <v>288</v>
      </c>
      <c r="CH41" s="699" t="s">
        <v>271</v>
      </c>
    </row>
    <row r="42" spans="2:86" x14ac:dyDescent="0.2">
      <c r="CF42" s="474" t="s">
        <v>159</v>
      </c>
      <c r="CG42" s="494">
        <v>64.23</v>
      </c>
      <c r="CH42" s="494">
        <v>60.1</v>
      </c>
    </row>
    <row r="43" spans="2:86" x14ac:dyDescent="0.2">
      <c r="B43" s="8"/>
      <c r="C43" s="8"/>
      <c r="D43" s="8"/>
      <c r="E43" s="8"/>
      <c r="CF43" s="696" t="s">
        <v>113</v>
      </c>
      <c r="CG43" s="31">
        <v>53.05</v>
      </c>
      <c r="CH43" s="31">
        <v>45.26</v>
      </c>
    </row>
    <row r="44" spans="2:86" x14ac:dyDescent="0.2">
      <c r="CF44" s="696" t="s">
        <v>135</v>
      </c>
      <c r="CG44" s="31">
        <v>52.51</v>
      </c>
      <c r="CH44" s="31">
        <v>52.5</v>
      </c>
    </row>
    <row r="45" spans="2:86" x14ac:dyDescent="0.2">
      <c r="CF45" s="696" t="s">
        <v>123</v>
      </c>
      <c r="CG45" s="31">
        <v>52.4</v>
      </c>
      <c r="CH45" s="31">
        <v>48.94</v>
      </c>
    </row>
    <row r="46" spans="2:86" x14ac:dyDescent="0.2">
      <c r="CF46" s="696" t="s">
        <v>111</v>
      </c>
      <c r="CG46" s="31">
        <v>51.85</v>
      </c>
      <c r="CH46" s="31">
        <v>48.66</v>
      </c>
    </row>
    <row r="47" spans="2:86" x14ac:dyDescent="0.2">
      <c r="CF47" s="696" t="s">
        <v>116</v>
      </c>
      <c r="CG47" s="31">
        <v>51.63</v>
      </c>
      <c r="CH47" s="31">
        <v>50.45</v>
      </c>
    </row>
    <row r="48" spans="2:86" x14ac:dyDescent="0.2">
      <c r="CF48" s="696" t="s">
        <v>127</v>
      </c>
      <c r="CG48" s="31">
        <v>48.81</v>
      </c>
      <c r="CH48" s="31">
        <v>41.86</v>
      </c>
    </row>
    <row r="49" spans="84:86" x14ac:dyDescent="0.2">
      <c r="CF49" s="696" t="s">
        <v>68</v>
      </c>
      <c r="CG49" s="31">
        <v>47.3</v>
      </c>
      <c r="CH49" s="31">
        <v>44.52</v>
      </c>
    </row>
    <row r="50" spans="84:86" x14ac:dyDescent="0.2">
      <c r="CF50" s="696" t="s">
        <v>124</v>
      </c>
      <c r="CG50" s="31">
        <v>46.58</v>
      </c>
      <c r="CH50" s="31">
        <v>47.44</v>
      </c>
    </row>
    <row r="51" spans="84:86" x14ac:dyDescent="0.2">
      <c r="CF51" s="696" t="s">
        <v>202</v>
      </c>
      <c r="CG51" s="31">
        <v>46.23</v>
      </c>
      <c r="CH51" s="31">
        <v>55.19</v>
      </c>
    </row>
    <row r="52" spans="84:86" x14ac:dyDescent="0.2">
      <c r="CF52" s="696" t="s">
        <v>121</v>
      </c>
      <c r="CG52" s="31">
        <v>46.22</v>
      </c>
      <c r="CH52" s="31">
        <v>53.76</v>
      </c>
    </row>
    <row r="53" spans="84:86" x14ac:dyDescent="0.2">
      <c r="CF53" s="696" t="s">
        <v>69</v>
      </c>
      <c r="CG53" s="31">
        <v>45.93</v>
      </c>
      <c r="CH53" s="31">
        <v>53.13</v>
      </c>
    </row>
    <row r="54" spans="84:86" x14ac:dyDescent="0.2">
      <c r="CF54" s="696" t="s">
        <v>162</v>
      </c>
      <c r="CG54" s="31">
        <v>45.88</v>
      </c>
      <c r="CH54" s="31">
        <v>43.4</v>
      </c>
    </row>
    <row r="55" spans="84:86" x14ac:dyDescent="0.2">
      <c r="CF55" s="697" t="s">
        <v>70</v>
      </c>
      <c r="CG55" s="698">
        <v>45.72</v>
      </c>
      <c r="CH55" s="698">
        <v>49.09</v>
      </c>
    </row>
    <row r="56" spans="84:86" x14ac:dyDescent="0.2">
      <c r="CF56" s="696" t="s">
        <v>161</v>
      </c>
      <c r="CG56" s="31">
        <v>45.67</v>
      </c>
      <c r="CH56" s="31">
        <v>45.51</v>
      </c>
    </row>
    <row r="57" spans="84:86" x14ac:dyDescent="0.2">
      <c r="CF57" s="696" t="s">
        <v>72</v>
      </c>
      <c r="CG57" s="31">
        <v>45.12</v>
      </c>
      <c r="CH57" s="31">
        <v>45.96</v>
      </c>
    </row>
    <row r="58" spans="84:86" x14ac:dyDescent="0.2">
      <c r="CF58" s="696" t="s">
        <v>71</v>
      </c>
      <c r="CG58" s="31">
        <v>44.53</v>
      </c>
      <c r="CH58" s="31">
        <v>43.62</v>
      </c>
    </row>
    <row r="59" spans="84:86" x14ac:dyDescent="0.2">
      <c r="CF59" s="696" t="s">
        <v>112</v>
      </c>
      <c r="CG59" s="31">
        <v>44.07</v>
      </c>
      <c r="CH59" s="31">
        <v>57.62</v>
      </c>
    </row>
    <row r="60" spans="84:86" x14ac:dyDescent="0.2">
      <c r="CF60" s="696" t="s">
        <v>152</v>
      </c>
      <c r="CG60" s="31">
        <v>43.69</v>
      </c>
      <c r="CH60" s="31">
        <v>46.4</v>
      </c>
    </row>
    <row r="61" spans="84:86" x14ac:dyDescent="0.2">
      <c r="CF61" s="696" t="s">
        <v>128</v>
      </c>
      <c r="CG61" s="31">
        <v>42.93</v>
      </c>
      <c r="CH61" s="31">
        <v>50.64</v>
      </c>
    </row>
    <row r="62" spans="84:86" x14ac:dyDescent="0.2">
      <c r="CF62" s="696" t="s">
        <v>117</v>
      </c>
      <c r="CG62" s="31">
        <v>42.74</v>
      </c>
      <c r="CH62" s="31">
        <v>53.24</v>
      </c>
    </row>
    <row r="63" spans="84:86" x14ac:dyDescent="0.2">
      <c r="CF63" s="696" t="s">
        <v>114</v>
      </c>
      <c r="CG63" s="31">
        <v>37.93</v>
      </c>
      <c r="CH63" s="31">
        <v>50.78</v>
      </c>
    </row>
    <row r="64" spans="84:86" ht="13.5" thickBot="1" x14ac:dyDescent="0.25">
      <c r="CF64" s="696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699">
        <v>46.98</v>
      </c>
      <c r="CH65" s="699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55" t="s">
        <v>165</v>
      </c>
      <c r="C78" s="856"/>
      <c r="D78" s="856"/>
      <c r="E78" s="856"/>
      <c r="F78" s="856"/>
      <c r="G78" s="856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8" sqref="U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305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306</v>
      </c>
      <c r="E9" s="306" t="s">
        <v>307</v>
      </c>
      <c r="F9" s="243" t="s">
        <v>306</v>
      </c>
      <c r="G9" s="306" t="s">
        <v>307</v>
      </c>
      <c r="H9" s="243" t="s">
        <v>306</v>
      </c>
      <c r="I9" s="306" t="s">
        <v>307</v>
      </c>
      <c r="J9" s="246" t="s">
        <v>306</v>
      </c>
      <c r="K9" s="317" t="s">
        <v>307</v>
      </c>
      <c r="L9" s="247" t="s">
        <v>306</v>
      </c>
      <c r="M9" s="317" t="s">
        <v>307</v>
      </c>
      <c r="N9" s="248" t="s">
        <v>306</v>
      </c>
      <c r="O9" s="318" t="s">
        <v>307</v>
      </c>
      <c r="P9" s="243" t="s">
        <v>306</v>
      </c>
      <c r="Q9" s="306" t="s">
        <v>307</v>
      </c>
      <c r="R9" s="243" t="s">
        <v>306</v>
      </c>
      <c r="S9" s="313" t="s">
        <v>307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1316284.7280000001</v>
      </c>
      <c r="E10" s="307">
        <f t="shared" si="0"/>
        <v>1271279.013</v>
      </c>
      <c r="F10" s="253">
        <f>SUM(F11:F16)</f>
        <v>6175141.6359999999</v>
      </c>
      <c r="G10" s="310">
        <f>SUM(G11:G16)</f>
        <v>5512743.9360000007</v>
      </c>
      <c r="H10" s="254">
        <f t="shared" si="0"/>
        <v>737014.17600000009</v>
      </c>
      <c r="I10" s="314">
        <f t="shared" si="0"/>
        <v>718463.36100000003</v>
      </c>
      <c r="J10" s="252">
        <f t="shared" si="0"/>
        <v>590332.826</v>
      </c>
      <c r="K10" s="310">
        <f t="shared" si="0"/>
        <v>619248.36199999996</v>
      </c>
      <c r="L10" s="253">
        <f t="shared" si="0"/>
        <v>2770317.7800000003</v>
      </c>
      <c r="M10" s="310">
        <f t="shared" si="0"/>
        <v>2685615.35</v>
      </c>
      <c r="N10" s="255">
        <f t="shared" si="0"/>
        <v>262403.95699999999</v>
      </c>
      <c r="O10" s="319">
        <f t="shared" si="0"/>
        <v>251529.14199999999</v>
      </c>
      <c r="P10" s="252">
        <f>SUM(P11:P16)</f>
        <v>725951.902</v>
      </c>
      <c r="Q10" s="319">
        <f>SUM(Q11:Q16)</f>
        <v>652030.65099999995</v>
      </c>
      <c r="R10" s="256">
        <f>SUM(R11:R16)</f>
        <v>3404823.8560000001</v>
      </c>
      <c r="S10" s="319">
        <f>SUM(S11:S16)</f>
        <v>2827128.5860000001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241056.77900000001</v>
      </c>
      <c r="E11" s="308">
        <v>263178.3</v>
      </c>
      <c r="F11" s="260">
        <v>1130788.071</v>
      </c>
      <c r="G11" s="311">
        <v>1141159.3840000001</v>
      </c>
      <c r="H11" s="261">
        <v>348934.696</v>
      </c>
      <c r="I11" s="315">
        <v>361973.01799999998</v>
      </c>
      <c r="J11" s="259">
        <v>105476.147</v>
      </c>
      <c r="K11" s="308">
        <v>98591.337</v>
      </c>
      <c r="L11" s="260">
        <v>494749.21399999998</v>
      </c>
      <c r="M11" s="311">
        <v>427553.36</v>
      </c>
      <c r="N11" s="261">
        <v>92324.361999999994</v>
      </c>
      <c r="O11" s="315">
        <v>69303.415999999997</v>
      </c>
      <c r="P11" s="259">
        <f t="shared" ref="P11:P16" si="1">D11-J11</f>
        <v>135580.63200000001</v>
      </c>
      <c r="Q11" s="315">
        <f t="shared" ref="Q11:Q16" si="2">E11-K11</f>
        <v>164586.96299999999</v>
      </c>
      <c r="R11" s="262">
        <f t="shared" ref="R11:S16" si="3">F11-L11</f>
        <v>636038.85700000008</v>
      </c>
      <c r="S11" s="320">
        <f t="shared" si="3"/>
        <v>713606.02400000009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218616.46299999999</v>
      </c>
      <c r="E12" s="308">
        <v>181967.98199999999</v>
      </c>
      <c r="F12" s="260">
        <v>1026161.743</v>
      </c>
      <c r="G12" s="311">
        <v>789099.1</v>
      </c>
      <c r="H12" s="261">
        <v>77838.562000000005</v>
      </c>
      <c r="I12" s="315">
        <v>68530.910999999993</v>
      </c>
      <c r="J12" s="259">
        <v>130338.50199999999</v>
      </c>
      <c r="K12" s="308">
        <v>132494.13399999999</v>
      </c>
      <c r="L12" s="260">
        <v>611507.93900000001</v>
      </c>
      <c r="M12" s="311">
        <v>574708.07200000004</v>
      </c>
      <c r="N12" s="261">
        <v>54908.811999999998</v>
      </c>
      <c r="O12" s="315">
        <v>67430.418999999994</v>
      </c>
      <c r="P12" s="259">
        <f t="shared" si="1"/>
        <v>88277.960999999996</v>
      </c>
      <c r="Q12" s="315">
        <f t="shared" si="2"/>
        <v>49473.847999999998</v>
      </c>
      <c r="R12" s="262">
        <f t="shared" si="3"/>
        <v>414653.804</v>
      </c>
      <c r="S12" s="320">
        <f t="shared" si="3"/>
        <v>214391.02799999993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91583.275999999998</v>
      </c>
      <c r="E13" s="308">
        <v>95454.713000000003</v>
      </c>
      <c r="F13" s="260">
        <v>429474.05800000002</v>
      </c>
      <c r="G13" s="311">
        <v>413979.49</v>
      </c>
      <c r="H13" s="261">
        <v>56682.54</v>
      </c>
      <c r="I13" s="315">
        <v>56312.366000000002</v>
      </c>
      <c r="J13" s="259">
        <v>39588.942000000003</v>
      </c>
      <c r="K13" s="308">
        <v>40475.091</v>
      </c>
      <c r="L13" s="260">
        <v>185699.277</v>
      </c>
      <c r="M13" s="311">
        <v>175533.10399999999</v>
      </c>
      <c r="N13" s="261">
        <v>24097.565999999999</v>
      </c>
      <c r="O13" s="315">
        <v>24264.944</v>
      </c>
      <c r="P13" s="259">
        <f t="shared" si="1"/>
        <v>51994.333999999995</v>
      </c>
      <c r="Q13" s="315">
        <f t="shared" si="2"/>
        <v>54979.622000000003</v>
      </c>
      <c r="R13" s="262">
        <f t="shared" si="3"/>
        <v>243774.78100000002</v>
      </c>
      <c r="S13" s="320">
        <f t="shared" si="3"/>
        <v>238446.386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87736.947</v>
      </c>
      <c r="E14" s="308">
        <v>79458.452999999994</v>
      </c>
      <c r="F14" s="260">
        <v>411535.88900000002</v>
      </c>
      <c r="G14" s="311">
        <v>344639.315</v>
      </c>
      <c r="H14" s="261">
        <v>96589.067999999999</v>
      </c>
      <c r="I14" s="315">
        <v>86319.312999999995</v>
      </c>
      <c r="J14" s="259">
        <v>26379.101999999999</v>
      </c>
      <c r="K14" s="308">
        <v>31126.01</v>
      </c>
      <c r="L14" s="260">
        <v>123771.94500000001</v>
      </c>
      <c r="M14" s="311">
        <v>135022.63200000001</v>
      </c>
      <c r="N14" s="261">
        <v>37205.01</v>
      </c>
      <c r="O14" s="315">
        <v>29844.521000000001</v>
      </c>
      <c r="P14" s="259">
        <f t="shared" si="1"/>
        <v>61357.845000000001</v>
      </c>
      <c r="Q14" s="315">
        <f t="shared" si="2"/>
        <v>48332.442999999999</v>
      </c>
      <c r="R14" s="262">
        <f t="shared" si="3"/>
        <v>287763.94400000002</v>
      </c>
      <c r="S14" s="320">
        <f t="shared" si="3"/>
        <v>209616.68299999999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189640.99299999999</v>
      </c>
      <c r="E15" s="308">
        <v>175082.42</v>
      </c>
      <c r="F15" s="260">
        <v>889559.77800000005</v>
      </c>
      <c r="G15" s="311">
        <v>759110.05700000003</v>
      </c>
      <c r="H15" s="261">
        <v>38771.709000000003</v>
      </c>
      <c r="I15" s="315">
        <v>30970.054</v>
      </c>
      <c r="J15" s="259">
        <v>41156.445</v>
      </c>
      <c r="K15" s="308">
        <v>50598.385000000002</v>
      </c>
      <c r="L15" s="260">
        <v>193374.31700000001</v>
      </c>
      <c r="M15" s="311">
        <v>219410.64199999999</v>
      </c>
      <c r="N15" s="261">
        <v>6466.3869999999997</v>
      </c>
      <c r="O15" s="315">
        <v>8155.5280000000002</v>
      </c>
      <c r="P15" s="259">
        <f t="shared" si="1"/>
        <v>148484.54799999998</v>
      </c>
      <c r="Q15" s="315">
        <f t="shared" si="2"/>
        <v>124484.035</v>
      </c>
      <c r="R15" s="262">
        <f t="shared" si="3"/>
        <v>696185.46100000001</v>
      </c>
      <c r="S15" s="320">
        <f t="shared" si="3"/>
        <v>539699.41500000004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487650.27</v>
      </c>
      <c r="E16" s="309">
        <v>476137.14500000002</v>
      </c>
      <c r="F16" s="266">
        <v>2287622.0970000001</v>
      </c>
      <c r="G16" s="312">
        <v>2064756.59</v>
      </c>
      <c r="H16" s="267">
        <v>118197.601</v>
      </c>
      <c r="I16" s="316">
        <v>114357.69899999999</v>
      </c>
      <c r="J16" s="265">
        <v>247393.68799999999</v>
      </c>
      <c r="K16" s="309">
        <v>265963.40500000003</v>
      </c>
      <c r="L16" s="266">
        <v>1161215.088</v>
      </c>
      <c r="M16" s="312">
        <v>1153387.54</v>
      </c>
      <c r="N16" s="267">
        <v>47401.82</v>
      </c>
      <c r="O16" s="316">
        <v>52530.313999999998</v>
      </c>
      <c r="P16" s="265">
        <f t="shared" si="1"/>
        <v>240256.58200000002</v>
      </c>
      <c r="Q16" s="316">
        <f t="shared" si="2"/>
        <v>210173.74</v>
      </c>
      <c r="R16" s="268">
        <f t="shared" si="3"/>
        <v>1126407.0090000001</v>
      </c>
      <c r="S16" s="321">
        <f t="shared" si="3"/>
        <v>911369.05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306</v>
      </c>
      <c r="E21" s="306" t="s">
        <v>307</v>
      </c>
      <c r="F21" s="244" t="s">
        <v>306</v>
      </c>
      <c r="G21" s="306" t="s">
        <v>307</v>
      </c>
      <c r="H21" s="245" t="s">
        <v>306</v>
      </c>
      <c r="I21" s="322" t="s">
        <v>307</v>
      </c>
      <c r="J21" s="281" t="s">
        <v>306</v>
      </c>
      <c r="K21" s="317" t="s">
        <v>307</v>
      </c>
      <c r="L21" s="247" t="s">
        <v>306</v>
      </c>
      <c r="M21" s="317" t="s">
        <v>307</v>
      </c>
      <c r="N21" s="248" t="s">
        <v>306</v>
      </c>
      <c r="O21" s="326" t="s">
        <v>307</v>
      </c>
      <c r="P21" s="280" t="s">
        <v>306</v>
      </c>
      <c r="Q21" s="306" t="s">
        <v>307</v>
      </c>
      <c r="R21" s="282" t="s">
        <v>306</v>
      </c>
      <c r="S21" s="313" t="s">
        <v>307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74173.620999999999</v>
      </c>
      <c r="E22" s="310">
        <f t="shared" si="4"/>
        <v>65409.298000000003</v>
      </c>
      <c r="F22" s="253">
        <f t="shared" si="4"/>
        <v>348241.84400000004</v>
      </c>
      <c r="G22" s="310">
        <f t="shared" si="4"/>
        <v>283463.33899999998</v>
      </c>
      <c r="H22" s="255">
        <f t="shared" si="4"/>
        <v>32821.315000000002</v>
      </c>
      <c r="I22" s="323">
        <f t="shared" si="4"/>
        <v>26996.160999999996</v>
      </c>
      <c r="J22" s="284">
        <f t="shared" si="4"/>
        <v>62314.449000000001</v>
      </c>
      <c r="K22" s="310">
        <f>SUM(K23:K28)</f>
        <v>50814.975000000006</v>
      </c>
      <c r="L22" s="253">
        <f>SUM(L23:L28)</f>
        <v>292537.04500000004</v>
      </c>
      <c r="M22" s="310">
        <f>SUM(M23:M28)</f>
        <v>220338.47099999999</v>
      </c>
      <c r="N22" s="255">
        <f t="shared" si="4"/>
        <v>20105.642</v>
      </c>
      <c r="O22" s="307">
        <f t="shared" si="4"/>
        <v>15950.795</v>
      </c>
      <c r="P22" s="252">
        <f t="shared" si="4"/>
        <v>11859.172000000002</v>
      </c>
      <c r="Q22" s="314">
        <f t="shared" si="4"/>
        <v>14594.322999999997</v>
      </c>
      <c r="R22" s="555">
        <f t="shared" si="4"/>
        <v>55704.798999999999</v>
      </c>
      <c r="S22" s="552">
        <f t="shared" si="4"/>
        <v>63124.867999999988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3156.337</v>
      </c>
      <c r="E23" s="308">
        <v>5548.674</v>
      </c>
      <c r="F23" s="286">
        <v>14817.293</v>
      </c>
      <c r="G23" s="311">
        <v>24060.648000000001</v>
      </c>
      <c r="H23" s="261">
        <v>2021.4169999999999</v>
      </c>
      <c r="I23" s="324">
        <v>2830.7460000000001</v>
      </c>
      <c r="J23" s="287">
        <v>2676.7660000000001</v>
      </c>
      <c r="K23" s="311">
        <v>4456.6130000000003</v>
      </c>
      <c r="L23" s="260">
        <v>12510.603999999999</v>
      </c>
      <c r="M23" s="311">
        <v>19316.795999999998</v>
      </c>
      <c r="N23" s="286">
        <v>3457.9639999999999</v>
      </c>
      <c r="O23" s="327">
        <v>3168.9740000000002</v>
      </c>
      <c r="P23" s="259">
        <f t="shared" ref="P23:P28" si="5">D23-J23</f>
        <v>479.57099999999991</v>
      </c>
      <c r="Q23" s="558">
        <f t="shared" ref="Q23:Q28" si="6">E23-K23</f>
        <v>1092.0609999999997</v>
      </c>
      <c r="R23" s="556">
        <f t="shared" ref="P23:S28" si="7">F23-L23</f>
        <v>2306.6890000000003</v>
      </c>
      <c r="S23" s="553">
        <f t="shared" si="7"/>
        <v>4743.8520000000026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14712.392</v>
      </c>
      <c r="E24" s="308">
        <v>6351.88</v>
      </c>
      <c r="F24" s="286">
        <v>69220.539000000004</v>
      </c>
      <c r="G24" s="311">
        <v>27544.864000000001</v>
      </c>
      <c r="H24" s="261">
        <v>5995.2650000000003</v>
      </c>
      <c r="I24" s="324">
        <v>2441.2669999999998</v>
      </c>
      <c r="J24" s="287">
        <v>17311.61</v>
      </c>
      <c r="K24" s="311">
        <v>10224.195</v>
      </c>
      <c r="L24" s="260">
        <v>81286.447</v>
      </c>
      <c r="M24" s="311">
        <v>44325.415000000001</v>
      </c>
      <c r="N24" s="286">
        <v>5729.3239999999996</v>
      </c>
      <c r="O24" s="327">
        <v>3678.3229999999999</v>
      </c>
      <c r="P24" s="259">
        <f t="shared" si="5"/>
        <v>-2599.2180000000008</v>
      </c>
      <c r="Q24" s="558">
        <f t="shared" si="6"/>
        <v>-3872.3149999999996</v>
      </c>
      <c r="R24" s="556">
        <f t="shared" si="7"/>
        <v>-12065.907999999996</v>
      </c>
      <c r="S24" s="553">
        <f t="shared" si="7"/>
        <v>-16780.550999999999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3231.078</v>
      </c>
      <c r="E25" s="308">
        <v>4332.0550000000003</v>
      </c>
      <c r="F25" s="286">
        <v>15144.152</v>
      </c>
      <c r="G25" s="311">
        <v>18788.456999999999</v>
      </c>
      <c r="H25" s="261">
        <v>1396.847</v>
      </c>
      <c r="I25" s="324">
        <v>1735.9960000000001</v>
      </c>
      <c r="J25" s="287">
        <v>358.81900000000002</v>
      </c>
      <c r="K25" s="311">
        <v>306.60899999999998</v>
      </c>
      <c r="L25" s="260">
        <v>1689.3979999999999</v>
      </c>
      <c r="M25" s="311">
        <v>1327.825</v>
      </c>
      <c r="N25" s="286">
        <v>113.05</v>
      </c>
      <c r="O25" s="327">
        <v>262.24599999999998</v>
      </c>
      <c r="P25" s="259">
        <f t="shared" si="5"/>
        <v>2872.259</v>
      </c>
      <c r="Q25" s="558">
        <f t="shared" si="6"/>
        <v>4025.4460000000004</v>
      </c>
      <c r="R25" s="556">
        <f t="shared" si="7"/>
        <v>13454.754000000001</v>
      </c>
      <c r="S25" s="553">
        <f t="shared" si="7"/>
        <v>17460.631999999998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11591.79</v>
      </c>
      <c r="E26" s="308">
        <v>10536.36</v>
      </c>
      <c r="F26" s="286">
        <v>54322.902999999998</v>
      </c>
      <c r="G26" s="311">
        <v>45688.631999999998</v>
      </c>
      <c r="H26" s="261">
        <v>13590.778</v>
      </c>
      <c r="I26" s="324">
        <v>12490.038</v>
      </c>
      <c r="J26" s="287">
        <v>4197.4269999999997</v>
      </c>
      <c r="K26" s="311">
        <v>3078.4140000000002</v>
      </c>
      <c r="L26" s="260">
        <v>19671.626</v>
      </c>
      <c r="M26" s="311">
        <v>13348.584000000001</v>
      </c>
      <c r="N26" s="286">
        <v>2733.1669999999999</v>
      </c>
      <c r="O26" s="327">
        <v>2398.2159999999999</v>
      </c>
      <c r="P26" s="259">
        <f t="shared" si="7"/>
        <v>7394.3630000000012</v>
      </c>
      <c r="Q26" s="558">
        <f t="shared" si="6"/>
        <v>7457.9459999999999</v>
      </c>
      <c r="R26" s="556">
        <f t="shared" si="7"/>
        <v>34651.277000000002</v>
      </c>
      <c r="S26" s="553">
        <f t="shared" si="7"/>
        <v>32340.047999999995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28930.949000000001</v>
      </c>
      <c r="E27" s="308">
        <v>29616.993999999999</v>
      </c>
      <c r="F27" s="286">
        <v>135887.008</v>
      </c>
      <c r="G27" s="311">
        <v>128250.788</v>
      </c>
      <c r="H27" s="261">
        <v>6390.8310000000001</v>
      </c>
      <c r="I27" s="324">
        <v>5245.8670000000002</v>
      </c>
      <c r="J27" s="287">
        <v>5100.9840000000004</v>
      </c>
      <c r="K27" s="311">
        <v>3796.1309999999999</v>
      </c>
      <c r="L27" s="260">
        <v>23957.272000000001</v>
      </c>
      <c r="M27" s="311">
        <v>16464.294999999998</v>
      </c>
      <c r="N27" s="286">
        <v>833.05600000000004</v>
      </c>
      <c r="O27" s="327">
        <v>646.31100000000004</v>
      </c>
      <c r="P27" s="259">
        <f t="shared" si="5"/>
        <v>23829.965</v>
      </c>
      <c r="Q27" s="558">
        <f t="shared" si="6"/>
        <v>25820.862999999998</v>
      </c>
      <c r="R27" s="556">
        <f t="shared" si="7"/>
        <v>111929.736</v>
      </c>
      <c r="S27" s="553">
        <f t="shared" si="7"/>
        <v>111786.493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12551.075000000001</v>
      </c>
      <c r="E28" s="309">
        <v>9023.3349999999991</v>
      </c>
      <c r="F28" s="289">
        <v>58849.949000000001</v>
      </c>
      <c r="G28" s="312">
        <v>39129.949999999997</v>
      </c>
      <c r="H28" s="267">
        <v>3426.1770000000001</v>
      </c>
      <c r="I28" s="325">
        <v>2252.2469999999998</v>
      </c>
      <c r="J28" s="290">
        <v>32668.843000000001</v>
      </c>
      <c r="K28" s="312">
        <v>28953.012999999999</v>
      </c>
      <c r="L28" s="266">
        <v>153421.698</v>
      </c>
      <c r="M28" s="312">
        <v>125555.556</v>
      </c>
      <c r="N28" s="289">
        <v>7239.0810000000001</v>
      </c>
      <c r="O28" s="328">
        <v>5796.7250000000004</v>
      </c>
      <c r="P28" s="265">
        <f t="shared" si="5"/>
        <v>-20117.768</v>
      </c>
      <c r="Q28" s="559">
        <f t="shared" si="6"/>
        <v>-19929.678</v>
      </c>
      <c r="R28" s="557">
        <f t="shared" si="7"/>
        <v>-94571.749000000011</v>
      </c>
      <c r="S28" s="554">
        <f t="shared" si="7"/>
        <v>-86425.606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306</v>
      </c>
      <c r="E33" s="306" t="s">
        <v>307</v>
      </c>
      <c r="F33" s="244" t="s">
        <v>306</v>
      </c>
      <c r="G33" s="306" t="s">
        <v>307</v>
      </c>
      <c r="H33" s="245" t="s">
        <v>306</v>
      </c>
      <c r="I33" s="322" t="s">
        <v>307</v>
      </c>
      <c r="J33" s="281" t="s">
        <v>306</v>
      </c>
      <c r="K33" s="317" t="s">
        <v>307</v>
      </c>
      <c r="L33" s="247" t="s">
        <v>306</v>
      </c>
      <c r="M33" s="317" t="s">
        <v>307</v>
      </c>
      <c r="N33" s="248" t="s">
        <v>306</v>
      </c>
      <c r="O33" s="326" t="s">
        <v>307</v>
      </c>
      <c r="P33" s="281" t="s">
        <v>306</v>
      </c>
      <c r="Q33" s="317" t="s">
        <v>307</v>
      </c>
      <c r="R33" s="249" t="s">
        <v>306</v>
      </c>
      <c r="S33" s="318" t="s">
        <v>307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220819.49800000002</v>
      </c>
      <c r="E34" s="310">
        <f t="shared" si="8"/>
        <v>241312.05099999998</v>
      </c>
      <c r="F34" s="253">
        <f t="shared" si="8"/>
        <v>1035889.0819999999</v>
      </c>
      <c r="G34" s="310">
        <f t="shared" si="8"/>
        <v>1046356.1309999998</v>
      </c>
      <c r="H34" s="255">
        <f t="shared" si="8"/>
        <v>242738.36800000002</v>
      </c>
      <c r="I34" s="323">
        <f t="shared" si="8"/>
        <v>258266.90399999998</v>
      </c>
      <c r="J34" s="284">
        <f t="shared" si="8"/>
        <v>193992.48200000002</v>
      </c>
      <c r="K34" s="310">
        <f t="shared" si="8"/>
        <v>212612.61100000003</v>
      </c>
      <c r="L34" s="253">
        <f t="shared" si="8"/>
        <v>910331.08799999999</v>
      </c>
      <c r="M34" s="310">
        <f t="shared" si="8"/>
        <v>922152.304</v>
      </c>
      <c r="N34" s="255">
        <f t="shared" si="8"/>
        <v>78067.528000000006</v>
      </c>
      <c r="O34" s="307">
        <f t="shared" si="8"/>
        <v>78807.929000000004</v>
      </c>
      <c r="P34" s="252">
        <f>SUM(P35:P40)</f>
        <v>26827.016000000003</v>
      </c>
      <c r="Q34" s="319">
        <f>SUM(Q35:Q40)</f>
        <v>28699.44000000001</v>
      </c>
      <c r="R34" s="256">
        <f t="shared" si="8"/>
        <v>125557.99400000009</v>
      </c>
      <c r="S34" s="319">
        <f t="shared" si="8"/>
        <v>124203.82699999993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119250.02899999999</v>
      </c>
      <c r="E35" s="308">
        <v>142641.67800000001</v>
      </c>
      <c r="F35" s="260">
        <v>559564.56599999999</v>
      </c>
      <c r="G35" s="311">
        <v>618404.41799999995</v>
      </c>
      <c r="H35" s="261">
        <v>199117.25700000001</v>
      </c>
      <c r="I35" s="324">
        <v>221753.25599999999</v>
      </c>
      <c r="J35" s="291">
        <v>22083.464</v>
      </c>
      <c r="K35" s="308">
        <v>28420.769</v>
      </c>
      <c r="L35" s="260">
        <v>103540.443</v>
      </c>
      <c r="M35" s="311">
        <v>123292.38499999999</v>
      </c>
      <c r="N35" s="261">
        <v>10739.567999999999</v>
      </c>
      <c r="O35" s="329">
        <v>11329.376</v>
      </c>
      <c r="P35" s="259">
        <f t="shared" ref="P35:R40" si="9">D35-J35</f>
        <v>97166.565000000002</v>
      </c>
      <c r="Q35" s="315">
        <f t="shared" si="9"/>
        <v>114220.90900000001</v>
      </c>
      <c r="R35" s="262">
        <f t="shared" si="9"/>
        <v>456024.12300000002</v>
      </c>
      <c r="S35" s="320">
        <f t="shared" ref="S35:S40" si="10">G35-M35</f>
        <v>495112.03299999994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17512.142</v>
      </c>
      <c r="E36" s="308">
        <v>8844.5869999999995</v>
      </c>
      <c r="F36" s="260">
        <v>81998.964000000007</v>
      </c>
      <c r="G36" s="311">
        <v>38422.093000000001</v>
      </c>
      <c r="H36" s="261">
        <v>6391.0929999999998</v>
      </c>
      <c r="I36" s="324">
        <v>3240.4789999999998</v>
      </c>
      <c r="J36" s="291">
        <v>49162.233999999997</v>
      </c>
      <c r="K36" s="308">
        <v>53656.154000000002</v>
      </c>
      <c r="L36" s="260">
        <v>230739.28099999999</v>
      </c>
      <c r="M36" s="311">
        <v>232801.37400000001</v>
      </c>
      <c r="N36" s="261">
        <v>25151.036</v>
      </c>
      <c r="O36" s="329">
        <v>28656.04</v>
      </c>
      <c r="P36" s="259">
        <f t="shared" si="9"/>
        <v>-31650.091999999997</v>
      </c>
      <c r="Q36" s="315">
        <f t="shared" si="9"/>
        <v>-44811.567000000003</v>
      </c>
      <c r="R36" s="262">
        <f t="shared" si="9"/>
        <v>-148740.31699999998</v>
      </c>
      <c r="S36" s="320">
        <f t="shared" si="10"/>
        <v>-194379.28100000002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6401.2870000000003</v>
      </c>
      <c r="E37" s="308">
        <v>7018.8760000000002</v>
      </c>
      <c r="F37" s="260">
        <v>30022.12</v>
      </c>
      <c r="G37" s="311">
        <v>30450.332999999999</v>
      </c>
      <c r="H37" s="261">
        <v>4389.7479999999996</v>
      </c>
      <c r="I37" s="324">
        <v>4665.9049999999997</v>
      </c>
      <c r="J37" s="291">
        <v>13397.422</v>
      </c>
      <c r="K37" s="308">
        <v>16111.156999999999</v>
      </c>
      <c r="L37" s="260">
        <v>62849.004000000001</v>
      </c>
      <c r="M37" s="311">
        <v>69855.058999999994</v>
      </c>
      <c r="N37" s="261">
        <v>8720.8379999999997</v>
      </c>
      <c r="O37" s="329">
        <v>9927.0740000000005</v>
      </c>
      <c r="P37" s="259">
        <f t="shared" si="9"/>
        <v>-6996.1350000000002</v>
      </c>
      <c r="Q37" s="315">
        <f t="shared" si="9"/>
        <v>-9092.280999999999</v>
      </c>
      <c r="R37" s="262">
        <f t="shared" si="9"/>
        <v>-32826.884000000005</v>
      </c>
      <c r="S37" s="320">
        <f t="shared" si="10"/>
        <v>-39404.725999999995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6230.924</v>
      </c>
      <c r="E38" s="308">
        <v>5176.7579999999998</v>
      </c>
      <c r="F38" s="260">
        <v>29217.789000000001</v>
      </c>
      <c r="G38" s="311">
        <v>22458.712</v>
      </c>
      <c r="H38" s="261">
        <v>13629.125</v>
      </c>
      <c r="I38" s="324">
        <v>7597.1679999999997</v>
      </c>
      <c r="J38" s="291">
        <v>8513.08</v>
      </c>
      <c r="K38" s="308">
        <v>9004.8330000000005</v>
      </c>
      <c r="L38" s="260">
        <v>39941.019999999997</v>
      </c>
      <c r="M38" s="311">
        <v>39065.184999999998</v>
      </c>
      <c r="N38" s="261">
        <v>13311.308000000001</v>
      </c>
      <c r="O38" s="329">
        <v>6552.2539999999999</v>
      </c>
      <c r="P38" s="259">
        <f t="shared" si="9"/>
        <v>-2282.1559999999999</v>
      </c>
      <c r="Q38" s="315">
        <f t="shared" si="9"/>
        <v>-3828.0750000000007</v>
      </c>
      <c r="R38" s="262">
        <f t="shared" si="9"/>
        <v>-10723.230999999996</v>
      </c>
      <c r="S38" s="320">
        <f t="shared" si="10"/>
        <v>-16606.472999999998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16063.41</v>
      </c>
      <c r="E39" s="308">
        <v>14239.118</v>
      </c>
      <c r="F39" s="260">
        <v>75408.150999999998</v>
      </c>
      <c r="G39" s="311">
        <v>61724.292999999998</v>
      </c>
      <c r="H39" s="261">
        <v>3272.4009999999998</v>
      </c>
      <c r="I39" s="324">
        <v>2544.1480000000001</v>
      </c>
      <c r="J39" s="291">
        <v>12481.912</v>
      </c>
      <c r="K39" s="308">
        <v>14716.43</v>
      </c>
      <c r="L39" s="260">
        <v>58538.190999999999</v>
      </c>
      <c r="M39" s="311">
        <v>63785.425000000003</v>
      </c>
      <c r="N39" s="261">
        <v>1981.1010000000001</v>
      </c>
      <c r="O39" s="329">
        <v>2278.5309999999999</v>
      </c>
      <c r="P39" s="259">
        <f t="shared" si="9"/>
        <v>3581.4979999999996</v>
      </c>
      <c r="Q39" s="315">
        <f t="shared" si="9"/>
        <v>-477.3119999999999</v>
      </c>
      <c r="R39" s="262">
        <f t="shared" si="9"/>
        <v>16869.96</v>
      </c>
      <c r="S39" s="320">
        <f t="shared" si="10"/>
        <v>-2061.1320000000051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55361.705999999998</v>
      </c>
      <c r="E40" s="309">
        <v>63391.034</v>
      </c>
      <c r="F40" s="266">
        <v>259677.492</v>
      </c>
      <c r="G40" s="312">
        <v>274896.28200000001</v>
      </c>
      <c r="H40" s="267">
        <v>15938.744000000001</v>
      </c>
      <c r="I40" s="325">
        <v>18465.948</v>
      </c>
      <c r="J40" s="292">
        <v>88354.37</v>
      </c>
      <c r="K40" s="309">
        <v>90703.267999999996</v>
      </c>
      <c r="L40" s="266">
        <v>414723.14899999998</v>
      </c>
      <c r="M40" s="312">
        <v>393352.87599999999</v>
      </c>
      <c r="N40" s="267">
        <v>18163.677</v>
      </c>
      <c r="O40" s="330">
        <v>20064.653999999999</v>
      </c>
      <c r="P40" s="265">
        <f t="shared" si="9"/>
        <v>-32992.663999999997</v>
      </c>
      <c r="Q40" s="316">
        <f t="shared" si="9"/>
        <v>-27312.233999999997</v>
      </c>
      <c r="R40" s="268">
        <f t="shared" si="9"/>
        <v>-155045.65699999998</v>
      </c>
      <c r="S40" s="321">
        <f t="shared" si="10"/>
        <v>-118456.59399999998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306</v>
      </c>
      <c r="E45" s="317" t="s">
        <v>307</v>
      </c>
      <c r="F45" s="247" t="s">
        <v>306</v>
      </c>
      <c r="G45" s="317" t="s">
        <v>307</v>
      </c>
      <c r="H45" s="248" t="s">
        <v>306</v>
      </c>
      <c r="I45" s="326" t="s">
        <v>307</v>
      </c>
      <c r="J45" s="281" t="s">
        <v>306</v>
      </c>
      <c r="K45" s="317" t="s">
        <v>307</v>
      </c>
      <c r="L45" s="247" t="s">
        <v>306</v>
      </c>
      <c r="M45" s="317" t="s">
        <v>307</v>
      </c>
      <c r="N45" s="248" t="s">
        <v>306</v>
      </c>
      <c r="O45" s="326" t="s">
        <v>307</v>
      </c>
      <c r="P45" s="281" t="s">
        <v>306</v>
      </c>
      <c r="Q45" s="317" t="s">
        <v>307</v>
      </c>
      <c r="R45" s="249" t="s">
        <v>306</v>
      </c>
      <c r="S45" s="318" t="s">
        <v>307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852622.12600000005</v>
      </c>
      <c r="E46" s="310">
        <f t="shared" si="11"/>
        <v>836059.05200000003</v>
      </c>
      <c r="F46" s="253">
        <f>(SUM(F47:F52))/1</f>
        <v>4000003.3969999999</v>
      </c>
      <c r="G46" s="310">
        <f>(SUM(G47:G52))/1</f>
        <v>3625430.7339999997</v>
      </c>
      <c r="H46" s="255">
        <f t="shared" si="11"/>
        <v>494419.299</v>
      </c>
      <c r="I46" s="323">
        <f t="shared" si="11"/>
        <v>487488.14800000004</v>
      </c>
      <c r="J46" s="284">
        <f t="shared" si="11"/>
        <v>572007.33199999994</v>
      </c>
      <c r="K46" s="310">
        <f t="shared" si="11"/>
        <v>603563.24400000006</v>
      </c>
      <c r="L46" s="253">
        <f>(SUM(L47:L52))/1</f>
        <v>2684260.6310000001</v>
      </c>
      <c r="M46" s="310">
        <f>(SUM(M47:M52))/1</f>
        <v>2617588.1169999996</v>
      </c>
      <c r="N46" s="255">
        <f t="shared" si="11"/>
        <v>254084.47300000003</v>
      </c>
      <c r="O46" s="307">
        <f t="shared" si="11"/>
        <v>242976.11700000003</v>
      </c>
      <c r="P46" s="252">
        <f>SUM(P47:P52)</f>
        <v>280614.79399999999</v>
      </c>
      <c r="Q46" s="319">
        <f>SUM(Q47:Q52)</f>
        <v>232495.80799999999</v>
      </c>
      <c r="R46" s="256">
        <f t="shared" si="11"/>
        <v>1315742.7659999998</v>
      </c>
      <c r="S46" s="319">
        <f t="shared" si="11"/>
        <v>1007842.6170000001</v>
      </c>
    </row>
    <row r="47" spans="1:21" x14ac:dyDescent="0.2">
      <c r="A47" s="29"/>
      <c r="B47" s="295" t="s">
        <v>91</v>
      </c>
      <c r="C47" s="296" t="s">
        <v>137</v>
      </c>
      <c r="D47" s="287">
        <v>176409.739</v>
      </c>
      <c r="E47" s="311">
        <v>205112.802</v>
      </c>
      <c r="F47" s="260">
        <v>827707.03599999996</v>
      </c>
      <c r="G47" s="311">
        <v>889380.57799999998</v>
      </c>
      <c r="H47" s="286">
        <v>264539.84499999997</v>
      </c>
      <c r="I47" s="331">
        <v>285549.46000000002</v>
      </c>
      <c r="J47" s="287">
        <v>100481.78200000001</v>
      </c>
      <c r="K47" s="311">
        <v>97949.967000000004</v>
      </c>
      <c r="L47" s="260">
        <v>471350.42700000003</v>
      </c>
      <c r="M47" s="311">
        <v>424778.23100000003</v>
      </c>
      <c r="N47" s="286">
        <v>89887.222999999998</v>
      </c>
      <c r="O47" s="327">
        <v>69003.929000000004</v>
      </c>
      <c r="P47" s="297">
        <f t="shared" ref="P47:S52" si="12">D47-J47</f>
        <v>75927.956999999995</v>
      </c>
      <c r="Q47" s="320">
        <f t="shared" si="12"/>
        <v>107162.83499999999</v>
      </c>
      <c r="R47" s="262">
        <f t="shared" si="12"/>
        <v>356356.60899999994</v>
      </c>
      <c r="S47" s="320">
        <f t="shared" si="12"/>
        <v>464602.34699999995</v>
      </c>
    </row>
    <row r="48" spans="1:21" x14ac:dyDescent="0.2">
      <c r="A48" s="29"/>
      <c r="B48" s="298" t="s">
        <v>92</v>
      </c>
      <c r="C48" s="296" t="s">
        <v>93</v>
      </c>
      <c r="D48" s="287">
        <v>78244.638999999996</v>
      </c>
      <c r="E48" s="311">
        <v>45657.68</v>
      </c>
      <c r="F48" s="260">
        <v>367406.58100000001</v>
      </c>
      <c r="G48" s="311">
        <v>198070.84400000001</v>
      </c>
      <c r="H48" s="286">
        <v>28693.401000000002</v>
      </c>
      <c r="I48" s="331">
        <v>17481.48</v>
      </c>
      <c r="J48" s="287">
        <v>125009.814</v>
      </c>
      <c r="K48" s="311">
        <v>125065.008</v>
      </c>
      <c r="L48" s="260">
        <v>586424.71299999999</v>
      </c>
      <c r="M48" s="311">
        <v>542505.255</v>
      </c>
      <c r="N48" s="286">
        <v>51851.851000000002</v>
      </c>
      <c r="O48" s="327">
        <v>62639.292000000001</v>
      </c>
      <c r="P48" s="297">
        <f t="shared" si="12"/>
        <v>-46765.175000000003</v>
      </c>
      <c r="Q48" s="320">
        <f t="shared" si="12"/>
        <v>-79407.328000000009</v>
      </c>
      <c r="R48" s="262">
        <f t="shared" si="12"/>
        <v>-219018.13199999998</v>
      </c>
      <c r="S48" s="320">
        <f t="shared" si="12"/>
        <v>-344434.41099999996</v>
      </c>
    </row>
    <row r="49" spans="1:19" x14ac:dyDescent="0.2">
      <c r="A49" s="29"/>
      <c r="B49" s="298" t="s">
        <v>94</v>
      </c>
      <c r="C49" s="296" t="s">
        <v>95</v>
      </c>
      <c r="D49" s="287">
        <v>66682.92</v>
      </c>
      <c r="E49" s="311">
        <v>67582.692999999999</v>
      </c>
      <c r="F49" s="260">
        <v>312652.24599999998</v>
      </c>
      <c r="G49" s="311">
        <v>293134.52899999998</v>
      </c>
      <c r="H49" s="286">
        <v>42677.453999999998</v>
      </c>
      <c r="I49" s="331">
        <v>41426.290999999997</v>
      </c>
      <c r="J49" s="287">
        <v>39581.811999999998</v>
      </c>
      <c r="K49" s="311">
        <v>40461.178</v>
      </c>
      <c r="L49" s="260">
        <v>185665.728</v>
      </c>
      <c r="M49" s="311">
        <v>175472.94200000001</v>
      </c>
      <c r="N49" s="286">
        <v>24093.528999999999</v>
      </c>
      <c r="O49" s="327">
        <v>24258.694</v>
      </c>
      <c r="P49" s="297">
        <f t="shared" si="12"/>
        <v>27101.108</v>
      </c>
      <c r="Q49" s="320">
        <f t="shared" si="12"/>
        <v>27121.514999999999</v>
      </c>
      <c r="R49" s="262">
        <f t="shared" si="12"/>
        <v>126986.51799999998</v>
      </c>
      <c r="S49" s="320">
        <f t="shared" si="12"/>
        <v>117661.58699999997</v>
      </c>
    </row>
    <row r="50" spans="1:19" x14ac:dyDescent="0.2">
      <c r="A50" s="29"/>
      <c r="B50" s="298" t="s">
        <v>96</v>
      </c>
      <c r="C50" s="296" t="s">
        <v>97</v>
      </c>
      <c r="D50" s="287">
        <v>30748.192999999999</v>
      </c>
      <c r="E50" s="311">
        <v>29716.721000000001</v>
      </c>
      <c r="F50" s="260">
        <v>144171.58499999999</v>
      </c>
      <c r="G50" s="311">
        <v>128910.89599999999</v>
      </c>
      <c r="H50" s="286">
        <v>38182.356</v>
      </c>
      <c r="I50" s="331">
        <v>32802.074000000001</v>
      </c>
      <c r="J50" s="287">
        <v>24906.677</v>
      </c>
      <c r="K50" s="311">
        <v>28439.123</v>
      </c>
      <c r="L50" s="260">
        <v>116866.38099999999</v>
      </c>
      <c r="M50" s="311">
        <v>123349.9</v>
      </c>
      <c r="N50" s="286">
        <v>35466.116000000002</v>
      </c>
      <c r="O50" s="327">
        <v>27309.003000000001</v>
      </c>
      <c r="P50" s="297">
        <f t="shared" si="12"/>
        <v>5841.5159999999996</v>
      </c>
      <c r="Q50" s="320">
        <f t="shared" si="12"/>
        <v>1277.5980000000018</v>
      </c>
      <c r="R50" s="262">
        <f t="shared" si="12"/>
        <v>27305.203999999998</v>
      </c>
      <c r="S50" s="320">
        <f t="shared" si="12"/>
        <v>5560.9959999999992</v>
      </c>
    </row>
    <row r="51" spans="1:19" x14ac:dyDescent="0.2">
      <c r="A51" s="29"/>
      <c r="B51" s="298" t="s">
        <v>98</v>
      </c>
      <c r="C51" s="296" t="s">
        <v>99</v>
      </c>
      <c r="D51" s="287">
        <v>159126.64499999999</v>
      </c>
      <c r="E51" s="311">
        <v>152395.80900000001</v>
      </c>
      <c r="F51" s="260">
        <v>746561.04399999999</v>
      </c>
      <c r="G51" s="311">
        <v>660578.13399999996</v>
      </c>
      <c r="H51" s="286">
        <v>32837.624000000003</v>
      </c>
      <c r="I51" s="331">
        <v>26764.456999999999</v>
      </c>
      <c r="J51" s="287">
        <v>39098.980000000003</v>
      </c>
      <c r="K51" s="311">
        <v>50459.45</v>
      </c>
      <c r="L51" s="260">
        <v>183704.32699999999</v>
      </c>
      <c r="M51" s="311">
        <v>218810.87899999999</v>
      </c>
      <c r="N51" s="286">
        <v>6109.3519999999999</v>
      </c>
      <c r="O51" s="327">
        <v>8133.7870000000003</v>
      </c>
      <c r="P51" s="297">
        <f t="shared" si="12"/>
        <v>120027.66499999998</v>
      </c>
      <c r="Q51" s="320">
        <f t="shared" si="12"/>
        <v>101936.35900000001</v>
      </c>
      <c r="R51" s="262">
        <f t="shared" si="12"/>
        <v>562856.71699999995</v>
      </c>
      <c r="S51" s="320">
        <f t="shared" si="12"/>
        <v>441767.255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341409.99</v>
      </c>
      <c r="E52" s="312">
        <v>335593.34700000001</v>
      </c>
      <c r="F52" s="266">
        <v>1601504.905</v>
      </c>
      <c r="G52" s="312">
        <v>1455355.753</v>
      </c>
      <c r="H52" s="289">
        <v>87488.619000000006</v>
      </c>
      <c r="I52" s="332">
        <v>83464.385999999999</v>
      </c>
      <c r="J52" s="290">
        <v>242928.26699999999</v>
      </c>
      <c r="K52" s="312">
        <v>261188.51800000001</v>
      </c>
      <c r="L52" s="266">
        <v>1140249.0549999999</v>
      </c>
      <c r="M52" s="312">
        <v>1132670.9099999999</v>
      </c>
      <c r="N52" s="289">
        <v>46676.402000000002</v>
      </c>
      <c r="O52" s="328">
        <v>51631.411999999997</v>
      </c>
      <c r="P52" s="301">
        <f t="shared" si="12"/>
        <v>98481.722999999998</v>
      </c>
      <c r="Q52" s="321">
        <f t="shared" si="12"/>
        <v>74404.828999999998</v>
      </c>
      <c r="R52" s="268">
        <f t="shared" si="12"/>
        <v>461255.85000000009</v>
      </c>
      <c r="S52" s="321">
        <f t="shared" si="12"/>
        <v>322684.84300000011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T12" sqref="T12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308</v>
      </c>
      <c r="C5" s="372"/>
      <c r="D5" s="373"/>
      <c r="E5" s="374"/>
      <c r="F5" s="371" t="s">
        <v>309</v>
      </c>
      <c r="G5" s="372"/>
      <c r="H5" s="373"/>
      <c r="I5" s="374"/>
      <c r="J5" s="333"/>
      <c r="K5" s="371" t="s">
        <v>308</v>
      </c>
      <c r="L5" s="372"/>
      <c r="M5" s="373"/>
      <c r="N5" s="374"/>
      <c r="O5" s="371" t="s">
        <v>309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241056.77900000001</v>
      </c>
      <c r="D7" s="340">
        <v>1130788.071</v>
      </c>
      <c r="E7" s="341">
        <v>348934.696</v>
      </c>
      <c r="F7" s="342" t="s">
        <v>102</v>
      </c>
      <c r="G7" s="343">
        <v>263178.3</v>
      </c>
      <c r="H7" s="344">
        <v>1141159.3840000001</v>
      </c>
      <c r="I7" s="341">
        <v>361973.01799999998</v>
      </c>
      <c r="J7" s="333"/>
      <c r="K7" s="338" t="s">
        <v>102</v>
      </c>
      <c r="L7" s="339">
        <v>105476.147</v>
      </c>
      <c r="M7" s="340">
        <v>494749.21399999998</v>
      </c>
      <c r="N7" s="341">
        <v>92324.361999999994</v>
      </c>
      <c r="O7" s="342" t="s">
        <v>102</v>
      </c>
      <c r="P7" s="343">
        <v>98591.337</v>
      </c>
      <c r="Q7" s="344">
        <v>427553.36</v>
      </c>
      <c r="R7" s="341">
        <v>69303.415999999997</v>
      </c>
    </row>
    <row r="8" spans="2:18" ht="15.75" x14ac:dyDescent="0.25">
      <c r="B8" s="345" t="s">
        <v>69</v>
      </c>
      <c r="C8" s="346">
        <v>119250.02899999999</v>
      </c>
      <c r="D8" s="346">
        <v>559564.56599999999</v>
      </c>
      <c r="E8" s="346">
        <v>199117.25700000001</v>
      </c>
      <c r="F8" s="347" t="s">
        <v>69</v>
      </c>
      <c r="G8" s="348">
        <v>142641.67800000001</v>
      </c>
      <c r="H8" s="349">
        <v>618404.41799999995</v>
      </c>
      <c r="I8" s="350">
        <v>221753.25599999999</v>
      </c>
      <c r="J8" s="333"/>
      <c r="K8" s="345" t="s">
        <v>114</v>
      </c>
      <c r="L8" s="346">
        <v>53655.644</v>
      </c>
      <c r="M8" s="346">
        <v>251759.74100000001</v>
      </c>
      <c r="N8" s="346">
        <v>43699.646000000001</v>
      </c>
      <c r="O8" s="347" t="s">
        <v>114</v>
      </c>
      <c r="P8" s="348">
        <v>47844.822999999997</v>
      </c>
      <c r="Q8" s="349">
        <v>207500.72500000001</v>
      </c>
      <c r="R8" s="350">
        <v>37774.082999999999</v>
      </c>
    </row>
    <row r="9" spans="2:18" ht="15.75" x14ac:dyDescent="0.25">
      <c r="B9" s="351" t="s">
        <v>136</v>
      </c>
      <c r="C9" s="352">
        <v>16919.938999999998</v>
      </c>
      <c r="D9" s="352">
        <v>79335.804000000004</v>
      </c>
      <c r="E9" s="352">
        <v>23706.584999999999</v>
      </c>
      <c r="F9" s="353" t="s">
        <v>216</v>
      </c>
      <c r="G9" s="354">
        <v>18359.787</v>
      </c>
      <c r="H9" s="355">
        <v>79627.069000000003</v>
      </c>
      <c r="I9" s="356">
        <v>26563.764999999999</v>
      </c>
      <c r="J9" s="333"/>
      <c r="K9" s="351" t="s">
        <v>69</v>
      </c>
      <c r="L9" s="352">
        <v>22083.464</v>
      </c>
      <c r="M9" s="352">
        <v>103540.443</v>
      </c>
      <c r="N9" s="352">
        <v>10739.567999999999</v>
      </c>
      <c r="O9" s="353" t="s">
        <v>69</v>
      </c>
      <c r="P9" s="354">
        <v>28420.769</v>
      </c>
      <c r="Q9" s="355">
        <v>123292.38499999999</v>
      </c>
      <c r="R9" s="356">
        <v>11329.376</v>
      </c>
    </row>
    <row r="10" spans="2:18" ht="15.75" x14ac:dyDescent="0.25">
      <c r="B10" s="351" t="s">
        <v>114</v>
      </c>
      <c r="C10" s="352">
        <v>16747.377</v>
      </c>
      <c r="D10" s="352">
        <v>78571.05</v>
      </c>
      <c r="E10" s="352">
        <v>22696.3</v>
      </c>
      <c r="F10" s="353" t="s">
        <v>114</v>
      </c>
      <c r="G10" s="354">
        <v>15978.960999999999</v>
      </c>
      <c r="H10" s="355">
        <v>69321.600999999995</v>
      </c>
      <c r="I10" s="356">
        <v>23348.593000000001</v>
      </c>
      <c r="J10" s="333"/>
      <c r="K10" s="351" t="s">
        <v>122</v>
      </c>
      <c r="L10" s="352">
        <v>4888.6130000000003</v>
      </c>
      <c r="M10" s="352">
        <v>22903.564999999999</v>
      </c>
      <c r="N10" s="352">
        <v>2407.355</v>
      </c>
      <c r="O10" s="353" t="s">
        <v>68</v>
      </c>
      <c r="P10" s="354">
        <v>5648.259</v>
      </c>
      <c r="Q10" s="355">
        <v>24486.251</v>
      </c>
      <c r="R10" s="356">
        <v>2278.9009999999998</v>
      </c>
    </row>
    <row r="11" spans="2:18" ht="15.75" x14ac:dyDescent="0.25">
      <c r="B11" s="351" t="s">
        <v>216</v>
      </c>
      <c r="C11" s="352">
        <v>13593.450999999999</v>
      </c>
      <c r="D11" s="352">
        <v>63704.750999999997</v>
      </c>
      <c r="E11" s="352">
        <v>19200.673999999999</v>
      </c>
      <c r="F11" s="353" t="s">
        <v>136</v>
      </c>
      <c r="G11" s="354">
        <v>7753.3149999999996</v>
      </c>
      <c r="H11" s="355">
        <v>33623.989000000001</v>
      </c>
      <c r="I11" s="356">
        <v>10894.023999999999</v>
      </c>
      <c r="J11" s="333"/>
      <c r="K11" s="351" t="s">
        <v>71</v>
      </c>
      <c r="L11" s="352">
        <v>4808.3950000000004</v>
      </c>
      <c r="M11" s="352">
        <v>22541.618999999999</v>
      </c>
      <c r="N11" s="352">
        <v>11714.217000000001</v>
      </c>
      <c r="O11" s="353" t="s">
        <v>214</v>
      </c>
      <c r="P11" s="354">
        <v>4456.6130000000003</v>
      </c>
      <c r="Q11" s="355">
        <v>19316.795999999998</v>
      </c>
      <c r="R11" s="356">
        <v>3168.9740000000002</v>
      </c>
    </row>
    <row r="12" spans="2:18" ht="15.75" x14ac:dyDescent="0.25">
      <c r="B12" s="351" t="s">
        <v>129</v>
      </c>
      <c r="C12" s="352">
        <v>7445.7759999999998</v>
      </c>
      <c r="D12" s="352">
        <v>34924.771999999997</v>
      </c>
      <c r="E12" s="352">
        <v>9933.7049999999999</v>
      </c>
      <c r="F12" s="353" t="s">
        <v>122</v>
      </c>
      <c r="G12" s="354">
        <v>7543.42</v>
      </c>
      <c r="H12" s="355">
        <v>32707.418000000001</v>
      </c>
      <c r="I12" s="356">
        <v>5340.7479999999996</v>
      </c>
      <c r="J12" s="333"/>
      <c r="K12" s="351" t="s">
        <v>119</v>
      </c>
      <c r="L12" s="352">
        <v>4247.43</v>
      </c>
      <c r="M12" s="352">
        <v>19890.138999999999</v>
      </c>
      <c r="N12" s="352">
        <v>7272.2740000000003</v>
      </c>
      <c r="O12" s="353" t="s">
        <v>117</v>
      </c>
      <c r="P12" s="354">
        <v>4152.6859999999997</v>
      </c>
      <c r="Q12" s="355">
        <v>17996.877</v>
      </c>
      <c r="R12" s="356">
        <v>4887.4250000000002</v>
      </c>
    </row>
    <row r="13" spans="2:18" ht="15.75" x14ac:dyDescent="0.25">
      <c r="B13" s="351" t="s">
        <v>122</v>
      </c>
      <c r="C13" s="352">
        <v>7384.26</v>
      </c>
      <c r="D13" s="352">
        <v>34643.711000000003</v>
      </c>
      <c r="E13" s="352">
        <v>5466.1220000000003</v>
      </c>
      <c r="F13" s="353" t="s">
        <v>235</v>
      </c>
      <c r="G13" s="354">
        <v>7394.9459999999999</v>
      </c>
      <c r="H13" s="355">
        <v>32064.304</v>
      </c>
      <c r="I13" s="356">
        <v>10649.546</v>
      </c>
      <c r="J13" s="333"/>
      <c r="K13" s="351" t="s">
        <v>68</v>
      </c>
      <c r="L13" s="352">
        <v>3741.0970000000002</v>
      </c>
      <c r="M13" s="352">
        <v>17605.217000000001</v>
      </c>
      <c r="N13" s="352">
        <v>1516.93</v>
      </c>
      <c r="O13" s="353" t="s">
        <v>71</v>
      </c>
      <c r="P13" s="354">
        <v>2289.7159999999999</v>
      </c>
      <c r="Q13" s="355">
        <v>9914.8439999999991</v>
      </c>
      <c r="R13" s="356">
        <v>4747.75</v>
      </c>
    </row>
    <row r="14" spans="2:18" ht="15.75" x14ac:dyDescent="0.25">
      <c r="B14" s="351" t="s">
        <v>135</v>
      </c>
      <c r="C14" s="352">
        <v>4344.1629999999996</v>
      </c>
      <c r="D14" s="352">
        <v>20383.853999999999</v>
      </c>
      <c r="E14" s="352">
        <v>5331.7550000000001</v>
      </c>
      <c r="F14" s="353" t="s">
        <v>71</v>
      </c>
      <c r="G14" s="354">
        <v>6637.2619999999997</v>
      </c>
      <c r="H14" s="355">
        <v>28789.152999999998</v>
      </c>
      <c r="I14" s="356">
        <v>2918.2829999999999</v>
      </c>
      <c r="J14" s="333"/>
      <c r="K14" s="351" t="s">
        <v>152</v>
      </c>
      <c r="L14" s="352">
        <v>2854.4580000000001</v>
      </c>
      <c r="M14" s="352">
        <v>13419.838</v>
      </c>
      <c r="N14" s="352">
        <v>1403.3630000000001</v>
      </c>
      <c r="O14" s="353" t="s">
        <v>152</v>
      </c>
      <c r="P14" s="354">
        <v>1788.414</v>
      </c>
      <c r="Q14" s="355">
        <v>7739.8010000000004</v>
      </c>
      <c r="R14" s="356">
        <v>692.35500000000002</v>
      </c>
    </row>
    <row r="15" spans="2:18" ht="15.75" x14ac:dyDescent="0.25">
      <c r="B15" s="351" t="s">
        <v>235</v>
      </c>
      <c r="C15" s="352">
        <v>4019.6709999999998</v>
      </c>
      <c r="D15" s="352">
        <v>18808.328000000001</v>
      </c>
      <c r="E15" s="352">
        <v>5739.8010000000004</v>
      </c>
      <c r="F15" s="353" t="s">
        <v>153</v>
      </c>
      <c r="G15" s="354">
        <v>6625.4570000000003</v>
      </c>
      <c r="H15" s="355">
        <v>28723.276000000002</v>
      </c>
      <c r="I15" s="356">
        <v>9515.14</v>
      </c>
      <c r="J15" s="333"/>
      <c r="K15" s="351" t="s">
        <v>214</v>
      </c>
      <c r="L15" s="352">
        <v>2676.7660000000001</v>
      </c>
      <c r="M15" s="352">
        <v>12510.603999999999</v>
      </c>
      <c r="N15" s="352">
        <v>3457.9639999999999</v>
      </c>
      <c r="O15" s="353" t="s">
        <v>119</v>
      </c>
      <c r="P15" s="354">
        <v>1043.57</v>
      </c>
      <c r="Q15" s="355">
        <v>4531.4610000000002</v>
      </c>
      <c r="R15" s="356">
        <v>1530.4649999999999</v>
      </c>
    </row>
    <row r="16" spans="2:18" ht="15.75" x14ac:dyDescent="0.25">
      <c r="B16" s="351" t="s">
        <v>119</v>
      </c>
      <c r="C16" s="352">
        <v>4010.4389999999999</v>
      </c>
      <c r="D16" s="352">
        <v>18816.581999999999</v>
      </c>
      <c r="E16" s="352">
        <v>2494.3870000000002</v>
      </c>
      <c r="F16" s="353" t="s">
        <v>129</v>
      </c>
      <c r="G16" s="354">
        <v>6071.4449999999997</v>
      </c>
      <c r="H16" s="355">
        <v>26338.145</v>
      </c>
      <c r="I16" s="356">
        <v>8231.4529999999995</v>
      </c>
      <c r="J16" s="333"/>
      <c r="K16" s="351" t="s">
        <v>115</v>
      </c>
      <c r="L16" s="352">
        <v>1790.7270000000001</v>
      </c>
      <c r="M16" s="352">
        <v>8414.2219999999998</v>
      </c>
      <c r="N16" s="352">
        <v>5251.4210000000003</v>
      </c>
      <c r="O16" s="353" t="s">
        <v>128</v>
      </c>
      <c r="P16" s="354">
        <v>860.40700000000004</v>
      </c>
      <c r="Q16" s="355">
        <v>3733.7469999999998</v>
      </c>
      <c r="R16" s="356">
        <v>1429.9</v>
      </c>
    </row>
    <row r="17" spans="2:18" ht="15.75" x14ac:dyDescent="0.25">
      <c r="B17" s="351" t="s">
        <v>153</v>
      </c>
      <c r="C17" s="352">
        <v>3845.384</v>
      </c>
      <c r="D17" s="352">
        <v>18001.218000000001</v>
      </c>
      <c r="E17" s="352">
        <v>5038.6400000000003</v>
      </c>
      <c r="F17" s="353" t="s">
        <v>214</v>
      </c>
      <c r="G17" s="354">
        <v>5548.674</v>
      </c>
      <c r="H17" s="355">
        <v>24060.648000000001</v>
      </c>
      <c r="I17" s="356">
        <v>2830.7460000000001</v>
      </c>
      <c r="J17" s="333"/>
      <c r="K17" s="351" t="s">
        <v>117</v>
      </c>
      <c r="L17" s="352">
        <v>1732.23</v>
      </c>
      <c r="M17" s="352">
        <v>8128.5780000000004</v>
      </c>
      <c r="N17" s="352">
        <v>1606.2550000000001</v>
      </c>
      <c r="O17" s="353" t="s">
        <v>122</v>
      </c>
      <c r="P17" s="354">
        <v>637.17899999999997</v>
      </c>
      <c r="Q17" s="355">
        <v>2756.9409999999998</v>
      </c>
      <c r="R17" s="356">
        <v>294.37599999999998</v>
      </c>
    </row>
    <row r="18" spans="2:18" ht="15.75" x14ac:dyDescent="0.25">
      <c r="B18" s="351" t="s">
        <v>289</v>
      </c>
      <c r="C18" s="352">
        <v>3821.11</v>
      </c>
      <c r="D18" s="352">
        <v>18015.174999999999</v>
      </c>
      <c r="E18" s="352">
        <v>5238.24</v>
      </c>
      <c r="F18" s="353" t="s">
        <v>135</v>
      </c>
      <c r="G18" s="354">
        <v>4675.8230000000003</v>
      </c>
      <c r="H18" s="355">
        <v>20304.786</v>
      </c>
      <c r="I18" s="356">
        <v>5234.0590000000002</v>
      </c>
      <c r="J18" s="333"/>
      <c r="K18" s="351" t="s">
        <v>128</v>
      </c>
      <c r="L18" s="352">
        <v>810.774</v>
      </c>
      <c r="M18" s="352">
        <v>3773.864</v>
      </c>
      <c r="N18" s="352">
        <v>1063.329</v>
      </c>
      <c r="O18" s="353" t="s">
        <v>111</v>
      </c>
      <c r="P18" s="354">
        <v>439.99200000000002</v>
      </c>
      <c r="Q18" s="355">
        <v>1904.442</v>
      </c>
      <c r="R18" s="356">
        <v>125.432</v>
      </c>
    </row>
    <row r="19" spans="2:18" ht="15.75" x14ac:dyDescent="0.25">
      <c r="B19" s="351" t="s">
        <v>124</v>
      </c>
      <c r="C19" s="352">
        <v>3577.8739999999998</v>
      </c>
      <c r="D19" s="352">
        <v>16796.001</v>
      </c>
      <c r="E19" s="352">
        <v>3476.942</v>
      </c>
      <c r="F19" s="353" t="s">
        <v>124</v>
      </c>
      <c r="G19" s="354">
        <v>4402.4719999999998</v>
      </c>
      <c r="H19" s="355">
        <v>19097.524000000001</v>
      </c>
      <c r="I19" s="356">
        <v>3663.77</v>
      </c>
      <c r="J19" s="333"/>
      <c r="K19" s="351" t="s">
        <v>111</v>
      </c>
      <c r="L19" s="352">
        <v>648.26499999999999</v>
      </c>
      <c r="M19" s="352">
        <v>3027.1750000000002</v>
      </c>
      <c r="N19" s="352">
        <v>354.065</v>
      </c>
      <c r="O19" s="353" t="s">
        <v>115</v>
      </c>
      <c r="P19" s="354">
        <v>337.94</v>
      </c>
      <c r="Q19" s="355">
        <v>1465.098</v>
      </c>
      <c r="R19" s="356">
        <v>594.96100000000001</v>
      </c>
    </row>
    <row r="20" spans="2:18" ht="15.75" x14ac:dyDescent="0.25">
      <c r="B20" s="351" t="s">
        <v>111</v>
      </c>
      <c r="C20" s="352">
        <v>3291.7689999999998</v>
      </c>
      <c r="D20" s="352">
        <v>15451.981</v>
      </c>
      <c r="E20" s="352">
        <v>3512.94</v>
      </c>
      <c r="F20" s="353" t="s">
        <v>119</v>
      </c>
      <c r="G20" s="354">
        <v>4355.9629999999997</v>
      </c>
      <c r="H20" s="355">
        <v>18890.661</v>
      </c>
      <c r="I20" s="356">
        <v>2819.7640000000001</v>
      </c>
      <c r="J20" s="333"/>
      <c r="K20" s="351" t="s">
        <v>129</v>
      </c>
      <c r="L20" s="352">
        <v>533.19200000000001</v>
      </c>
      <c r="M20" s="352">
        <v>2505.8069999999998</v>
      </c>
      <c r="N20" s="352">
        <v>269.23099999999999</v>
      </c>
      <c r="O20" s="353" t="s">
        <v>112</v>
      </c>
      <c r="P20" s="354">
        <v>242.01599999999999</v>
      </c>
      <c r="Q20" s="355">
        <v>1055.107</v>
      </c>
      <c r="R20" s="356">
        <v>95.477999999999994</v>
      </c>
    </row>
    <row r="21" spans="2:18" ht="15.75" x14ac:dyDescent="0.25">
      <c r="B21" s="351" t="s">
        <v>214</v>
      </c>
      <c r="C21" s="352">
        <v>3156.337</v>
      </c>
      <c r="D21" s="352">
        <v>14817.293</v>
      </c>
      <c r="E21" s="352">
        <v>2021.4169999999999</v>
      </c>
      <c r="F21" s="353" t="s">
        <v>115</v>
      </c>
      <c r="G21" s="354">
        <v>2741</v>
      </c>
      <c r="H21" s="355">
        <v>11890.635</v>
      </c>
      <c r="I21" s="356">
        <v>1871.443</v>
      </c>
      <c r="J21" s="333"/>
      <c r="K21" s="351" t="s">
        <v>124</v>
      </c>
      <c r="L21" s="352">
        <v>225.90199999999999</v>
      </c>
      <c r="M21" s="352">
        <v>1069.9549999999999</v>
      </c>
      <c r="N21" s="352">
        <v>766.92100000000005</v>
      </c>
      <c r="O21" s="353" t="s">
        <v>116</v>
      </c>
      <c r="P21" s="354">
        <v>135.619</v>
      </c>
      <c r="Q21" s="355">
        <v>587.87400000000002</v>
      </c>
      <c r="R21" s="356">
        <v>64.203000000000003</v>
      </c>
    </row>
    <row r="22" spans="2:18" ht="15.75" x14ac:dyDescent="0.25">
      <c r="B22" s="351" t="s">
        <v>120</v>
      </c>
      <c r="C22" s="352">
        <v>3058.636</v>
      </c>
      <c r="D22" s="352">
        <v>14354.392</v>
      </c>
      <c r="E22" s="352">
        <v>4563.6760000000004</v>
      </c>
      <c r="F22" s="353" t="s">
        <v>120</v>
      </c>
      <c r="G22" s="354">
        <v>2663.1819999999998</v>
      </c>
      <c r="H22" s="355">
        <v>11550.040999999999</v>
      </c>
      <c r="I22" s="356">
        <v>4012.7040000000002</v>
      </c>
      <c r="J22" s="333"/>
      <c r="K22" s="351" t="s">
        <v>116</v>
      </c>
      <c r="L22" s="352">
        <v>183.43700000000001</v>
      </c>
      <c r="M22" s="352">
        <v>863.57</v>
      </c>
      <c r="N22" s="352">
        <v>191.01400000000001</v>
      </c>
      <c r="O22" s="353" t="s">
        <v>121</v>
      </c>
      <c r="P22" s="354">
        <v>122.79300000000001</v>
      </c>
      <c r="Q22" s="355">
        <v>532.30999999999995</v>
      </c>
      <c r="R22" s="356">
        <v>30.974</v>
      </c>
    </row>
    <row r="23" spans="2:18" ht="16.5" thickBot="1" x14ac:dyDescent="0.3">
      <c r="B23" s="357" t="s">
        <v>71</v>
      </c>
      <c r="C23" s="358">
        <v>2748.3470000000002</v>
      </c>
      <c r="D23" s="358">
        <v>12871.736000000001</v>
      </c>
      <c r="E23" s="358">
        <v>2454.4659999999999</v>
      </c>
      <c r="F23" s="359" t="s">
        <v>289</v>
      </c>
      <c r="G23" s="360">
        <v>2050.5729999999999</v>
      </c>
      <c r="H23" s="361">
        <v>8885.4110000000001</v>
      </c>
      <c r="I23" s="362">
        <v>3188.8560000000002</v>
      </c>
      <c r="J23" s="333"/>
      <c r="K23" s="357" t="s">
        <v>121</v>
      </c>
      <c r="L23" s="358">
        <v>181.67</v>
      </c>
      <c r="M23" s="358">
        <v>848.34500000000003</v>
      </c>
      <c r="N23" s="358">
        <v>67.379000000000005</v>
      </c>
      <c r="O23" s="359" t="s">
        <v>124</v>
      </c>
      <c r="P23" s="360">
        <v>90.349000000000004</v>
      </c>
      <c r="Q23" s="361">
        <v>391.69</v>
      </c>
      <c r="R23" s="362">
        <v>222.434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308</v>
      </c>
      <c r="C30" s="372"/>
      <c r="D30" s="373"/>
      <c r="E30" s="374"/>
      <c r="F30" s="371" t="s">
        <v>309</v>
      </c>
      <c r="G30" s="372"/>
      <c r="H30" s="373"/>
      <c r="I30" s="374"/>
      <c r="J30" s="333"/>
      <c r="K30" s="371" t="s">
        <v>308</v>
      </c>
      <c r="L30" s="372"/>
      <c r="M30" s="373"/>
      <c r="N30" s="374"/>
      <c r="O30" s="371" t="s">
        <v>309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218616.46299999999</v>
      </c>
      <c r="D32" s="340">
        <v>1026161.743</v>
      </c>
      <c r="E32" s="341">
        <v>77838.562000000005</v>
      </c>
      <c r="F32" s="342" t="s">
        <v>102</v>
      </c>
      <c r="G32" s="343">
        <v>181967.98199999999</v>
      </c>
      <c r="H32" s="344">
        <v>789099.1</v>
      </c>
      <c r="I32" s="341">
        <v>68530.910999999993</v>
      </c>
      <c r="J32" s="366"/>
      <c r="K32" s="338" t="s">
        <v>102</v>
      </c>
      <c r="L32" s="339">
        <v>130338.50199999999</v>
      </c>
      <c r="M32" s="340">
        <v>611507.93900000001</v>
      </c>
      <c r="N32" s="341">
        <v>54908.811999999998</v>
      </c>
      <c r="O32" s="342" t="s">
        <v>102</v>
      </c>
      <c r="P32" s="343">
        <v>132494.13399999999</v>
      </c>
      <c r="Q32" s="344">
        <v>574708.07200000004</v>
      </c>
      <c r="R32" s="341">
        <v>67430.418999999994</v>
      </c>
    </row>
    <row r="33" spans="2:20" ht="15.75" x14ac:dyDescent="0.25">
      <c r="B33" s="345" t="s">
        <v>132</v>
      </c>
      <c r="C33" s="346">
        <v>80074.64</v>
      </c>
      <c r="D33" s="346">
        <v>375509.24800000002</v>
      </c>
      <c r="E33" s="346">
        <v>28725</v>
      </c>
      <c r="F33" s="347" t="s">
        <v>132</v>
      </c>
      <c r="G33" s="348">
        <v>89665.36</v>
      </c>
      <c r="H33" s="349">
        <v>388687.59</v>
      </c>
      <c r="I33" s="350">
        <v>33900</v>
      </c>
      <c r="J33" s="366"/>
      <c r="K33" s="345" t="s">
        <v>69</v>
      </c>
      <c r="L33" s="346">
        <v>49162.233999999997</v>
      </c>
      <c r="M33" s="346">
        <v>230739.28099999999</v>
      </c>
      <c r="N33" s="346">
        <v>25151.036</v>
      </c>
      <c r="O33" s="347" t="s">
        <v>69</v>
      </c>
      <c r="P33" s="348">
        <v>53656.154000000002</v>
      </c>
      <c r="Q33" s="349">
        <v>232801.37400000001</v>
      </c>
      <c r="R33" s="350">
        <v>28656.04</v>
      </c>
    </row>
    <row r="34" spans="2:20" ht="15.75" x14ac:dyDescent="0.25">
      <c r="B34" s="351" t="s">
        <v>69</v>
      </c>
      <c r="C34" s="352">
        <v>17512.142</v>
      </c>
      <c r="D34" s="352">
        <v>81998.964000000007</v>
      </c>
      <c r="E34" s="352">
        <v>6391.0929999999998</v>
      </c>
      <c r="F34" s="353" t="s">
        <v>111</v>
      </c>
      <c r="G34" s="354">
        <v>11919.442999999999</v>
      </c>
      <c r="H34" s="355">
        <v>51700.087</v>
      </c>
      <c r="I34" s="356">
        <v>4370.8379999999997</v>
      </c>
      <c r="J34" s="366"/>
      <c r="K34" s="351" t="s">
        <v>117</v>
      </c>
      <c r="L34" s="352">
        <v>20552.64</v>
      </c>
      <c r="M34" s="352">
        <v>96429.755000000005</v>
      </c>
      <c r="N34" s="352">
        <v>5761.7120000000004</v>
      </c>
      <c r="O34" s="353" t="s">
        <v>117</v>
      </c>
      <c r="P34" s="354">
        <v>22522.92</v>
      </c>
      <c r="Q34" s="355">
        <v>97677.758000000002</v>
      </c>
      <c r="R34" s="356">
        <v>6717.1120000000001</v>
      </c>
    </row>
    <row r="35" spans="2:20" ht="15.75" x14ac:dyDescent="0.25">
      <c r="B35" s="351" t="s">
        <v>111</v>
      </c>
      <c r="C35" s="352">
        <v>14824.031999999999</v>
      </c>
      <c r="D35" s="352">
        <v>69636.959000000003</v>
      </c>
      <c r="E35" s="352">
        <v>4905.6210000000001</v>
      </c>
      <c r="F35" s="353" t="s">
        <v>69</v>
      </c>
      <c r="G35" s="354">
        <v>8844.5869999999995</v>
      </c>
      <c r="H35" s="355">
        <v>38422.093000000001</v>
      </c>
      <c r="I35" s="356">
        <v>3240.4789999999998</v>
      </c>
      <c r="J35" s="366"/>
      <c r="K35" s="351" t="s">
        <v>214</v>
      </c>
      <c r="L35" s="352">
        <v>17311.61</v>
      </c>
      <c r="M35" s="352">
        <v>81286.447</v>
      </c>
      <c r="N35" s="352">
        <v>5729.3239999999996</v>
      </c>
      <c r="O35" s="353" t="s">
        <v>68</v>
      </c>
      <c r="P35" s="354">
        <v>13700.728999999999</v>
      </c>
      <c r="Q35" s="355">
        <v>59399.387000000002</v>
      </c>
      <c r="R35" s="356">
        <v>11947.127</v>
      </c>
    </row>
    <row r="36" spans="2:20" ht="15.75" x14ac:dyDescent="0.25">
      <c r="B36" s="351" t="s">
        <v>214</v>
      </c>
      <c r="C36" s="352">
        <v>14712.392</v>
      </c>
      <c r="D36" s="352">
        <v>69220.539000000004</v>
      </c>
      <c r="E36" s="352">
        <v>5995.2650000000003</v>
      </c>
      <c r="F36" s="353" t="s">
        <v>118</v>
      </c>
      <c r="G36" s="354">
        <v>8079.9480000000003</v>
      </c>
      <c r="H36" s="355">
        <v>35071.216999999997</v>
      </c>
      <c r="I36" s="356">
        <v>3183</v>
      </c>
      <c r="J36" s="366"/>
      <c r="K36" s="351" t="s">
        <v>112</v>
      </c>
      <c r="L36" s="352">
        <v>7784.7280000000001</v>
      </c>
      <c r="M36" s="352">
        <v>36453.974999999999</v>
      </c>
      <c r="N36" s="352">
        <v>2602.384</v>
      </c>
      <c r="O36" s="353" t="s">
        <v>214</v>
      </c>
      <c r="P36" s="354">
        <v>10224.195</v>
      </c>
      <c r="Q36" s="355">
        <v>44325.415000000001</v>
      </c>
      <c r="R36" s="356">
        <v>3678.3229999999999</v>
      </c>
    </row>
    <row r="37" spans="2:20" ht="15.75" x14ac:dyDescent="0.25">
      <c r="B37" s="351" t="s">
        <v>212</v>
      </c>
      <c r="C37" s="352">
        <v>10516.251</v>
      </c>
      <c r="D37" s="352">
        <v>49319.474999999999</v>
      </c>
      <c r="E37" s="352">
        <v>3404.05</v>
      </c>
      <c r="F37" s="353" t="s">
        <v>212</v>
      </c>
      <c r="G37" s="354">
        <v>7059.6580000000004</v>
      </c>
      <c r="H37" s="355">
        <v>30646.278999999999</v>
      </c>
      <c r="I37" s="356">
        <v>2601.6</v>
      </c>
      <c r="J37" s="366"/>
      <c r="K37" s="351" t="s">
        <v>111</v>
      </c>
      <c r="L37" s="352">
        <v>6520.7539999999999</v>
      </c>
      <c r="M37" s="352">
        <v>30571.254000000001</v>
      </c>
      <c r="N37" s="352">
        <v>1524.4649999999999</v>
      </c>
      <c r="O37" s="353" t="s">
        <v>114</v>
      </c>
      <c r="P37" s="354">
        <v>9479.0669999999991</v>
      </c>
      <c r="Q37" s="355">
        <v>41136.366000000002</v>
      </c>
      <c r="R37" s="356">
        <v>3841.0520000000001</v>
      </c>
    </row>
    <row r="38" spans="2:20" ht="15.75" x14ac:dyDescent="0.25">
      <c r="B38" s="351" t="s">
        <v>118</v>
      </c>
      <c r="C38" s="352">
        <v>8663.5769999999993</v>
      </c>
      <c r="D38" s="352">
        <v>40605.254999999997</v>
      </c>
      <c r="E38" s="352">
        <v>3322.0619999999999</v>
      </c>
      <c r="F38" s="353" t="s">
        <v>214</v>
      </c>
      <c r="G38" s="354">
        <v>6351.88</v>
      </c>
      <c r="H38" s="355">
        <v>27544.864000000001</v>
      </c>
      <c r="I38" s="356">
        <v>2441.2669999999998</v>
      </c>
      <c r="J38" s="366"/>
      <c r="K38" s="351" t="s">
        <v>68</v>
      </c>
      <c r="L38" s="352">
        <v>5620.0389999999998</v>
      </c>
      <c r="M38" s="352">
        <v>26313.042000000001</v>
      </c>
      <c r="N38" s="352">
        <v>2419.0650000000001</v>
      </c>
      <c r="O38" s="353" t="s">
        <v>164</v>
      </c>
      <c r="P38" s="354">
        <v>5340.6710000000003</v>
      </c>
      <c r="Q38" s="355">
        <v>23144.062999999998</v>
      </c>
      <c r="R38" s="356">
        <v>2096.5360000000001</v>
      </c>
    </row>
    <row r="39" spans="2:20" ht="15.75" x14ac:dyDescent="0.25">
      <c r="B39" s="351" t="s">
        <v>153</v>
      </c>
      <c r="C39" s="352">
        <v>6105.0529999999999</v>
      </c>
      <c r="D39" s="352">
        <v>28648.92</v>
      </c>
      <c r="E39" s="352">
        <v>1734</v>
      </c>
      <c r="F39" s="353" t="s">
        <v>153</v>
      </c>
      <c r="G39" s="354">
        <v>6149.7340000000004</v>
      </c>
      <c r="H39" s="355">
        <v>26679.414000000001</v>
      </c>
      <c r="I39" s="356">
        <v>2174</v>
      </c>
      <c r="J39" s="366"/>
      <c r="K39" s="351" t="s">
        <v>152</v>
      </c>
      <c r="L39" s="352">
        <v>4991.4790000000003</v>
      </c>
      <c r="M39" s="352">
        <v>23397.734</v>
      </c>
      <c r="N39" s="352">
        <v>2037</v>
      </c>
      <c r="O39" s="353" t="s">
        <v>112</v>
      </c>
      <c r="P39" s="354">
        <v>4402.1959999999999</v>
      </c>
      <c r="Q39" s="355">
        <v>19099.938999999998</v>
      </c>
      <c r="R39" s="356">
        <v>1725.702</v>
      </c>
    </row>
    <row r="40" spans="2:20" ht="15.75" x14ac:dyDescent="0.25">
      <c r="B40" s="351" t="s">
        <v>120</v>
      </c>
      <c r="C40" s="352">
        <v>5008.116</v>
      </c>
      <c r="D40" s="352">
        <v>23506.33</v>
      </c>
      <c r="E40" s="352">
        <v>1775.105</v>
      </c>
      <c r="F40" s="353" t="s">
        <v>280</v>
      </c>
      <c r="G40" s="354">
        <v>4784.5810000000001</v>
      </c>
      <c r="H40" s="355">
        <v>20791.963</v>
      </c>
      <c r="I40" s="356">
        <v>1947</v>
      </c>
      <c r="J40" s="366"/>
      <c r="K40" s="351" t="s">
        <v>116</v>
      </c>
      <c r="L40" s="352">
        <v>3842.6350000000002</v>
      </c>
      <c r="M40" s="352">
        <v>17990.035</v>
      </c>
      <c r="N40" s="352">
        <v>973.17100000000005</v>
      </c>
      <c r="O40" s="353" t="s">
        <v>128</v>
      </c>
      <c r="P40" s="354">
        <v>2965.355</v>
      </c>
      <c r="Q40" s="355">
        <v>12851.759</v>
      </c>
      <c r="R40" s="356">
        <v>3045.5340000000001</v>
      </c>
    </row>
    <row r="41" spans="2:20" ht="15.75" x14ac:dyDescent="0.25">
      <c r="B41" s="351" t="s">
        <v>136</v>
      </c>
      <c r="C41" s="352">
        <v>4430.1769999999997</v>
      </c>
      <c r="D41" s="352">
        <v>20993.866999999998</v>
      </c>
      <c r="E41" s="352">
        <v>1552.086</v>
      </c>
      <c r="F41" s="353" t="s">
        <v>114</v>
      </c>
      <c r="G41" s="354">
        <v>2645.627</v>
      </c>
      <c r="H41" s="355">
        <v>11481.811</v>
      </c>
      <c r="I41" s="356">
        <v>1521.1010000000001</v>
      </c>
      <c r="J41" s="366"/>
      <c r="K41" s="351" t="s">
        <v>164</v>
      </c>
      <c r="L41" s="352">
        <v>3406.5230000000001</v>
      </c>
      <c r="M41" s="352">
        <v>16028.138999999999</v>
      </c>
      <c r="N41" s="352">
        <v>1478.123</v>
      </c>
      <c r="O41" s="353" t="s">
        <v>152</v>
      </c>
      <c r="P41" s="354">
        <v>2353.5740000000001</v>
      </c>
      <c r="Q41" s="355">
        <v>10213.937</v>
      </c>
      <c r="R41" s="356">
        <v>947.14700000000005</v>
      </c>
    </row>
    <row r="42" spans="2:20" ht="15.75" x14ac:dyDescent="0.25">
      <c r="B42" s="351" t="s">
        <v>156</v>
      </c>
      <c r="C42" s="352">
        <v>4291.1809999999996</v>
      </c>
      <c r="D42" s="352">
        <v>20129.741999999998</v>
      </c>
      <c r="E42" s="352">
        <v>1323.98</v>
      </c>
      <c r="F42" s="353" t="s">
        <v>289</v>
      </c>
      <c r="G42" s="354">
        <v>2477.527</v>
      </c>
      <c r="H42" s="355">
        <v>10747.446</v>
      </c>
      <c r="I42" s="356">
        <v>875</v>
      </c>
      <c r="J42" s="366"/>
      <c r="K42" s="351" t="s">
        <v>122</v>
      </c>
      <c r="L42" s="352">
        <v>1889.3219999999999</v>
      </c>
      <c r="M42" s="352">
        <v>8901.857</v>
      </c>
      <c r="N42" s="352">
        <v>1578.1079999999999</v>
      </c>
      <c r="O42" s="353" t="s">
        <v>122</v>
      </c>
      <c r="P42" s="354">
        <v>2085.587</v>
      </c>
      <c r="Q42" s="355">
        <v>9046.3349999999991</v>
      </c>
      <c r="R42" s="356">
        <v>2693.9920000000002</v>
      </c>
    </row>
    <row r="43" spans="2:20" ht="15.75" x14ac:dyDescent="0.25">
      <c r="B43" s="351" t="s">
        <v>115</v>
      </c>
      <c r="C43" s="352">
        <v>4290.4780000000001</v>
      </c>
      <c r="D43" s="352">
        <v>20163.226999999999</v>
      </c>
      <c r="E43" s="352">
        <v>1118.4580000000001</v>
      </c>
      <c r="F43" s="353" t="s">
        <v>275</v>
      </c>
      <c r="G43" s="354">
        <v>2390.9299999999998</v>
      </c>
      <c r="H43" s="355">
        <v>10370.200000000001</v>
      </c>
      <c r="I43" s="356">
        <v>675</v>
      </c>
      <c r="J43" s="366"/>
      <c r="K43" s="351" t="s">
        <v>114</v>
      </c>
      <c r="L43" s="352">
        <v>1741.7719999999999</v>
      </c>
      <c r="M43" s="352">
        <v>8135.6319999999996</v>
      </c>
      <c r="N43" s="352">
        <v>868.99</v>
      </c>
      <c r="O43" s="353" t="s">
        <v>123</v>
      </c>
      <c r="P43" s="354">
        <v>1624.1469999999999</v>
      </c>
      <c r="Q43" s="355">
        <v>7042.3519999999999</v>
      </c>
      <c r="R43" s="356">
        <v>654.23800000000006</v>
      </c>
    </row>
    <row r="44" spans="2:20" ht="15.75" x14ac:dyDescent="0.25">
      <c r="B44" s="351" t="s">
        <v>154</v>
      </c>
      <c r="C44" s="352">
        <v>3613.1080000000002</v>
      </c>
      <c r="D44" s="352">
        <v>16952.812999999998</v>
      </c>
      <c r="E44" s="352">
        <v>976.75</v>
      </c>
      <c r="F44" s="353" t="s">
        <v>124</v>
      </c>
      <c r="G44" s="354">
        <v>2382.7840000000001</v>
      </c>
      <c r="H44" s="355">
        <v>10319.371999999999</v>
      </c>
      <c r="I44" s="356">
        <v>775.21900000000005</v>
      </c>
      <c r="J44" s="366"/>
      <c r="K44" s="351" t="s">
        <v>129</v>
      </c>
      <c r="L44" s="352">
        <v>1565.1</v>
      </c>
      <c r="M44" s="352">
        <v>7390.1620000000003</v>
      </c>
      <c r="N44" s="352">
        <v>632.17399999999998</v>
      </c>
      <c r="O44" s="353" t="s">
        <v>111</v>
      </c>
      <c r="P44" s="354">
        <v>1313.42</v>
      </c>
      <c r="Q44" s="355">
        <v>5706.94</v>
      </c>
      <c r="R44" s="356">
        <v>320.77600000000001</v>
      </c>
    </row>
    <row r="45" spans="2:20" ht="15.75" x14ac:dyDescent="0.25">
      <c r="B45" s="351" t="s">
        <v>275</v>
      </c>
      <c r="C45" s="352">
        <v>3105.451</v>
      </c>
      <c r="D45" s="352">
        <v>14642.481</v>
      </c>
      <c r="E45" s="352">
        <v>923</v>
      </c>
      <c r="F45" s="353" t="s">
        <v>136</v>
      </c>
      <c r="G45" s="354">
        <v>2234.5079999999998</v>
      </c>
      <c r="H45" s="355">
        <v>9674.7729999999992</v>
      </c>
      <c r="I45" s="356">
        <v>819.81600000000003</v>
      </c>
      <c r="J45" s="366"/>
      <c r="K45" s="351" t="s">
        <v>123</v>
      </c>
      <c r="L45" s="352">
        <v>1540.22</v>
      </c>
      <c r="M45" s="352">
        <v>7218.1210000000001</v>
      </c>
      <c r="N45" s="352">
        <v>574.79999999999995</v>
      </c>
      <c r="O45" s="353" t="s">
        <v>115</v>
      </c>
      <c r="P45" s="354">
        <v>1132.1559999999999</v>
      </c>
      <c r="Q45" s="355">
        <v>4909.866</v>
      </c>
      <c r="R45" s="356">
        <v>280.66800000000001</v>
      </c>
      <c r="T45" s="35"/>
    </row>
    <row r="46" spans="2:20" ht="15.75" x14ac:dyDescent="0.25">
      <c r="B46" s="351" t="s">
        <v>289</v>
      </c>
      <c r="C46" s="352">
        <v>2593.9580000000001</v>
      </c>
      <c r="D46" s="352">
        <v>12146.337</v>
      </c>
      <c r="E46" s="352">
        <v>874.95</v>
      </c>
      <c r="F46" s="353" t="s">
        <v>120</v>
      </c>
      <c r="G46" s="354">
        <v>2151.5459999999998</v>
      </c>
      <c r="H46" s="355">
        <v>9321.6779999999999</v>
      </c>
      <c r="I46" s="356">
        <v>819.06500000000005</v>
      </c>
      <c r="J46" s="366"/>
      <c r="K46" s="351" t="s">
        <v>128</v>
      </c>
      <c r="L46" s="352">
        <v>1423.9680000000001</v>
      </c>
      <c r="M46" s="352">
        <v>6700.5320000000002</v>
      </c>
      <c r="N46" s="352">
        <v>2260.674</v>
      </c>
      <c r="O46" s="353" t="s">
        <v>71</v>
      </c>
      <c r="P46" s="354">
        <v>580.03099999999995</v>
      </c>
      <c r="Q46" s="355">
        <v>2514.65</v>
      </c>
      <c r="R46" s="356">
        <v>248.10400000000001</v>
      </c>
    </row>
    <row r="47" spans="2:20" ht="15.75" x14ac:dyDescent="0.25">
      <c r="B47" s="351" t="s">
        <v>113</v>
      </c>
      <c r="C47" s="352">
        <v>2559.0940000000001</v>
      </c>
      <c r="D47" s="352">
        <v>12062.981</v>
      </c>
      <c r="E47" s="352">
        <v>915.03800000000001</v>
      </c>
      <c r="F47" s="353" t="s">
        <v>156</v>
      </c>
      <c r="G47" s="354">
        <v>1785.4570000000001</v>
      </c>
      <c r="H47" s="355">
        <v>7746.9949999999999</v>
      </c>
      <c r="I47" s="356">
        <v>722.70299999999997</v>
      </c>
      <c r="J47" s="366"/>
      <c r="K47" s="351" t="s">
        <v>71</v>
      </c>
      <c r="L47" s="352">
        <v>1254.4059999999999</v>
      </c>
      <c r="M47" s="352">
        <v>5844.52</v>
      </c>
      <c r="N47" s="352">
        <v>516</v>
      </c>
      <c r="O47" s="353" t="s">
        <v>116</v>
      </c>
      <c r="P47" s="354">
        <v>377.27600000000001</v>
      </c>
      <c r="Q47" s="355">
        <v>1636.817</v>
      </c>
      <c r="R47" s="356">
        <v>273.52800000000002</v>
      </c>
    </row>
    <row r="48" spans="2:20" ht="16.5" thickBot="1" x14ac:dyDescent="0.3">
      <c r="B48" s="357" t="s">
        <v>124</v>
      </c>
      <c r="C48" s="358">
        <v>2325.585</v>
      </c>
      <c r="D48" s="358">
        <v>10930.124</v>
      </c>
      <c r="E48" s="358">
        <v>868.78300000000002</v>
      </c>
      <c r="F48" s="359" t="s">
        <v>119</v>
      </c>
      <c r="G48" s="360">
        <v>1704.7349999999999</v>
      </c>
      <c r="H48" s="361">
        <v>7394.2209999999995</v>
      </c>
      <c r="I48" s="362">
        <v>602.298</v>
      </c>
      <c r="J48" s="366"/>
      <c r="K48" s="357" t="s">
        <v>115</v>
      </c>
      <c r="L48" s="358">
        <v>1230.327</v>
      </c>
      <c r="M48" s="358">
        <v>5761.442</v>
      </c>
      <c r="N48" s="358">
        <v>272.56400000000002</v>
      </c>
      <c r="O48" s="359" t="s">
        <v>127</v>
      </c>
      <c r="P48" s="360">
        <v>182.62100000000001</v>
      </c>
      <c r="Q48" s="361">
        <v>790.42600000000004</v>
      </c>
      <c r="R48" s="362">
        <v>66.900000000000006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308</v>
      </c>
      <c r="C55" s="372"/>
      <c r="D55" s="373"/>
      <c r="E55" s="374"/>
      <c r="F55" s="371" t="s">
        <v>309</v>
      </c>
      <c r="G55" s="372"/>
      <c r="H55" s="373"/>
      <c r="I55" s="374"/>
      <c r="J55" s="333"/>
      <c r="K55" s="371" t="s">
        <v>308</v>
      </c>
      <c r="L55" s="372"/>
      <c r="M55" s="373"/>
      <c r="N55" s="374"/>
      <c r="O55" s="371" t="s">
        <v>309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91583.275999999998</v>
      </c>
      <c r="D57" s="340">
        <v>429474.05800000002</v>
      </c>
      <c r="E57" s="341">
        <v>56682.54</v>
      </c>
      <c r="F57" s="342" t="s">
        <v>102</v>
      </c>
      <c r="G57" s="343">
        <v>95454.713000000003</v>
      </c>
      <c r="H57" s="344">
        <v>413979.49</v>
      </c>
      <c r="I57" s="341">
        <v>56312.366000000002</v>
      </c>
      <c r="J57" s="333"/>
      <c r="K57" s="338" t="s">
        <v>102</v>
      </c>
      <c r="L57" s="339">
        <v>39588.942000000003</v>
      </c>
      <c r="M57" s="340">
        <v>185699.277</v>
      </c>
      <c r="N57" s="341">
        <v>24097.565999999999</v>
      </c>
      <c r="O57" s="342" t="s">
        <v>102</v>
      </c>
      <c r="P57" s="343">
        <v>40475.091</v>
      </c>
      <c r="Q57" s="344">
        <v>175533.10399999999</v>
      </c>
      <c r="R57" s="341">
        <v>24264.944</v>
      </c>
    </row>
    <row r="58" spans="2:18" ht="15.75" x14ac:dyDescent="0.25">
      <c r="B58" s="345" t="s">
        <v>122</v>
      </c>
      <c r="C58" s="346">
        <v>13768.68</v>
      </c>
      <c r="D58" s="346">
        <v>64563.377</v>
      </c>
      <c r="E58" s="346">
        <v>7880.152</v>
      </c>
      <c r="F58" s="347" t="s">
        <v>122</v>
      </c>
      <c r="G58" s="348">
        <v>13863.136</v>
      </c>
      <c r="H58" s="349">
        <v>60117.464999999997</v>
      </c>
      <c r="I58" s="350">
        <v>7975.83</v>
      </c>
      <c r="J58" s="333"/>
      <c r="K58" s="345" t="s">
        <v>69</v>
      </c>
      <c r="L58" s="346">
        <v>13397.422</v>
      </c>
      <c r="M58" s="346">
        <v>62849.004000000001</v>
      </c>
      <c r="N58" s="346">
        <v>8720.8379999999997</v>
      </c>
      <c r="O58" s="347" t="s">
        <v>69</v>
      </c>
      <c r="P58" s="348">
        <v>16111.156999999999</v>
      </c>
      <c r="Q58" s="349">
        <v>69855.058999999994</v>
      </c>
      <c r="R58" s="350">
        <v>9927.0740000000005</v>
      </c>
    </row>
    <row r="59" spans="2:18" ht="15.75" x14ac:dyDescent="0.25">
      <c r="B59" s="351" t="s">
        <v>119</v>
      </c>
      <c r="C59" s="352">
        <v>13218.276</v>
      </c>
      <c r="D59" s="352">
        <v>61936.269</v>
      </c>
      <c r="E59" s="352">
        <v>8708.3439999999991</v>
      </c>
      <c r="F59" s="353" t="s">
        <v>119</v>
      </c>
      <c r="G59" s="354">
        <v>11195.612999999999</v>
      </c>
      <c r="H59" s="355">
        <v>48548.864000000001</v>
      </c>
      <c r="I59" s="356">
        <v>7733.5410000000002</v>
      </c>
      <c r="J59" s="333"/>
      <c r="K59" s="351" t="s">
        <v>117</v>
      </c>
      <c r="L59" s="352">
        <v>11101.842000000001</v>
      </c>
      <c r="M59" s="352">
        <v>52067.03</v>
      </c>
      <c r="N59" s="352">
        <v>8320.6380000000008</v>
      </c>
      <c r="O59" s="353" t="s">
        <v>117</v>
      </c>
      <c r="P59" s="354">
        <v>9602.7049999999999</v>
      </c>
      <c r="Q59" s="355">
        <v>41651.387000000002</v>
      </c>
      <c r="R59" s="356">
        <v>7264.8530000000001</v>
      </c>
    </row>
    <row r="60" spans="2:18" ht="15.75" x14ac:dyDescent="0.25">
      <c r="B60" s="351" t="s">
        <v>115</v>
      </c>
      <c r="C60" s="352">
        <v>7842.2420000000002</v>
      </c>
      <c r="D60" s="352">
        <v>36775.961000000003</v>
      </c>
      <c r="E60" s="352">
        <v>4795.1469999999999</v>
      </c>
      <c r="F60" s="353" t="s">
        <v>124</v>
      </c>
      <c r="G60" s="354">
        <v>9826.5830000000005</v>
      </c>
      <c r="H60" s="355">
        <v>42638.629000000001</v>
      </c>
      <c r="I60" s="356">
        <v>6883.4219999999996</v>
      </c>
      <c r="J60" s="333"/>
      <c r="K60" s="351" t="s">
        <v>115</v>
      </c>
      <c r="L60" s="352">
        <v>6164.1629999999996</v>
      </c>
      <c r="M60" s="352">
        <v>28902.947</v>
      </c>
      <c r="N60" s="352">
        <v>2497.8359999999998</v>
      </c>
      <c r="O60" s="353" t="s">
        <v>116</v>
      </c>
      <c r="P60" s="354">
        <v>5863.1970000000001</v>
      </c>
      <c r="Q60" s="355">
        <v>25434.63</v>
      </c>
      <c r="R60" s="356">
        <v>3697.6350000000002</v>
      </c>
    </row>
    <row r="61" spans="2:18" ht="15.75" x14ac:dyDescent="0.25">
      <c r="B61" s="351" t="s">
        <v>124</v>
      </c>
      <c r="C61" s="352">
        <v>7684.5770000000002</v>
      </c>
      <c r="D61" s="352">
        <v>36019.78</v>
      </c>
      <c r="E61" s="352">
        <v>5625.4489999999996</v>
      </c>
      <c r="F61" s="353" t="s">
        <v>115</v>
      </c>
      <c r="G61" s="354">
        <v>7783.6260000000002</v>
      </c>
      <c r="H61" s="355">
        <v>33759.576000000001</v>
      </c>
      <c r="I61" s="356">
        <v>4808.5309999999999</v>
      </c>
      <c r="J61" s="333"/>
      <c r="K61" s="351" t="s">
        <v>116</v>
      </c>
      <c r="L61" s="352">
        <v>4338.4350000000004</v>
      </c>
      <c r="M61" s="352">
        <v>20345.975999999999</v>
      </c>
      <c r="N61" s="352">
        <v>2663.3710000000001</v>
      </c>
      <c r="O61" s="353" t="s">
        <v>115</v>
      </c>
      <c r="P61" s="354">
        <v>5214.482</v>
      </c>
      <c r="Q61" s="355">
        <v>22615.89</v>
      </c>
      <c r="R61" s="356">
        <v>1706.78</v>
      </c>
    </row>
    <row r="62" spans="2:18" ht="15.75" x14ac:dyDescent="0.25">
      <c r="B62" s="351" t="s">
        <v>69</v>
      </c>
      <c r="C62" s="352">
        <v>6401.2870000000003</v>
      </c>
      <c r="D62" s="352">
        <v>30022.12</v>
      </c>
      <c r="E62" s="352">
        <v>4389.7479999999996</v>
      </c>
      <c r="F62" s="353" t="s">
        <v>69</v>
      </c>
      <c r="G62" s="354">
        <v>7018.8760000000002</v>
      </c>
      <c r="H62" s="355">
        <v>30450.332999999999</v>
      </c>
      <c r="I62" s="356">
        <v>4665.9049999999997</v>
      </c>
      <c r="J62" s="333"/>
      <c r="K62" s="351" t="s">
        <v>68</v>
      </c>
      <c r="L62" s="352">
        <v>742.93</v>
      </c>
      <c r="M62" s="352">
        <v>3463.6289999999999</v>
      </c>
      <c r="N62" s="352">
        <v>275.12700000000001</v>
      </c>
      <c r="O62" s="353" t="s">
        <v>127</v>
      </c>
      <c r="P62" s="354">
        <v>718.16300000000001</v>
      </c>
      <c r="Q62" s="355">
        <v>3116.0880000000002</v>
      </c>
      <c r="R62" s="356">
        <v>328.536</v>
      </c>
    </row>
    <row r="63" spans="2:18" ht="15.75" x14ac:dyDescent="0.25">
      <c r="B63" s="351" t="s">
        <v>114</v>
      </c>
      <c r="C63" s="352">
        <v>5431.4110000000001</v>
      </c>
      <c r="D63" s="352">
        <v>25470.492999999999</v>
      </c>
      <c r="E63" s="352">
        <v>4558.6369999999997</v>
      </c>
      <c r="F63" s="353" t="s">
        <v>113</v>
      </c>
      <c r="G63" s="354">
        <v>4843.6729999999998</v>
      </c>
      <c r="H63" s="355">
        <v>21006.626</v>
      </c>
      <c r="I63" s="356">
        <v>1781.9459999999999</v>
      </c>
      <c r="J63" s="333"/>
      <c r="K63" s="351" t="s">
        <v>114</v>
      </c>
      <c r="L63" s="352">
        <v>727.93799999999999</v>
      </c>
      <c r="M63" s="352">
        <v>3434.518</v>
      </c>
      <c r="N63" s="352">
        <v>351.44099999999997</v>
      </c>
      <c r="O63" s="353" t="s">
        <v>68</v>
      </c>
      <c r="P63" s="354">
        <v>633.48900000000003</v>
      </c>
      <c r="Q63" s="355">
        <v>2746.6060000000002</v>
      </c>
      <c r="R63" s="356">
        <v>230.352</v>
      </c>
    </row>
    <row r="64" spans="2:18" ht="15.75" x14ac:dyDescent="0.25">
      <c r="B64" s="351" t="s">
        <v>164</v>
      </c>
      <c r="C64" s="352">
        <v>5323.732</v>
      </c>
      <c r="D64" s="352">
        <v>24989.223000000002</v>
      </c>
      <c r="E64" s="352">
        <v>3472.6390000000001</v>
      </c>
      <c r="F64" s="353" t="s">
        <v>214</v>
      </c>
      <c r="G64" s="354">
        <v>4332.0550000000003</v>
      </c>
      <c r="H64" s="355">
        <v>18788.456999999999</v>
      </c>
      <c r="I64" s="356">
        <v>1735.9960000000001</v>
      </c>
      <c r="J64" s="333"/>
      <c r="K64" s="351" t="s">
        <v>127</v>
      </c>
      <c r="L64" s="352">
        <v>671.45399999999995</v>
      </c>
      <c r="M64" s="352">
        <v>3147.3560000000002</v>
      </c>
      <c r="N64" s="352">
        <v>302.85000000000002</v>
      </c>
      <c r="O64" s="353" t="s">
        <v>112</v>
      </c>
      <c r="P64" s="354">
        <v>449.08800000000002</v>
      </c>
      <c r="Q64" s="355">
        <v>1953.989</v>
      </c>
      <c r="R64" s="356">
        <v>210.226</v>
      </c>
    </row>
    <row r="65" spans="2:18" ht="15.75" x14ac:dyDescent="0.25">
      <c r="B65" s="351" t="s">
        <v>113</v>
      </c>
      <c r="C65" s="352">
        <v>4447.6090000000004</v>
      </c>
      <c r="D65" s="352">
        <v>20858.208999999999</v>
      </c>
      <c r="E65" s="352">
        <v>1789.2049999999999</v>
      </c>
      <c r="F65" s="353" t="s">
        <v>164</v>
      </c>
      <c r="G65" s="354">
        <v>3922.9589999999998</v>
      </c>
      <c r="H65" s="355">
        <v>17022.156999999999</v>
      </c>
      <c r="I65" s="356">
        <v>2460.2080000000001</v>
      </c>
      <c r="J65" s="333"/>
      <c r="K65" s="351" t="s">
        <v>113</v>
      </c>
      <c r="L65" s="352">
        <v>498.51600000000002</v>
      </c>
      <c r="M65" s="352">
        <v>2339.8440000000001</v>
      </c>
      <c r="N65" s="352">
        <v>107.202</v>
      </c>
      <c r="O65" s="353" t="s">
        <v>114</v>
      </c>
      <c r="P65" s="354">
        <v>443.065</v>
      </c>
      <c r="Q65" s="355">
        <v>1915.4880000000001</v>
      </c>
      <c r="R65" s="356">
        <v>215.71700000000001</v>
      </c>
    </row>
    <row r="66" spans="2:18" ht="15.75" x14ac:dyDescent="0.25">
      <c r="B66" s="351" t="s">
        <v>129</v>
      </c>
      <c r="C66" s="352">
        <v>3797.1489999999999</v>
      </c>
      <c r="D66" s="352">
        <v>17805.813999999998</v>
      </c>
      <c r="E66" s="352">
        <v>2970.9110000000001</v>
      </c>
      <c r="F66" s="353" t="s">
        <v>129</v>
      </c>
      <c r="G66" s="354">
        <v>3895.9879999999998</v>
      </c>
      <c r="H66" s="355">
        <v>16897.62</v>
      </c>
      <c r="I66" s="356">
        <v>2680.3580000000002</v>
      </c>
      <c r="J66" s="333"/>
      <c r="K66" s="351" t="s">
        <v>71</v>
      </c>
      <c r="L66" s="352">
        <v>489.54199999999997</v>
      </c>
      <c r="M66" s="352">
        <v>2316.8560000000002</v>
      </c>
      <c r="N66" s="352">
        <v>264.42</v>
      </c>
      <c r="O66" s="353" t="s">
        <v>113</v>
      </c>
      <c r="P66" s="354">
        <v>405.44099999999997</v>
      </c>
      <c r="Q66" s="355">
        <v>1756.203</v>
      </c>
      <c r="R66" s="356">
        <v>89.006</v>
      </c>
    </row>
    <row r="67" spans="2:18" ht="15.75" x14ac:dyDescent="0.25">
      <c r="B67" s="351" t="s">
        <v>214</v>
      </c>
      <c r="C67" s="352">
        <v>3231.078</v>
      </c>
      <c r="D67" s="352">
        <v>15144.152</v>
      </c>
      <c r="E67" s="352">
        <v>1396.847</v>
      </c>
      <c r="F67" s="353" t="s">
        <v>114</v>
      </c>
      <c r="G67" s="354">
        <v>3430.491</v>
      </c>
      <c r="H67" s="355">
        <v>14881.832</v>
      </c>
      <c r="I67" s="356">
        <v>2861.0790000000002</v>
      </c>
      <c r="J67" s="333"/>
      <c r="K67" s="351" t="s">
        <v>112</v>
      </c>
      <c r="L67" s="352">
        <v>399.60899999999998</v>
      </c>
      <c r="M67" s="352">
        <v>1864.277</v>
      </c>
      <c r="N67" s="352">
        <v>202.715</v>
      </c>
      <c r="O67" s="353" t="s">
        <v>214</v>
      </c>
      <c r="P67" s="354">
        <v>306.60899999999998</v>
      </c>
      <c r="Q67" s="355">
        <v>1327.825</v>
      </c>
      <c r="R67" s="356">
        <v>262.24599999999998</v>
      </c>
    </row>
    <row r="68" spans="2:18" ht="15.75" x14ac:dyDescent="0.25">
      <c r="B68" s="351" t="s">
        <v>128</v>
      </c>
      <c r="C68" s="352">
        <v>2243.895</v>
      </c>
      <c r="D68" s="352">
        <v>10522.47</v>
      </c>
      <c r="E68" s="352">
        <v>1096.6769999999999</v>
      </c>
      <c r="F68" s="353" t="s">
        <v>153</v>
      </c>
      <c r="G68" s="354">
        <v>3070.6030000000001</v>
      </c>
      <c r="H68" s="355">
        <v>13316.664000000001</v>
      </c>
      <c r="I68" s="356">
        <v>1360.55</v>
      </c>
      <c r="J68" s="333"/>
      <c r="K68" s="351" t="s">
        <v>214</v>
      </c>
      <c r="L68" s="352">
        <v>358.81900000000002</v>
      </c>
      <c r="M68" s="352">
        <v>1689.3979999999999</v>
      </c>
      <c r="N68" s="352">
        <v>113.05</v>
      </c>
      <c r="O68" s="353" t="s">
        <v>71</v>
      </c>
      <c r="P68" s="354">
        <v>174.55</v>
      </c>
      <c r="Q68" s="355">
        <v>756.62</v>
      </c>
      <c r="R68" s="356">
        <v>88.3</v>
      </c>
    </row>
    <row r="69" spans="2:18" ht="15.75" x14ac:dyDescent="0.25">
      <c r="B69" s="351" t="s">
        <v>123</v>
      </c>
      <c r="C69" s="352">
        <v>1958.9549999999999</v>
      </c>
      <c r="D69" s="352">
        <v>9191.9580000000005</v>
      </c>
      <c r="E69" s="352">
        <v>1129.4829999999999</v>
      </c>
      <c r="F69" s="353" t="s">
        <v>128</v>
      </c>
      <c r="G69" s="354">
        <v>2631.087</v>
      </c>
      <c r="H69" s="355">
        <v>11411.583000000001</v>
      </c>
      <c r="I69" s="356">
        <v>1178.078</v>
      </c>
      <c r="J69" s="333"/>
      <c r="K69" s="351" t="s">
        <v>121</v>
      </c>
      <c r="L69" s="352">
        <v>218.196</v>
      </c>
      <c r="M69" s="352">
        <v>1023.3</v>
      </c>
      <c r="N69" s="352">
        <v>68.757999999999996</v>
      </c>
      <c r="O69" s="353" t="s">
        <v>152</v>
      </c>
      <c r="P69" s="354">
        <v>119.624</v>
      </c>
      <c r="Q69" s="355">
        <v>522.75599999999997</v>
      </c>
      <c r="R69" s="356">
        <v>63.12</v>
      </c>
    </row>
    <row r="70" spans="2:18" ht="15.75" x14ac:dyDescent="0.25">
      <c r="B70" s="351" t="s">
        <v>117</v>
      </c>
      <c r="C70" s="352">
        <v>1800.9169999999999</v>
      </c>
      <c r="D70" s="352">
        <v>8445.35</v>
      </c>
      <c r="E70" s="352">
        <v>902.50900000000001</v>
      </c>
      <c r="F70" s="353" t="s">
        <v>123</v>
      </c>
      <c r="G70" s="354">
        <v>2011.4780000000001</v>
      </c>
      <c r="H70" s="355">
        <v>8721.5110000000004</v>
      </c>
      <c r="I70" s="356">
        <v>1080.579</v>
      </c>
      <c r="J70" s="333"/>
      <c r="K70" s="351" t="s">
        <v>152</v>
      </c>
      <c r="L70" s="352">
        <v>167.96799999999999</v>
      </c>
      <c r="M70" s="352">
        <v>791.20600000000002</v>
      </c>
      <c r="N70" s="352">
        <v>77.56</v>
      </c>
      <c r="O70" s="353" t="s">
        <v>135</v>
      </c>
      <c r="P70" s="354">
        <v>105.914</v>
      </c>
      <c r="Q70" s="355">
        <v>459.32600000000002</v>
      </c>
      <c r="R70" s="356">
        <v>39.488999999999997</v>
      </c>
    </row>
    <row r="71" spans="2:18" ht="15.75" x14ac:dyDescent="0.25">
      <c r="B71" s="351" t="s">
        <v>71</v>
      </c>
      <c r="C71" s="352">
        <v>1578.76</v>
      </c>
      <c r="D71" s="352">
        <v>7405.866</v>
      </c>
      <c r="E71" s="352">
        <v>1060.0719999999999</v>
      </c>
      <c r="F71" s="353" t="s">
        <v>71</v>
      </c>
      <c r="G71" s="354">
        <v>1886.9649999999999</v>
      </c>
      <c r="H71" s="355">
        <v>8188.1710000000003</v>
      </c>
      <c r="I71" s="356">
        <v>1097.317</v>
      </c>
      <c r="J71" s="333"/>
      <c r="K71" s="351" t="s">
        <v>111</v>
      </c>
      <c r="L71" s="352">
        <v>132.46199999999999</v>
      </c>
      <c r="M71" s="352">
        <v>622.27200000000005</v>
      </c>
      <c r="N71" s="352">
        <v>46.152999999999999</v>
      </c>
      <c r="O71" s="353" t="s">
        <v>111</v>
      </c>
      <c r="P71" s="354">
        <v>102.71599999999999</v>
      </c>
      <c r="Q71" s="355">
        <v>445.87799999999999</v>
      </c>
      <c r="R71" s="356">
        <v>43.067999999999998</v>
      </c>
    </row>
    <row r="72" spans="2:18" ht="15.75" x14ac:dyDescent="0.25">
      <c r="B72" s="351" t="s">
        <v>152</v>
      </c>
      <c r="C72" s="352">
        <v>1533.11</v>
      </c>
      <c r="D72" s="352">
        <v>7189.3370000000004</v>
      </c>
      <c r="E72" s="352">
        <v>1043.9190000000001</v>
      </c>
      <c r="F72" s="353" t="s">
        <v>168</v>
      </c>
      <c r="G72" s="354">
        <v>1731.8230000000001</v>
      </c>
      <c r="H72" s="355">
        <v>7494.8639999999996</v>
      </c>
      <c r="I72" s="356">
        <v>759</v>
      </c>
      <c r="J72" s="333"/>
      <c r="K72" s="351" t="s">
        <v>135</v>
      </c>
      <c r="L72" s="352">
        <v>80.87</v>
      </c>
      <c r="M72" s="352">
        <v>379.26</v>
      </c>
      <c r="N72" s="352">
        <v>34.125999999999998</v>
      </c>
      <c r="O72" s="353" t="s">
        <v>121</v>
      </c>
      <c r="P72" s="354">
        <v>77.192999999999998</v>
      </c>
      <c r="Q72" s="355">
        <v>334.721</v>
      </c>
      <c r="R72" s="356">
        <v>26.26</v>
      </c>
    </row>
    <row r="73" spans="2:18" ht="16.5" thickBot="1" x14ac:dyDescent="0.3">
      <c r="B73" s="357" t="s">
        <v>112</v>
      </c>
      <c r="C73" s="358">
        <v>1483.365</v>
      </c>
      <c r="D73" s="358">
        <v>6956.3530000000001</v>
      </c>
      <c r="E73" s="358">
        <v>929.42200000000003</v>
      </c>
      <c r="F73" s="359" t="s">
        <v>117</v>
      </c>
      <c r="G73" s="360">
        <v>1701.501</v>
      </c>
      <c r="H73" s="361">
        <v>7379.3339999999998</v>
      </c>
      <c r="I73" s="362">
        <v>861.03899999999999</v>
      </c>
      <c r="J73" s="333"/>
      <c r="K73" s="357" t="s">
        <v>161</v>
      </c>
      <c r="L73" s="358">
        <v>77.486999999999995</v>
      </c>
      <c r="M73" s="358">
        <v>363.32799999999997</v>
      </c>
      <c r="N73" s="358">
        <v>37.793999999999997</v>
      </c>
      <c r="O73" s="359" t="s">
        <v>161</v>
      </c>
      <c r="P73" s="360">
        <v>65.646000000000001</v>
      </c>
      <c r="Q73" s="361">
        <v>284.76600000000002</v>
      </c>
      <c r="R73" s="362">
        <v>35.886000000000003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308</v>
      </c>
      <c r="C80" s="372"/>
      <c r="D80" s="373"/>
      <c r="E80" s="374"/>
      <c r="F80" s="371" t="s">
        <v>309</v>
      </c>
      <c r="G80" s="372"/>
      <c r="H80" s="373"/>
      <c r="I80" s="374"/>
      <c r="J80" s="333"/>
      <c r="K80" s="371" t="s">
        <v>308</v>
      </c>
      <c r="L80" s="372"/>
      <c r="M80" s="373"/>
      <c r="N80" s="374"/>
      <c r="O80" s="371" t="s">
        <v>309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87736.947</v>
      </c>
      <c r="D82" s="340">
        <v>411535.88900000002</v>
      </c>
      <c r="E82" s="341">
        <v>96589.067999999999</v>
      </c>
      <c r="F82" s="342" t="s">
        <v>102</v>
      </c>
      <c r="G82" s="343">
        <v>79458.452999999994</v>
      </c>
      <c r="H82" s="344">
        <v>344639.315</v>
      </c>
      <c r="I82" s="341">
        <v>86319.312999999995</v>
      </c>
      <c r="J82" s="333"/>
      <c r="K82" s="338" t="s">
        <v>102</v>
      </c>
      <c r="L82" s="339">
        <v>26379.101999999999</v>
      </c>
      <c r="M82" s="340">
        <v>123771.94500000001</v>
      </c>
      <c r="N82" s="341">
        <v>37205.01</v>
      </c>
      <c r="O82" s="342" t="s">
        <v>102</v>
      </c>
      <c r="P82" s="343">
        <v>31126.01</v>
      </c>
      <c r="Q82" s="344">
        <v>135022.63200000001</v>
      </c>
      <c r="R82" s="341">
        <v>29844.521000000001</v>
      </c>
    </row>
    <row r="83" spans="2:18" ht="15.75" x14ac:dyDescent="0.25">
      <c r="B83" s="345" t="s">
        <v>136</v>
      </c>
      <c r="C83" s="346">
        <v>20088.295999999998</v>
      </c>
      <c r="D83" s="346">
        <v>94134.725999999995</v>
      </c>
      <c r="E83" s="346">
        <v>23606.194</v>
      </c>
      <c r="F83" s="347" t="s">
        <v>136</v>
      </c>
      <c r="G83" s="348">
        <v>12605.529</v>
      </c>
      <c r="H83" s="349">
        <v>54696.535000000003</v>
      </c>
      <c r="I83" s="350">
        <v>17251.28</v>
      </c>
      <c r="J83" s="333"/>
      <c r="K83" s="345" t="s">
        <v>69</v>
      </c>
      <c r="L83" s="346">
        <v>8513.08</v>
      </c>
      <c r="M83" s="346">
        <v>39941.019999999997</v>
      </c>
      <c r="N83" s="346">
        <v>13311.308000000001</v>
      </c>
      <c r="O83" s="347" t="s">
        <v>69</v>
      </c>
      <c r="P83" s="348">
        <v>9004.8330000000005</v>
      </c>
      <c r="Q83" s="349">
        <v>39065.184999999998</v>
      </c>
      <c r="R83" s="350">
        <v>6552.2539999999999</v>
      </c>
    </row>
    <row r="84" spans="2:18" ht="15.75" x14ac:dyDescent="0.25">
      <c r="B84" s="351" t="s">
        <v>214</v>
      </c>
      <c r="C84" s="352">
        <v>11591.79</v>
      </c>
      <c r="D84" s="352">
        <v>54322.902999999998</v>
      </c>
      <c r="E84" s="352">
        <v>13590.778</v>
      </c>
      <c r="F84" s="353" t="s">
        <v>214</v>
      </c>
      <c r="G84" s="354">
        <v>10536.36</v>
      </c>
      <c r="H84" s="355">
        <v>45688.631999999998</v>
      </c>
      <c r="I84" s="356">
        <v>12490.038</v>
      </c>
      <c r="J84" s="333"/>
      <c r="K84" s="351" t="s">
        <v>68</v>
      </c>
      <c r="L84" s="352">
        <v>4323.4059999999999</v>
      </c>
      <c r="M84" s="352">
        <v>20296.623</v>
      </c>
      <c r="N84" s="352">
        <v>2268.5889999999999</v>
      </c>
      <c r="O84" s="353" t="s">
        <v>117</v>
      </c>
      <c r="P84" s="354">
        <v>5164.1180000000004</v>
      </c>
      <c r="Q84" s="355">
        <v>22398.305</v>
      </c>
      <c r="R84" s="356">
        <v>5411.2860000000001</v>
      </c>
    </row>
    <row r="85" spans="2:18" ht="15.75" x14ac:dyDescent="0.25">
      <c r="B85" s="351" t="s">
        <v>166</v>
      </c>
      <c r="C85" s="352">
        <v>6849.585</v>
      </c>
      <c r="D85" s="352">
        <v>32131.441999999999</v>
      </c>
      <c r="E85" s="352">
        <v>6361.0039999999999</v>
      </c>
      <c r="F85" s="353" t="s">
        <v>166</v>
      </c>
      <c r="G85" s="354">
        <v>6724.2839999999997</v>
      </c>
      <c r="H85" s="355">
        <v>29135.832999999999</v>
      </c>
      <c r="I85" s="356">
        <v>6385.0010000000002</v>
      </c>
      <c r="J85" s="333"/>
      <c r="K85" s="351" t="s">
        <v>214</v>
      </c>
      <c r="L85" s="352">
        <v>4197.4269999999997</v>
      </c>
      <c r="M85" s="352">
        <v>19671.626</v>
      </c>
      <c r="N85" s="352">
        <v>2733.1669999999999</v>
      </c>
      <c r="O85" s="353" t="s">
        <v>68</v>
      </c>
      <c r="P85" s="354">
        <v>5100.7079999999996</v>
      </c>
      <c r="Q85" s="355">
        <v>22119.83</v>
      </c>
      <c r="R85" s="356">
        <v>2926.5059999999999</v>
      </c>
    </row>
    <row r="86" spans="2:18" ht="15.75" x14ac:dyDescent="0.25">
      <c r="B86" s="351" t="s">
        <v>69</v>
      </c>
      <c r="C86" s="352">
        <v>6230.924</v>
      </c>
      <c r="D86" s="352">
        <v>29217.789000000001</v>
      </c>
      <c r="E86" s="352">
        <v>13629.125</v>
      </c>
      <c r="F86" s="353" t="s">
        <v>69</v>
      </c>
      <c r="G86" s="354">
        <v>5176.7579999999998</v>
      </c>
      <c r="H86" s="355">
        <v>22458.712</v>
      </c>
      <c r="I86" s="356">
        <v>7597.1679999999997</v>
      </c>
      <c r="J86" s="333"/>
      <c r="K86" s="351" t="s">
        <v>117</v>
      </c>
      <c r="L86" s="352">
        <v>2374.8989999999999</v>
      </c>
      <c r="M86" s="352">
        <v>11155.805</v>
      </c>
      <c r="N86" s="352">
        <v>2365.9749999999999</v>
      </c>
      <c r="O86" s="353" t="s">
        <v>214</v>
      </c>
      <c r="P86" s="354">
        <v>3078.4140000000002</v>
      </c>
      <c r="Q86" s="355">
        <v>13348.584000000001</v>
      </c>
      <c r="R86" s="356">
        <v>2398.2159999999999</v>
      </c>
    </row>
    <row r="87" spans="2:18" ht="15.75" x14ac:dyDescent="0.25">
      <c r="B87" s="351" t="s">
        <v>164</v>
      </c>
      <c r="C87" s="352">
        <v>3724.9209999999998</v>
      </c>
      <c r="D87" s="352">
        <v>17491.278999999999</v>
      </c>
      <c r="E87" s="352">
        <v>2443.047</v>
      </c>
      <c r="F87" s="353" t="s">
        <v>168</v>
      </c>
      <c r="G87" s="354">
        <v>5093.1180000000004</v>
      </c>
      <c r="H87" s="355">
        <v>22083.613000000001</v>
      </c>
      <c r="I87" s="356">
        <v>5336.0020000000004</v>
      </c>
      <c r="J87" s="333"/>
      <c r="K87" s="351" t="s">
        <v>111</v>
      </c>
      <c r="L87" s="352">
        <v>913.86199999999997</v>
      </c>
      <c r="M87" s="352">
        <v>4295.1480000000001</v>
      </c>
      <c r="N87" s="352">
        <v>228.15199999999999</v>
      </c>
      <c r="O87" s="353" t="s">
        <v>114</v>
      </c>
      <c r="P87" s="354">
        <v>1153.9000000000001</v>
      </c>
      <c r="Q87" s="355">
        <v>5013.5630000000001</v>
      </c>
      <c r="R87" s="356">
        <v>6125.4790000000003</v>
      </c>
    </row>
    <row r="88" spans="2:18" ht="15.75" x14ac:dyDescent="0.25">
      <c r="B88" s="351" t="s">
        <v>235</v>
      </c>
      <c r="C88" s="352">
        <v>3684.3420000000001</v>
      </c>
      <c r="D88" s="352">
        <v>17359.893</v>
      </c>
      <c r="E88" s="352">
        <v>3988.5030000000002</v>
      </c>
      <c r="F88" s="353" t="s">
        <v>169</v>
      </c>
      <c r="G88" s="354">
        <v>4400.7129999999997</v>
      </c>
      <c r="H88" s="355">
        <v>19103.939999999999</v>
      </c>
      <c r="I88" s="356">
        <v>4081.5</v>
      </c>
      <c r="J88" s="333"/>
      <c r="K88" s="351" t="s">
        <v>119</v>
      </c>
      <c r="L88" s="352">
        <v>714.125</v>
      </c>
      <c r="M88" s="352">
        <v>3357.998</v>
      </c>
      <c r="N88" s="352">
        <v>940.41499999999996</v>
      </c>
      <c r="O88" s="353" t="s">
        <v>136</v>
      </c>
      <c r="P88" s="354">
        <v>1129.027</v>
      </c>
      <c r="Q88" s="355">
        <v>4910.0709999999999</v>
      </c>
      <c r="R88" s="356">
        <v>328.51799999999997</v>
      </c>
    </row>
    <row r="89" spans="2:18" ht="15.75" x14ac:dyDescent="0.25">
      <c r="B89" s="351" t="s">
        <v>111</v>
      </c>
      <c r="C89" s="352">
        <v>3241.5070000000001</v>
      </c>
      <c r="D89" s="352">
        <v>15216.165999999999</v>
      </c>
      <c r="E89" s="352">
        <v>2435.14</v>
      </c>
      <c r="F89" s="353" t="s">
        <v>111</v>
      </c>
      <c r="G89" s="354">
        <v>2438.9679999999998</v>
      </c>
      <c r="H89" s="355">
        <v>10576.3</v>
      </c>
      <c r="I89" s="356">
        <v>2571.0859999999998</v>
      </c>
      <c r="J89" s="333"/>
      <c r="K89" s="351" t="s">
        <v>114</v>
      </c>
      <c r="L89" s="352">
        <v>621.62900000000002</v>
      </c>
      <c r="M89" s="352">
        <v>2910.7130000000002</v>
      </c>
      <c r="N89" s="352">
        <v>3892.19</v>
      </c>
      <c r="O89" s="353" t="s">
        <v>164</v>
      </c>
      <c r="P89" s="354">
        <v>925.59100000000001</v>
      </c>
      <c r="Q89" s="355">
        <v>4020.7919999999999</v>
      </c>
      <c r="R89" s="356">
        <v>1353.5</v>
      </c>
    </row>
    <row r="90" spans="2:18" ht="15.75" x14ac:dyDescent="0.25">
      <c r="B90" s="351" t="s">
        <v>168</v>
      </c>
      <c r="C90" s="352">
        <v>3000.4749999999999</v>
      </c>
      <c r="D90" s="352">
        <v>14062.357</v>
      </c>
      <c r="E90" s="352">
        <v>3340.4</v>
      </c>
      <c r="F90" s="353" t="s">
        <v>153</v>
      </c>
      <c r="G90" s="354">
        <v>2038.6220000000001</v>
      </c>
      <c r="H90" s="355">
        <v>8842.3209999999999</v>
      </c>
      <c r="I90" s="356">
        <v>2601.9</v>
      </c>
      <c r="J90" s="333"/>
      <c r="K90" s="351" t="s">
        <v>136</v>
      </c>
      <c r="L90" s="352">
        <v>584.33100000000002</v>
      </c>
      <c r="M90" s="352">
        <v>2743.5740000000001</v>
      </c>
      <c r="N90" s="352">
        <v>455.04899999999998</v>
      </c>
      <c r="O90" s="353" t="s">
        <v>115</v>
      </c>
      <c r="P90" s="354">
        <v>839.98500000000001</v>
      </c>
      <c r="Q90" s="355">
        <v>3640.1759999999999</v>
      </c>
      <c r="R90" s="356">
        <v>428.89299999999997</v>
      </c>
    </row>
    <row r="91" spans="2:18" ht="15.75" x14ac:dyDescent="0.25">
      <c r="B91" s="351" t="s">
        <v>169</v>
      </c>
      <c r="C91" s="352">
        <v>2559.904</v>
      </c>
      <c r="D91" s="352">
        <v>12009.614</v>
      </c>
      <c r="E91" s="352">
        <v>2168.1010000000001</v>
      </c>
      <c r="F91" s="353" t="s">
        <v>113</v>
      </c>
      <c r="G91" s="354">
        <v>1804.759</v>
      </c>
      <c r="H91" s="355">
        <v>7833.69</v>
      </c>
      <c r="I91" s="356">
        <v>655.19799999999998</v>
      </c>
      <c r="J91" s="333"/>
      <c r="K91" s="351" t="s">
        <v>152</v>
      </c>
      <c r="L91" s="352">
        <v>557.09900000000005</v>
      </c>
      <c r="M91" s="352">
        <v>2604.1320000000001</v>
      </c>
      <c r="N91" s="352">
        <v>673.05499999999995</v>
      </c>
      <c r="O91" s="353" t="s">
        <v>112</v>
      </c>
      <c r="P91" s="354">
        <v>607.32100000000003</v>
      </c>
      <c r="Q91" s="355">
        <v>2633.3960000000002</v>
      </c>
      <c r="R91" s="356">
        <v>352.74599999999998</v>
      </c>
    </row>
    <row r="92" spans="2:18" ht="15.75" x14ac:dyDescent="0.25">
      <c r="B92" s="351" t="s">
        <v>153</v>
      </c>
      <c r="C92" s="352">
        <v>2136.761</v>
      </c>
      <c r="D92" s="352">
        <v>10018.571</v>
      </c>
      <c r="E92" s="352">
        <v>2469</v>
      </c>
      <c r="F92" s="353" t="s">
        <v>122</v>
      </c>
      <c r="G92" s="354">
        <v>1694.183</v>
      </c>
      <c r="H92" s="355">
        <v>7342.4750000000004</v>
      </c>
      <c r="I92" s="356">
        <v>301.584</v>
      </c>
      <c r="J92" s="333"/>
      <c r="K92" s="351" t="s">
        <v>112</v>
      </c>
      <c r="L92" s="352">
        <v>541.41700000000003</v>
      </c>
      <c r="M92" s="352">
        <v>2530.2710000000002</v>
      </c>
      <c r="N92" s="352">
        <v>167.08</v>
      </c>
      <c r="O92" s="353" t="s">
        <v>116</v>
      </c>
      <c r="P92" s="354">
        <v>591.52499999999998</v>
      </c>
      <c r="Q92" s="355">
        <v>2564.4659999999999</v>
      </c>
      <c r="R92" s="356">
        <v>86.584000000000003</v>
      </c>
    </row>
    <row r="93" spans="2:18" ht="15.75" x14ac:dyDescent="0.25">
      <c r="B93" s="351" t="s">
        <v>273</v>
      </c>
      <c r="C93" s="352">
        <v>1887.68</v>
      </c>
      <c r="D93" s="352">
        <v>8829.7669999999998</v>
      </c>
      <c r="E93" s="352">
        <v>1941.01</v>
      </c>
      <c r="F93" s="353" t="s">
        <v>223</v>
      </c>
      <c r="G93" s="354">
        <v>1365.626</v>
      </c>
      <c r="H93" s="355">
        <v>5911.1570000000002</v>
      </c>
      <c r="I93" s="356">
        <v>1443</v>
      </c>
      <c r="J93" s="333"/>
      <c r="K93" s="351" t="s">
        <v>115</v>
      </c>
      <c r="L93" s="352">
        <v>525.58600000000001</v>
      </c>
      <c r="M93" s="352">
        <v>2469.498</v>
      </c>
      <c r="N93" s="352">
        <v>5188.13</v>
      </c>
      <c r="O93" s="353" t="s">
        <v>121</v>
      </c>
      <c r="P93" s="354">
        <v>573.399</v>
      </c>
      <c r="Q93" s="355">
        <v>2485.5160000000001</v>
      </c>
      <c r="R93" s="356">
        <v>104.434</v>
      </c>
    </row>
    <row r="94" spans="2:18" ht="15.75" x14ac:dyDescent="0.25">
      <c r="B94" s="351" t="s">
        <v>121</v>
      </c>
      <c r="C94" s="352">
        <v>1425.7070000000001</v>
      </c>
      <c r="D94" s="352">
        <v>6694.4</v>
      </c>
      <c r="E94" s="352">
        <v>1836.8869999999999</v>
      </c>
      <c r="F94" s="353" t="s">
        <v>117</v>
      </c>
      <c r="G94" s="354">
        <v>1302.8699999999999</v>
      </c>
      <c r="H94" s="355">
        <v>5651.5349999999999</v>
      </c>
      <c r="I94" s="356">
        <v>1702.4169999999999</v>
      </c>
      <c r="J94" s="333"/>
      <c r="K94" s="351" t="s">
        <v>221</v>
      </c>
      <c r="L94" s="352">
        <v>505.73200000000003</v>
      </c>
      <c r="M94" s="352">
        <v>2370.087</v>
      </c>
      <c r="N94" s="352">
        <v>836.69500000000005</v>
      </c>
      <c r="O94" s="353" t="s">
        <v>127</v>
      </c>
      <c r="P94" s="354">
        <v>489.09</v>
      </c>
      <c r="Q94" s="355">
        <v>2123.2829999999999</v>
      </c>
      <c r="R94" s="356">
        <v>130.93199999999999</v>
      </c>
    </row>
    <row r="95" spans="2:18" ht="15.75" x14ac:dyDescent="0.25">
      <c r="B95" s="351" t="s">
        <v>119</v>
      </c>
      <c r="C95" s="352">
        <v>1374.2719999999999</v>
      </c>
      <c r="D95" s="352">
        <v>6439.4849999999997</v>
      </c>
      <c r="E95" s="352">
        <v>740.25</v>
      </c>
      <c r="F95" s="353" t="s">
        <v>212</v>
      </c>
      <c r="G95" s="354">
        <v>1285.5550000000001</v>
      </c>
      <c r="H95" s="355">
        <v>5590.2089999999998</v>
      </c>
      <c r="I95" s="356">
        <v>1873</v>
      </c>
      <c r="J95" s="333"/>
      <c r="K95" s="351" t="s">
        <v>127</v>
      </c>
      <c r="L95" s="352">
        <v>431.96</v>
      </c>
      <c r="M95" s="352">
        <v>2023.8320000000001</v>
      </c>
      <c r="N95" s="352">
        <v>97.138000000000005</v>
      </c>
      <c r="O95" s="353" t="s">
        <v>111</v>
      </c>
      <c r="P95" s="354">
        <v>436.19600000000003</v>
      </c>
      <c r="Q95" s="355">
        <v>1886.269</v>
      </c>
      <c r="R95" s="356">
        <v>139.018</v>
      </c>
    </row>
    <row r="96" spans="2:18" ht="15.75" x14ac:dyDescent="0.25">
      <c r="B96" s="351" t="s">
        <v>272</v>
      </c>
      <c r="C96" s="352">
        <v>1255.5360000000001</v>
      </c>
      <c r="D96" s="352">
        <v>5918.915</v>
      </c>
      <c r="E96" s="352">
        <v>1577</v>
      </c>
      <c r="F96" s="353" t="s">
        <v>121</v>
      </c>
      <c r="G96" s="354">
        <v>1277.8209999999999</v>
      </c>
      <c r="H96" s="355">
        <v>5544.009</v>
      </c>
      <c r="I96" s="356">
        <v>1618.894</v>
      </c>
      <c r="J96" s="333"/>
      <c r="K96" s="351" t="s">
        <v>164</v>
      </c>
      <c r="L96" s="352">
        <v>344.48200000000003</v>
      </c>
      <c r="M96" s="352">
        <v>1613.7650000000001</v>
      </c>
      <c r="N96" s="352">
        <v>440</v>
      </c>
      <c r="O96" s="353" t="s">
        <v>221</v>
      </c>
      <c r="P96" s="354">
        <v>409.84899999999999</v>
      </c>
      <c r="Q96" s="355">
        <v>1777.366</v>
      </c>
      <c r="R96" s="356">
        <v>716.14</v>
      </c>
    </row>
    <row r="97" spans="2:18" ht="15.75" x14ac:dyDescent="0.25">
      <c r="B97" s="351" t="s">
        <v>113</v>
      </c>
      <c r="C97" s="352">
        <v>1161.172</v>
      </c>
      <c r="D97" s="352">
        <v>5434.2330000000002</v>
      </c>
      <c r="E97" s="352">
        <v>740.197</v>
      </c>
      <c r="F97" s="353" t="s">
        <v>272</v>
      </c>
      <c r="G97" s="354">
        <v>1102.4639999999999</v>
      </c>
      <c r="H97" s="355">
        <v>4782.9030000000002</v>
      </c>
      <c r="I97" s="356">
        <v>1236</v>
      </c>
      <c r="J97" s="333"/>
      <c r="K97" s="351" t="s">
        <v>113</v>
      </c>
      <c r="L97" s="352">
        <v>301.97800000000001</v>
      </c>
      <c r="M97" s="352">
        <v>1421.1869999999999</v>
      </c>
      <c r="N97" s="352">
        <v>32.799999999999997</v>
      </c>
      <c r="O97" s="353" t="s">
        <v>119</v>
      </c>
      <c r="P97" s="354">
        <v>387.09699999999998</v>
      </c>
      <c r="Q97" s="355">
        <v>1678.9839999999999</v>
      </c>
      <c r="R97" s="356">
        <v>907.26900000000001</v>
      </c>
    </row>
    <row r="98" spans="2:18" ht="16.5" thickBot="1" x14ac:dyDescent="0.3">
      <c r="B98" s="357" t="s">
        <v>115</v>
      </c>
      <c r="C98" s="358">
        <v>1140.758</v>
      </c>
      <c r="D98" s="358">
        <v>5355.9350000000004</v>
      </c>
      <c r="E98" s="358">
        <v>885.19299999999998</v>
      </c>
      <c r="F98" s="359" t="s">
        <v>273</v>
      </c>
      <c r="G98" s="360">
        <v>1092.7850000000001</v>
      </c>
      <c r="H98" s="361">
        <v>4742.1289999999999</v>
      </c>
      <c r="I98" s="362">
        <v>1921</v>
      </c>
      <c r="J98" s="333"/>
      <c r="K98" s="357" t="s">
        <v>123</v>
      </c>
      <c r="L98" s="358">
        <v>277.59899999999999</v>
      </c>
      <c r="M98" s="358">
        <v>1302.8869999999999</v>
      </c>
      <c r="N98" s="358">
        <v>127.733</v>
      </c>
      <c r="O98" s="359" t="s">
        <v>123</v>
      </c>
      <c r="P98" s="360">
        <v>376.97</v>
      </c>
      <c r="Q98" s="361">
        <v>1632.6179999999999</v>
      </c>
      <c r="R98" s="362">
        <v>184.24799999999999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308</v>
      </c>
      <c r="C105" s="372"/>
      <c r="D105" s="373"/>
      <c r="E105" s="374"/>
      <c r="F105" s="371" t="s">
        <v>309</v>
      </c>
      <c r="G105" s="372"/>
      <c r="H105" s="373"/>
      <c r="I105" s="374"/>
      <c r="J105" s="366"/>
      <c r="K105" s="371" t="s">
        <v>308</v>
      </c>
      <c r="L105" s="372"/>
      <c r="M105" s="373"/>
      <c r="N105" s="374"/>
      <c r="O105" s="371" t="s">
        <v>309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189640.99299999999</v>
      </c>
      <c r="D107" s="340">
        <v>889559.77800000005</v>
      </c>
      <c r="E107" s="341">
        <v>38771.709000000003</v>
      </c>
      <c r="F107" s="342" t="s">
        <v>102</v>
      </c>
      <c r="G107" s="343">
        <v>175082.42</v>
      </c>
      <c r="H107" s="344">
        <v>759110.05700000003</v>
      </c>
      <c r="I107" s="341">
        <v>30970.054</v>
      </c>
      <c r="J107" s="366"/>
      <c r="K107" s="338" t="s">
        <v>102</v>
      </c>
      <c r="L107" s="339">
        <v>41156.445</v>
      </c>
      <c r="M107" s="340">
        <v>193374.31700000001</v>
      </c>
      <c r="N107" s="341">
        <v>6466.3869999999997</v>
      </c>
      <c r="O107" s="342" t="s">
        <v>102</v>
      </c>
      <c r="P107" s="343">
        <v>50598.385000000002</v>
      </c>
      <c r="Q107" s="344">
        <v>219410.64199999999</v>
      </c>
      <c r="R107" s="341">
        <v>8155.5280000000002</v>
      </c>
    </row>
    <row r="108" spans="2:18" ht="15.75" x14ac:dyDescent="0.25">
      <c r="B108" s="345" t="s">
        <v>115</v>
      </c>
      <c r="C108" s="346">
        <v>32800.377999999997</v>
      </c>
      <c r="D108" s="346">
        <v>153843.90400000001</v>
      </c>
      <c r="E108" s="346">
        <v>7067.4750000000004</v>
      </c>
      <c r="F108" s="347" t="s">
        <v>115</v>
      </c>
      <c r="G108" s="348">
        <v>31884.084999999999</v>
      </c>
      <c r="H108" s="349">
        <v>138289.51500000001</v>
      </c>
      <c r="I108" s="350">
        <v>5613.5959999999995</v>
      </c>
      <c r="J108" s="366"/>
      <c r="K108" s="345" t="s">
        <v>69</v>
      </c>
      <c r="L108" s="346">
        <v>12481.912</v>
      </c>
      <c r="M108" s="346">
        <v>58538.190999999999</v>
      </c>
      <c r="N108" s="346">
        <v>1981.1010000000001</v>
      </c>
      <c r="O108" s="347" t="s">
        <v>69</v>
      </c>
      <c r="P108" s="348">
        <v>14716.43</v>
      </c>
      <c r="Q108" s="349">
        <v>63785.425000000003</v>
      </c>
      <c r="R108" s="350">
        <v>2278.5309999999999</v>
      </c>
    </row>
    <row r="109" spans="2:18" ht="15.75" x14ac:dyDescent="0.25">
      <c r="B109" s="351" t="s">
        <v>214</v>
      </c>
      <c r="C109" s="352">
        <v>28930.949000000001</v>
      </c>
      <c r="D109" s="352">
        <v>135887.008</v>
      </c>
      <c r="E109" s="352">
        <v>6390.8310000000001</v>
      </c>
      <c r="F109" s="353" t="s">
        <v>214</v>
      </c>
      <c r="G109" s="354">
        <v>29616.993999999999</v>
      </c>
      <c r="H109" s="355">
        <v>128250.788</v>
      </c>
      <c r="I109" s="356">
        <v>5245.8670000000002</v>
      </c>
      <c r="J109" s="366"/>
      <c r="K109" s="351" t="s">
        <v>117</v>
      </c>
      <c r="L109" s="352">
        <v>11586.281000000001</v>
      </c>
      <c r="M109" s="352">
        <v>54518.06</v>
      </c>
      <c r="N109" s="352">
        <v>1498.663</v>
      </c>
      <c r="O109" s="353" t="s">
        <v>117</v>
      </c>
      <c r="P109" s="354">
        <v>14695.053</v>
      </c>
      <c r="Q109" s="355">
        <v>63723.146000000001</v>
      </c>
      <c r="R109" s="356">
        <v>2216.942</v>
      </c>
    </row>
    <row r="110" spans="2:18" ht="15.75" x14ac:dyDescent="0.25">
      <c r="B110" s="351" t="s">
        <v>68</v>
      </c>
      <c r="C110" s="352">
        <v>16388.400000000001</v>
      </c>
      <c r="D110" s="352">
        <v>76847.758000000002</v>
      </c>
      <c r="E110" s="352">
        <v>2951.9749999999999</v>
      </c>
      <c r="F110" s="353" t="s">
        <v>124</v>
      </c>
      <c r="G110" s="354">
        <v>17833.223000000002</v>
      </c>
      <c r="H110" s="355">
        <v>77319.642000000007</v>
      </c>
      <c r="I110" s="356">
        <v>3069.991</v>
      </c>
      <c r="J110" s="366"/>
      <c r="K110" s="351" t="s">
        <v>214</v>
      </c>
      <c r="L110" s="352">
        <v>5100.9840000000004</v>
      </c>
      <c r="M110" s="352">
        <v>23957.272000000001</v>
      </c>
      <c r="N110" s="352">
        <v>833.05600000000004</v>
      </c>
      <c r="O110" s="353" t="s">
        <v>68</v>
      </c>
      <c r="P110" s="354">
        <v>5487.4350000000004</v>
      </c>
      <c r="Q110" s="355">
        <v>23772.917000000001</v>
      </c>
      <c r="R110" s="356">
        <v>980.40700000000004</v>
      </c>
    </row>
    <row r="111" spans="2:18" ht="15.75" x14ac:dyDescent="0.25">
      <c r="B111" s="351" t="s">
        <v>69</v>
      </c>
      <c r="C111" s="352">
        <v>16063.41</v>
      </c>
      <c r="D111" s="352">
        <v>75408.150999999998</v>
      </c>
      <c r="E111" s="352">
        <v>3272.4009999999998</v>
      </c>
      <c r="F111" s="353" t="s">
        <v>69</v>
      </c>
      <c r="G111" s="354">
        <v>14239.118</v>
      </c>
      <c r="H111" s="355">
        <v>61724.292999999998</v>
      </c>
      <c r="I111" s="356">
        <v>2544.1480000000001</v>
      </c>
      <c r="J111" s="366"/>
      <c r="K111" s="351" t="s">
        <v>68</v>
      </c>
      <c r="L111" s="352">
        <v>3996.2289999999998</v>
      </c>
      <c r="M111" s="352">
        <v>18785.103999999999</v>
      </c>
      <c r="N111" s="352">
        <v>653</v>
      </c>
      <c r="O111" s="353" t="s">
        <v>214</v>
      </c>
      <c r="P111" s="354">
        <v>3796.1309999999999</v>
      </c>
      <c r="Q111" s="355">
        <v>16464.294999999998</v>
      </c>
      <c r="R111" s="356">
        <v>646.31100000000004</v>
      </c>
    </row>
    <row r="112" spans="2:18" ht="15.75" x14ac:dyDescent="0.25">
      <c r="B112" s="351" t="s">
        <v>124</v>
      </c>
      <c r="C112" s="352">
        <v>14531.761</v>
      </c>
      <c r="D112" s="352">
        <v>68109.72</v>
      </c>
      <c r="E112" s="352">
        <v>2875.1889999999999</v>
      </c>
      <c r="F112" s="353" t="s">
        <v>68</v>
      </c>
      <c r="G112" s="354">
        <v>12030.304</v>
      </c>
      <c r="H112" s="355">
        <v>52103.387999999999</v>
      </c>
      <c r="I112" s="356">
        <v>2169.4740000000002</v>
      </c>
      <c r="J112" s="366"/>
      <c r="K112" s="351" t="s">
        <v>112</v>
      </c>
      <c r="L112" s="352">
        <v>2499.6889999999999</v>
      </c>
      <c r="M112" s="352">
        <v>11750.662</v>
      </c>
      <c r="N112" s="352">
        <v>428.91399999999999</v>
      </c>
      <c r="O112" s="353" t="s">
        <v>123</v>
      </c>
      <c r="P112" s="354">
        <v>3512.0949999999998</v>
      </c>
      <c r="Q112" s="355">
        <v>15232.324000000001</v>
      </c>
      <c r="R112" s="356">
        <v>649.97500000000002</v>
      </c>
    </row>
    <row r="113" spans="2:18" ht="15.75" x14ac:dyDescent="0.25">
      <c r="B113" s="351" t="s">
        <v>71</v>
      </c>
      <c r="C113" s="352">
        <v>11168.338</v>
      </c>
      <c r="D113" s="352">
        <v>52408.025000000001</v>
      </c>
      <c r="E113" s="352">
        <v>2362.0929999999998</v>
      </c>
      <c r="F113" s="353" t="s">
        <v>71</v>
      </c>
      <c r="G113" s="354">
        <v>10834.305</v>
      </c>
      <c r="H113" s="355">
        <v>46940.116999999998</v>
      </c>
      <c r="I113" s="356">
        <v>1883.3109999999999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121</v>
      </c>
      <c r="P113" s="354">
        <v>1881.954</v>
      </c>
      <c r="Q113" s="355">
        <v>8170.107</v>
      </c>
      <c r="R113" s="356">
        <v>290.30599999999998</v>
      </c>
    </row>
    <row r="114" spans="2:18" ht="15.75" x14ac:dyDescent="0.25">
      <c r="B114" s="351" t="s">
        <v>114</v>
      </c>
      <c r="C114" s="352">
        <v>10129.796</v>
      </c>
      <c r="D114" s="352">
        <v>47541.563000000002</v>
      </c>
      <c r="E114" s="352">
        <v>2132.357</v>
      </c>
      <c r="F114" s="353" t="s">
        <v>114</v>
      </c>
      <c r="G114" s="354">
        <v>6940.375</v>
      </c>
      <c r="H114" s="355">
        <v>30109.923999999999</v>
      </c>
      <c r="I114" s="356">
        <v>1216.079</v>
      </c>
      <c r="J114" s="366"/>
      <c r="K114" s="351" t="s">
        <v>121</v>
      </c>
      <c r="L114" s="352">
        <v>1080.6030000000001</v>
      </c>
      <c r="M114" s="352">
        <v>5090.585</v>
      </c>
      <c r="N114" s="352">
        <v>180.97200000000001</v>
      </c>
      <c r="O114" s="353" t="s">
        <v>112</v>
      </c>
      <c r="P114" s="354">
        <v>1702.1510000000001</v>
      </c>
      <c r="Q114" s="355">
        <v>7387.9489999999996</v>
      </c>
      <c r="R114" s="356">
        <v>304.76299999999998</v>
      </c>
    </row>
    <row r="115" spans="2:18" ht="15.75" x14ac:dyDescent="0.25">
      <c r="B115" s="351" t="s">
        <v>154</v>
      </c>
      <c r="C115" s="352">
        <v>9062.5529999999999</v>
      </c>
      <c r="D115" s="352">
        <v>42463.586000000003</v>
      </c>
      <c r="E115" s="352">
        <v>1546.4749999999999</v>
      </c>
      <c r="F115" s="353" t="s">
        <v>129</v>
      </c>
      <c r="G115" s="354">
        <v>6162.8649999999998</v>
      </c>
      <c r="H115" s="355">
        <v>26721.095000000001</v>
      </c>
      <c r="I115" s="356">
        <v>1099.8510000000001</v>
      </c>
      <c r="J115" s="366"/>
      <c r="K115" s="351" t="s">
        <v>111</v>
      </c>
      <c r="L115" s="352">
        <v>758.91300000000001</v>
      </c>
      <c r="M115" s="352">
        <v>3589.7779999999998</v>
      </c>
      <c r="N115" s="352">
        <v>190.09700000000001</v>
      </c>
      <c r="O115" s="353" t="s">
        <v>111</v>
      </c>
      <c r="P115" s="354">
        <v>1643.961</v>
      </c>
      <c r="Q115" s="355">
        <v>7150.0249999999996</v>
      </c>
      <c r="R115" s="356">
        <v>302.47800000000001</v>
      </c>
    </row>
    <row r="116" spans="2:18" ht="15.75" x14ac:dyDescent="0.25">
      <c r="B116" s="351" t="s">
        <v>129</v>
      </c>
      <c r="C116" s="352">
        <v>7247.3239999999996</v>
      </c>
      <c r="D116" s="352">
        <v>33960.964999999997</v>
      </c>
      <c r="E116" s="352">
        <v>1514.875</v>
      </c>
      <c r="F116" s="353" t="s">
        <v>154</v>
      </c>
      <c r="G116" s="354">
        <v>5976.2960000000003</v>
      </c>
      <c r="H116" s="355">
        <v>25950.467000000001</v>
      </c>
      <c r="I116" s="356">
        <v>1252.08</v>
      </c>
      <c r="J116" s="366"/>
      <c r="K116" s="351" t="s">
        <v>164</v>
      </c>
      <c r="L116" s="352">
        <v>643.80600000000004</v>
      </c>
      <c r="M116" s="352">
        <v>3028.2869999999998</v>
      </c>
      <c r="N116" s="352">
        <v>114.804</v>
      </c>
      <c r="O116" s="353" t="s">
        <v>116</v>
      </c>
      <c r="P116" s="354">
        <v>1390.8879999999999</v>
      </c>
      <c r="Q116" s="355">
        <v>6027.9480000000003</v>
      </c>
      <c r="R116" s="356">
        <v>173.69499999999999</v>
      </c>
    </row>
    <row r="117" spans="2:18" ht="15.75" x14ac:dyDescent="0.25">
      <c r="B117" s="351" t="s">
        <v>276</v>
      </c>
      <c r="C117" s="352">
        <v>5686.3130000000001</v>
      </c>
      <c r="D117" s="352">
        <v>26467.387999999999</v>
      </c>
      <c r="E117" s="352">
        <v>1298.3499999999999</v>
      </c>
      <c r="F117" s="353" t="s">
        <v>111</v>
      </c>
      <c r="G117" s="354">
        <v>3610.076</v>
      </c>
      <c r="H117" s="355">
        <v>15653.17</v>
      </c>
      <c r="I117" s="356">
        <v>624.85400000000004</v>
      </c>
      <c r="J117" s="366"/>
      <c r="K117" s="351" t="s">
        <v>123</v>
      </c>
      <c r="L117" s="352">
        <v>504.19900000000001</v>
      </c>
      <c r="M117" s="352">
        <v>2373.3679999999999</v>
      </c>
      <c r="N117" s="352">
        <v>88.8</v>
      </c>
      <c r="O117" s="353" t="s">
        <v>152</v>
      </c>
      <c r="P117" s="354">
        <v>578.51599999999996</v>
      </c>
      <c r="Q117" s="355">
        <v>2508.2919999999999</v>
      </c>
      <c r="R117" s="356">
        <v>108</v>
      </c>
    </row>
    <row r="118" spans="2:18" ht="15.75" x14ac:dyDescent="0.25">
      <c r="B118" s="351" t="s">
        <v>212</v>
      </c>
      <c r="C118" s="352">
        <v>3843.77</v>
      </c>
      <c r="D118" s="352">
        <v>18112.41</v>
      </c>
      <c r="E118" s="352">
        <v>850.4</v>
      </c>
      <c r="F118" s="353" t="s">
        <v>119</v>
      </c>
      <c r="G118" s="354">
        <v>2990.6129999999998</v>
      </c>
      <c r="H118" s="355">
        <v>12964.786</v>
      </c>
      <c r="I118" s="356">
        <v>492.49099999999999</v>
      </c>
      <c r="J118" s="366"/>
      <c r="K118" s="351" t="s">
        <v>152</v>
      </c>
      <c r="L118" s="352">
        <v>359.03399999999999</v>
      </c>
      <c r="M118" s="352">
        <v>1677.0150000000001</v>
      </c>
      <c r="N118" s="352">
        <v>88.6</v>
      </c>
      <c r="O118" s="353" t="s">
        <v>114</v>
      </c>
      <c r="P118" s="354">
        <v>371.38499999999999</v>
      </c>
      <c r="Q118" s="355">
        <v>1610.105</v>
      </c>
      <c r="R118" s="356">
        <v>61.832000000000001</v>
      </c>
    </row>
    <row r="119" spans="2:18" ht="15.75" x14ac:dyDescent="0.25">
      <c r="B119" s="351" t="s">
        <v>119</v>
      </c>
      <c r="C119" s="352">
        <v>3391.4789999999998</v>
      </c>
      <c r="D119" s="352">
        <v>15900.120999999999</v>
      </c>
      <c r="E119" s="352">
        <v>636.94399999999996</v>
      </c>
      <c r="F119" s="353" t="s">
        <v>113</v>
      </c>
      <c r="G119" s="354">
        <v>2956.1709999999998</v>
      </c>
      <c r="H119" s="355">
        <v>12811.332</v>
      </c>
      <c r="I119" s="356">
        <v>538.40599999999995</v>
      </c>
      <c r="J119" s="366"/>
      <c r="K119" s="351" t="s">
        <v>122</v>
      </c>
      <c r="L119" s="352">
        <v>261.10500000000002</v>
      </c>
      <c r="M119" s="352">
        <v>1227.77</v>
      </c>
      <c r="N119" s="352">
        <v>53.116999999999997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113</v>
      </c>
      <c r="C120" s="352">
        <v>3231.3440000000001</v>
      </c>
      <c r="D120" s="352">
        <v>15101.851000000001</v>
      </c>
      <c r="E120" s="352">
        <v>656.18399999999997</v>
      </c>
      <c r="F120" s="353" t="s">
        <v>164</v>
      </c>
      <c r="G120" s="354">
        <v>2780.3780000000002</v>
      </c>
      <c r="H120" s="355">
        <v>12114.245000000001</v>
      </c>
      <c r="I120" s="356">
        <v>512.34900000000005</v>
      </c>
      <c r="J120" s="366"/>
      <c r="K120" s="351" t="s">
        <v>114</v>
      </c>
      <c r="L120" s="352">
        <v>259.59199999999998</v>
      </c>
      <c r="M120" s="352">
        <v>1218.547</v>
      </c>
      <c r="N120" s="352">
        <v>62.8</v>
      </c>
      <c r="O120" s="353" t="s">
        <v>122</v>
      </c>
      <c r="P120" s="354">
        <v>133.01300000000001</v>
      </c>
      <c r="Q120" s="355">
        <v>574.12800000000004</v>
      </c>
      <c r="R120" s="356">
        <v>20.986999999999998</v>
      </c>
    </row>
    <row r="121" spans="2:18" ht="15.75" x14ac:dyDescent="0.25">
      <c r="B121" s="351" t="s">
        <v>117</v>
      </c>
      <c r="C121" s="352">
        <v>2920.5149999999999</v>
      </c>
      <c r="D121" s="352">
        <v>13725.529</v>
      </c>
      <c r="E121" s="352">
        <v>612.38400000000001</v>
      </c>
      <c r="F121" s="353" t="s">
        <v>156</v>
      </c>
      <c r="G121" s="354">
        <v>2665.8130000000001</v>
      </c>
      <c r="H121" s="355">
        <v>11559.575000000001</v>
      </c>
      <c r="I121" s="356">
        <v>442.17899999999997</v>
      </c>
      <c r="J121" s="366"/>
      <c r="K121" s="351" t="s">
        <v>128</v>
      </c>
      <c r="L121" s="352">
        <v>254.423</v>
      </c>
      <c r="M121" s="352">
        <v>1200.606</v>
      </c>
      <c r="N121" s="352">
        <v>62.4</v>
      </c>
      <c r="O121" s="353" t="s">
        <v>124</v>
      </c>
      <c r="P121" s="354">
        <v>127.084</v>
      </c>
      <c r="Q121" s="355">
        <v>551.12400000000002</v>
      </c>
      <c r="R121" s="356">
        <v>16.916</v>
      </c>
    </row>
    <row r="122" spans="2:18" ht="15.75" x14ac:dyDescent="0.25">
      <c r="B122" s="351" t="s">
        <v>111</v>
      </c>
      <c r="C122" s="352">
        <v>2653.5010000000002</v>
      </c>
      <c r="D122" s="352">
        <v>12492.996999999999</v>
      </c>
      <c r="E122" s="352">
        <v>459.04</v>
      </c>
      <c r="F122" s="353" t="s">
        <v>122</v>
      </c>
      <c r="G122" s="354">
        <v>2619.6770000000001</v>
      </c>
      <c r="H122" s="355">
        <v>11358.165999999999</v>
      </c>
      <c r="I122" s="356">
        <v>386.86599999999999</v>
      </c>
      <c r="J122" s="366"/>
      <c r="K122" s="351" t="s">
        <v>124</v>
      </c>
      <c r="L122" s="352">
        <v>120.15300000000001</v>
      </c>
      <c r="M122" s="352">
        <v>556.04200000000003</v>
      </c>
      <c r="N122" s="352">
        <v>19.25</v>
      </c>
      <c r="O122" s="353" t="s">
        <v>128</v>
      </c>
      <c r="P122" s="354">
        <v>113.396</v>
      </c>
      <c r="Q122" s="355">
        <v>496.166</v>
      </c>
      <c r="R122" s="356">
        <v>20.8</v>
      </c>
    </row>
    <row r="123" spans="2:18" ht="16.5" thickBot="1" x14ac:dyDescent="0.3">
      <c r="B123" s="357" t="s">
        <v>122</v>
      </c>
      <c r="C123" s="358">
        <v>2568.0129999999999</v>
      </c>
      <c r="D123" s="358">
        <v>12053.671</v>
      </c>
      <c r="E123" s="358">
        <v>408.995</v>
      </c>
      <c r="F123" s="359" t="s">
        <v>117</v>
      </c>
      <c r="G123" s="360">
        <v>2078.9279999999999</v>
      </c>
      <c r="H123" s="361">
        <v>9028.2489999999998</v>
      </c>
      <c r="I123" s="362">
        <v>364.61099999999999</v>
      </c>
      <c r="J123" s="366"/>
      <c r="K123" s="357" t="s">
        <v>119</v>
      </c>
      <c r="L123" s="358">
        <v>90.558999999999997</v>
      </c>
      <c r="M123" s="358">
        <v>419.08699999999999</v>
      </c>
      <c r="N123" s="358">
        <v>21</v>
      </c>
      <c r="O123" s="359" t="s">
        <v>115</v>
      </c>
      <c r="P123" s="360">
        <v>110.773</v>
      </c>
      <c r="Q123" s="361">
        <v>484.66699999999997</v>
      </c>
      <c r="R123" s="362">
        <v>21.081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308</v>
      </c>
      <c r="C131" s="372"/>
      <c r="D131" s="373"/>
      <c r="E131" s="374"/>
      <c r="F131" s="371" t="s">
        <v>309</v>
      </c>
      <c r="G131" s="372"/>
      <c r="H131" s="373"/>
      <c r="I131" s="374"/>
      <c r="J131" s="366"/>
      <c r="K131" s="371" t="s">
        <v>308</v>
      </c>
      <c r="L131" s="372"/>
      <c r="M131" s="373"/>
      <c r="N131" s="374"/>
      <c r="O131" s="371" t="s">
        <v>309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487650.27</v>
      </c>
      <c r="D133" s="340">
        <v>2287622.0970000001</v>
      </c>
      <c r="E133" s="341">
        <v>118197.601</v>
      </c>
      <c r="F133" s="342" t="s">
        <v>102</v>
      </c>
      <c r="G133" s="343">
        <v>476137.14500000002</v>
      </c>
      <c r="H133" s="344">
        <v>2064756.59</v>
      </c>
      <c r="I133" s="341">
        <v>114357.69899999999</v>
      </c>
      <c r="J133" s="366"/>
      <c r="K133" s="338" t="s">
        <v>102</v>
      </c>
      <c r="L133" s="339">
        <v>247393.68799999999</v>
      </c>
      <c r="M133" s="340">
        <v>1161215.088</v>
      </c>
      <c r="N133" s="341">
        <v>47401.82</v>
      </c>
      <c r="O133" s="342" t="s">
        <v>102</v>
      </c>
      <c r="P133" s="343">
        <v>265963.40500000003</v>
      </c>
      <c r="Q133" s="344">
        <v>1153387.54</v>
      </c>
      <c r="R133" s="341">
        <v>52530.313999999998</v>
      </c>
    </row>
    <row r="134" spans="2:31" ht="15.75" x14ac:dyDescent="0.25">
      <c r="B134" s="345" t="s">
        <v>69</v>
      </c>
      <c r="C134" s="346">
        <v>55361.705999999998</v>
      </c>
      <c r="D134" s="346">
        <v>259677.492</v>
      </c>
      <c r="E134" s="346">
        <v>15938.744000000001</v>
      </c>
      <c r="F134" s="347" t="s">
        <v>69</v>
      </c>
      <c r="G134" s="348">
        <v>63391.034</v>
      </c>
      <c r="H134" s="349">
        <v>274896.28200000001</v>
      </c>
      <c r="I134" s="350">
        <v>18465.948</v>
      </c>
      <c r="J134" s="366"/>
      <c r="K134" s="345" t="s">
        <v>69</v>
      </c>
      <c r="L134" s="346">
        <v>88354.37</v>
      </c>
      <c r="M134" s="346">
        <v>414723.14899999998</v>
      </c>
      <c r="N134" s="346">
        <v>18163.677</v>
      </c>
      <c r="O134" s="347" t="s">
        <v>69</v>
      </c>
      <c r="P134" s="348">
        <v>90703.267999999996</v>
      </c>
      <c r="Q134" s="349">
        <v>393352.87599999999</v>
      </c>
      <c r="R134" s="350">
        <v>20064.653999999999</v>
      </c>
    </row>
    <row r="135" spans="2:31" ht="15.75" x14ac:dyDescent="0.25">
      <c r="B135" s="351" t="s">
        <v>115</v>
      </c>
      <c r="C135" s="352">
        <v>43565.048999999999</v>
      </c>
      <c r="D135" s="352">
        <v>204223.30300000001</v>
      </c>
      <c r="E135" s="352">
        <v>9675.8289999999997</v>
      </c>
      <c r="F135" s="353" t="s">
        <v>115</v>
      </c>
      <c r="G135" s="354">
        <v>45534.606</v>
      </c>
      <c r="H135" s="355">
        <v>197450.443</v>
      </c>
      <c r="I135" s="356">
        <v>10298.821</v>
      </c>
      <c r="J135" s="366"/>
      <c r="K135" s="351" t="s">
        <v>214</v>
      </c>
      <c r="L135" s="352">
        <v>32668.843000000001</v>
      </c>
      <c r="M135" s="352">
        <v>153421.698</v>
      </c>
      <c r="N135" s="352">
        <v>7239.0810000000001</v>
      </c>
      <c r="O135" s="353" t="s">
        <v>111</v>
      </c>
      <c r="P135" s="354">
        <v>40577.358</v>
      </c>
      <c r="Q135" s="355">
        <v>175956.20300000001</v>
      </c>
      <c r="R135" s="356">
        <v>5176.96</v>
      </c>
    </row>
    <row r="136" spans="2:31" ht="15.75" x14ac:dyDescent="0.25">
      <c r="B136" s="351" t="s">
        <v>111</v>
      </c>
      <c r="C136" s="352">
        <v>39053.921000000002</v>
      </c>
      <c r="D136" s="352">
        <v>183101.91</v>
      </c>
      <c r="E136" s="352">
        <v>9473.8340000000007</v>
      </c>
      <c r="F136" s="353" t="s">
        <v>124</v>
      </c>
      <c r="G136" s="354">
        <v>35241.050000000003</v>
      </c>
      <c r="H136" s="355">
        <v>152851.74400000001</v>
      </c>
      <c r="I136" s="356">
        <v>10336.776</v>
      </c>
      <c r="J136" s="366"/>
      <c r="K136" s="351" t="s">
        <v>111</v>
      </c>
      <c r="L136" s="352">
        <v>31400.778999999999</v>
      </c>
      <c r="M136" s="352">
        <v>147334.65700000001</v>
      </c>
      <c r="N136" s="352">
        <v>4195.2640000000001</v>
      </c>
      <c r="O136" s="353" t="s">
        <v>214</v>
      </c>
      <c r="P136" s="354">
        <v>28953.012999999999</v>
      </c>
      <c r="Q136" s="355">
        <v>125555.556</v>
      </c>
      <c r="R136" s="356">
        <v>5796.7250000000004</v>
      </c>
    </row>
    <row r="137" spans="2:31" ht="15.75" x14ac:dyDescent="0.25">
      <c r="B137" s="351" t="s">
        <v>164</v>
      </c>
      <c r="C137" s="352">
        <v>36339.919999999998</v>
      </c>
      <c r="D137" s="352">
        <v>170433.465</v>
      </c>
      <c r="E137" s="352">
        <v>7146.3559999999998</v>
      </c>
      <c r="F137" s="353" t="s">
        <v>111</v>
      </c>
      <c r="G137" s="354">
        <v>33165.815000000002</v>
      </c>
      <c r="H137" s="355">
        <v>143814.77900000001</v>
      </c>
      <c r="I137" s="356">
        <v>7113.7219999999998</v>
      </c>
      <c r="J137" s="366"/>
      <c r="K137" s="351" t="s">
        <v>115</v>
      </c>
      <c r="L137" s="352">
        <v>18160.919000000002</v>
      </c>
      <c r="M137" s="352">
        <v>85232.578999999998</v>
      </c>
      <c r="N137" s="352">
        <v>3796.3</v>
      </c>
      <c r="O137" s="353" t="s">
        <v>115</v>
      </c>
      <c r="P137" s="354">
        <v>20863.476999999999</v>
      </c>
      <c r="Q137" s="355">
        <v>90465.180999999997</v>
      </c>
      <c r="R137" s="356">
        <v>5800.0479999999998</v>
      </c>
    </row>
    <row r="138" spans="2:31" ht="15.75" x14ac:dyDescent="0.25">
      <c r="B138" s="351" t="s">
        <v>124</v>
      </c>
      <c r="C138" s="352">
        <v>30645.210999999999</v>
      </c>
      <c r="D138" s="352">
        <v>143773.00099999999</v>
      </c>
      <c r="E138" s="352">
        <v>9138.8109999999997</v>
      </c>
      <c r="F138" s="353" t="s">
        <v>122</v>
      </c>
      <c r="G138" s="354">
        <v>32144.988000000001</v>
      </c>
      <c r="H138" s="355">
        <v>139383.75700000001</v>
      </c>
      <c r="I138" s="356">
        <v>7023.7380000000003</v>
      </c>
      <c r="J138" s="366"/>
      <c r="K138" s="351" t="s">
        <v>68</v>
      </c>
      <c r="L138" s="352">
        <v>17933.346000000001</v>
      </c>
      <c r="M138" s="352">
        <v>84203.663</v>
      </c>
      <c r="N138" s="352">
        <v>3363.8980000000001</v>
      </c>
      <c r="O138" s="353" t="s">
        <v>121</v>
      </c>
      <c r="P138" s="354">
        <v>18233.713</v>
      </c>
      <c r="Q138" s="355">
        <v>79075.490000000005</v>
      </c>
      <c r="R138" s="356">
        <v>4250.5590000000002</v>
      </c>
      <c r="V138" s="14">
        <v>1000</v>
      </c>
    </row>
    <row r="139" spans="2:31" ht="15.75" x14ac:dyDescent="0.25">
      <c r="B139" s="351" t="s">
        <v>122</v>
      </c>
      <c r="C139" s="352">
        <v>30015.841</v>
      </c>
      <c r="D139" s="352">
        <v>140814.30799999999</v>
      </c>
      <c r="E139" s="352">
        <v>6557.0749999999998</v>
      </c>
      <c r="F139" s="353" t="s">
        <v>164</v>
      </c>
      <c r="G139" s="354">
        <v>30039.260999999999</v>
      </c>
      <c r="H139" s="355">
        <v>130218.246</v>
      </c>
      <c r="I139" s="356">
        <v>5963.7879999999996</v>
      </c>
      <c r="J139" s="366"/>
      <c r="K139" s="351" t="s">
        <v>121</v>
      </c>
      <c r="L139" s="352">
        <v>16499.922999999999</v>
      </c>
      <c r="M139" s="352">
        <v>77465.493000000002</v>
      </c>
      <c r="N139" s="352">
        <v>3643.672</v>
      </c>
      <c r="O139" s="353" t="s">
        <v>68</v>
      </c>
      <c r="P139" s="354">
        <v>18220.366000000002</v>
      </c>
      <c r="Q139" s="355">
        <v>79032.608999999997</v>
      </c>
      <c r="R139" s="356">
        <v>3415.5569999999998</v>
      </c>
    </row>
    <row r="140" spans="2:31" ht="15.75" x14ac:dyDescent="0.25">
      <c r="B140" s="351" t="s">
        <v>71</v>
      </c>
      <c r="C140" s="352">
        <v>25941.07</v>
      </c>
      <c r="D140" s="352">
        <v>121728.41099999999</v>
      </c>
      <c r="E140" s="352">
        <v>6281.13</v>
      </c>
      <c r="F140" s="353" t="s">
        <v>71</v>
      </c>
      <c r="G140" s="354">
        <v>23700.913</v>
      </c>
      <c r="H140" s="355">
        <v>102763.011</v>
      </c>
      <c r="I140" s="356">
        <v>5695.1549999999997</v>
      </c>
      <c r="J140" s="366"/>
      <c r="K140" s="351" t="s">
        <v>159</v>
      </c>
      <c r="L140" s="352">
        <v>6121.8670000000002</v>
      </c>
      <c r="M140" s="352">
        <v>28740.147000000001</v>
      </c>
      <c r="N140" s="352">
        <v>747.89499999999998</v>
      </c>
      <c r="O140" s="353" t="s">
        <v>114</v>
      </c>
      <c r="P140" s="354">
        <v>7625.5069999999996</v>
      </c>
      <c r="Q140" s="355">
        <v>33056.582999999999</v>
      </c>
      <c r="R140" s="356">
        <v>1012.587</v>
      </c>
    </row>
    <row r="141" spans="2:31" ht="15.75" x14ac:dyDescent="0.25">
      <c r="B141" s="351" t="s">
        <v>119</v>
      </c>
      <c r="C141" s="352">
        <v>20452.519</v>
      </c>
      <c r="D141" s="352">
        <v>96028.46</v>
      </c>
      <c r="E141" s="352">
        <v>5170.4769999999999</v>
      </c>
      <c r="F141" s="353" t="s">
        <v>119</v>
      </c>
      <c r="G141" s="354">
        <v>18912.349999999999</v>
      </c>
      <c r="H141" s="355">
        <v>82044.495999999999</v>
      </c>
      <c r="I141" s="356">
        <v>4413.6369999999997</v>
      </c>
      <c r="J141" s="366"/>
      <c r="K141" s="351" t="s">
        <v>114</v>
      </c>
      <c r="L141" s="352">
        <v>5925.058</v>
      </c>
      <c r="M141" s="352">
        <v>27781.975999999999</v>
      </c>
      <c r="N141" s="352">
        <v>824.37300000000005</v>
      </c>
      <c r="O141" s="353" t="s">
        <v>159</v>
      </c>
      <c r="P141" s="354">
        <v>7502.4920000000002</v>
      </c>
      <c r="Q141" s="355">
        <v>32518.74</v>
      </c>
      <c r="R141" s="356">
        <v>970.53099999999995</v>
      </c>
      <c r="AE141" s="14">
        <v>0</v>
      </c>
    </row>
    <row r="142" spans="2:31" ht="15.75" x14ac:dyDescent="0.25">
      <c r="B142" s="351" t="s">
        <v>118</v>
      </c>
      <c r="C142" s="352">
        <v>19996.422999999999</v>
      </c>
      <c r="D142" s="352">
        <v>93939.948999999993</v>
      </c>
      <c r="E142" s="352">
        <v>3882.6889999999999</v>
      </c>
      <c r="F142" s="353" t="s">
        <v>118</v>
      </c>
      <c r="G142" s="354">
        <v>17760.740000000002</v>
      </c>
      <c r="H142" s="355">
        <v>77092.574999999997</v>
      </c>
      <c r="I142" s="356">
        <v>3997.01</v>
      </c>
      <c r="J142" s="366"/>
      <c r="K142" s="351" t="s">
        <v>117</v>
      </c>
      <c r="L142" s="352">
        <v>5511.25</v>
      </c>
      <c r="M142" s="352">
        <v>25870.39</v>
      </c>
      <c r="N142" s="352">
        <v>1267.894</v>
      </c>
      <c r="O142" s="353" t="s">
        <v>117</v>
      </c>
      <c r="P142" s="354">
        <v>6884.2420000000002</v>
      </c>
      <c r="Q142" s="355">
        <v>29862.023000000001</v>
      </c>
      <c r="R142" s="356">
        <v>1708.8219999999999</v>
      </c>
    </row>
    <row r="143" spans="2:31" ht="15.75" x14ac:dyDescent="0.25">
      <c r="B143" s="351" t="s">
        <v>113</v>
      </c>
      <c r="C143" s="352">
        <v>18406.794999999998</v>
      </c>
      <c r="D143" s="352">
        <v>86329.385999999999</v>
      </c>
      <c r="E143" s="352">
        <v>4312.2809999999999</v>
      </c>
      <c r="F143" s="353" t="s">
        <v>113</v>
      </c>
      <c r="G143" s="354">
        <v>17466.150000000001</v>
      </c>
      <c r="H143" s="355">
        <v>75723.076000000001</v>
      </c>
      <c r="I143" s="356">
        <v>3966.422</v>
      </c>
      <c r="J143" s="366"/>
      <c r="K143" s="351" t="s">
        <v>135</v>
      </c>
      <c r="L143" s="352">
        <v>5302.9470000000001</v>
      </c>
      <c r="M143" s="352">
        <v>24827.780999999999</v>
      </c>
      <c r="N143" s="352">
        <v>665.45</v>
      </c>
      <c r="O143" s="353" t="s">
        <v>135</v>
      </c>
      <c r="P143" s="354">
        <v>5993.0990000000002</v>
      </c>
      <c r="Q143" s="355">
        <v>26012.286</v>
      </c>
      <c r="R143" s="356">
        <v>733.03099999999995</v>
      </c>
    </row>
    <row r="144" spans="2:31" ht="15.75" x14ac:dyDescent="0.25">
      <c r="B144" s="351" t="s">
        <v>114</v>
      </c>
      <c r="C144" s="352">
        <v>16512.627</v>
      </c>
      <c r="D144" s="352">
        <v>77440.447</v>
      </c>
      <c r="E144" s="352">
        <v>4254.7969999999996</v>
      </c>
      <c r="F144" s="353" t="s">
        <v>114</v>
      </c>
      <c r="G144" s="354">
        <v>17068.242999999999</v>
      </c>
      <c r="H144" s="355">
        <v>74022.471999999994</v>
      </c>
      <c r="I144" s="356">
        <v>4254.0619999999999</v>
      </c>
      <c r="J144" s="366"/>
      <c r="K144" s="351" t="s">
        <v>113</v>
      </c>
      <c r="L144" s="352">
        <v>4202.1729999999998</v>
      </c>
      <c r="M144" s="352">
        <v>19728.888999999999</v>
      </c>
      <c r="N144" s="352">
        <v>368.36</v>
      </c>
      <c r="O144" s="353" t="s">
        <v>122</v>
      </c>
      <c r="P144" s="354">
        <v>4237.0810000000001</v>
      </c>
      <c r="Q144" s="355">
        <v>18384.169000000002</v>
      </c>
      <c r="R144" s="356">
        <v>845.42200000000003</v>
      </c>
    </row>
    <row r="145" spans="1:18" ht="15.75" x14ac:dyDescent="0.25">
      <c r="B145" s="351" t="s">
        <v>129</v>
      </c>
      <c r="C145" s="352">
        <v>13578.834000000001</v>
      </c>
      <c r="D145" s="352">
        <v>63679.290999999997</v>
      </c>
      <c r="E145" s="352">
        <v>3328.1019999999999</v>
      </c>
      <c r="F145" s="353" t="s">
        <v>129</v>
      </c>
      <c r="G145" s="354">
        <v>15191.409</v>
      </c>
      <c r="H145" s="355">
        <v>65889.782999999996</v>
      </c>
      <c r="I145" s="356">
        <v>3596.723</v>
      </c>
      <c r="J145" s="366"/>
      <c r="K145" s="351" t="s">
        <v>122</v>
      </c>
      <c r="L145" s="352">
        <v>3741.3440000000001</v>
      </c>
      <c r="M145" s="352">
        <v>17565.987000000001</v>
      </c>
      <c r="N145" s="352">
        <v>614.92899999999997</v>
      </c>
      <c r="O145" s="353" t="s">
        <v>113</v>
      </c>
      <c r="P145" s="354">
        <v>3935.297</v>
      </c>
      <c r="Q145" s="355">
        <v>17069.845000000001</v>
      </c>
      <c r="R145" s="356">
        <v>300.536</v>
      </c>
    </row>
    <row r="146" spans="1:18" ht="15.75" x14ac:dyDescent="0.25">
      <c r="B146" s="351" t="s">
        <v>214</v>
      </c>
      <c r="C146" s="352">
        <v>12551.075000000001</v>
      </c>
      <c r="D146" s="352">
        <v>58849.949000000001</v>
      </c>
      <c r="E146" s="352">
        <v>3426.1770000000001</v>
      </c>
      <c r="F146" s="353" t="s">
        <v>121</v>
      </c>
      <c r="G146" s="354">
        <v>10868.947</v>
      </c>
      <c r="H146" s="355">
        <v>47130.154999999999</v>
      </c>
      <c r="I146" s="356">
        <v>1883.8869999999999</v>
      </c>
      <c r="J146" s="366"/>
      <c r="K146" s="351" t="s">
        <v>152</v>
      </c>
      <c r="L146" s="352">
        <v>3176.0569999999998</v>
      </c>
      <c r="M146" s="352">
        <v>14940.797</v>
      </c>
      <c r="N146" s="352">
        <v>969.05700000000002</v>
      </c>
      <c r="O146" s="353" t="s">
        <v>152</v>
      </c>
      <c r="P146" s="354">
        <v>2761.8119999999999</v>
      </c>
      <c r="Q146" s="355">
        <v>11978.333000000001</v>
      </c>
      <c r="R146" s="356">
        <v>620.93200000000002</v>
      </c>
    </row>
    <row r="147" spans="1:18" ht="15.75" x14ac:dyDescent="0.25">
      <c r="B147" s="351" t="s">
        <v>121</v>
      </c>
      <c r="C147" s="352">
        <v>11647.175999999999</v>
      </c>
      <c r="D147" s="352">
        <v>54676.885000000002</v>
      </c>
      <c r="E147" s="352">
        <v>1820.9280000000001</v>
      </c>
      <c r="F147" s="353" t="s">
        <v>214</v>
      </c>
      <c r="G147" s="354">
        <v>9023.3349999999991</v>
      </c>
      <c r="H147" s="355">
        <v>39129.949999999997</v>
      </c>
      <c r="I147" s="356">
        <v>2252.2469999999998</v>
      </c>
      <c r="J147" s="366"/>
      <c r="K147" s="351" t="s">
        <v>112</v>
      </c>
      <c r="L147" s="352">
        <v>1675.527</v>
      </c>
      <c r="M147" s="352">
        <v>7847.7939999999999</v>
      </c>
      <c r="N147" s="352">
        <v>287.20999999999998</v>
      </c>
      <c r="O147" s="353" t="s">
        <v>112</v>
      </c>
      <c r="P147" s="354">
        <v>2746.7809999999999</v>
      </c>
      <c r="Q147" s="355">
        <v>11900.948</v>
      </c>
      <c r="R147" s="356">
        <v>617.64800000000002</v>
      </c>
    </row>
    <row r="148" spans="1:18" ht="15.75" x14ac:dyDescent="0.25">
      <c r="B148" s="351" t="s">
        <v>274</v>
      </c>
      <c r="C148" s="352">
        <v>9438.9380000000001</v>
      </c>
      <c r="D148" s="352">
        <v>44277.006999999998</v>
      </c>
      <c r="E148" s="352">
        <v>1949.771</v>
      </c>
      <c r="F148" s="353" t="s">
        <v>117</v>
      </c>
      <c r="G148" s="354">
        <v>8459.0910000000003</v>
      </c>
      <c r="H148" s="355">
        <v>36704.892999999996</v>
      </c>
      <c r="I148" s="356">
        <v>1902.347</v>
      </c>
      <c r="J148" s="366"/>
      <c r="K148" s="351" t="s">
        <v>71</v>
      </c>
      <c r="L148" s="352">
        <v>1601.4639999999999</v>
      </c>
      <c r="M148" s="352">
        <v>7507.7209999999995</v>
      </c>
      <c r="N148" s="352">
        <v>326.24</v>
      </c>
      <c r="O148" s="353" t="s">
        <v>71</v>
      </c>
      <c r="P148" s="354">
        <v>1639.79</v>
      </c>
      <c r="Q148" s="355">
        <v>7107.11</v>
      </c>
      <c r="R148" s="356">
        <v>257.899</v>
      </c>
    </row>
    <row r="149" spans="1:18" ht="16.5" thickBot="1" x14ac:dyDescent="0.3">
      <c r="B149" s="357" t="s">
        <v>68</v>
      </c>
      <c r="C149" s="358">
        <v>9217.2029999999995</v>
      </c>
      <c r="D149" s="358">
        <v>43285.218000000001</v>
      </c>
      <c r="E149" s="358">
        <v>2161.5100000000002</v>
      </c>
      <c r="F149" s="359" t="s">
        <v>120</v>
      </c>
      <c r="G149" s="360">
        <v>8155.0129999999999</v>
      </c>
      <c r="H149" s="361">
        <v>35374.322999999997</v>
      </c>
      <c r="I149" s="362">
        <v>2002.84</v>
      </c>
      <c r="J149" s="366"/>
      <c r="K149" s="357" t="s">
        <v>128</v>
      </c>
      <c r="L149" s="358">
        <v>1249.9680000000001</v>
      </c>
      <c r="M149" s="358">
        <v>5859.3249999999998</v>
      </c>
      <c r="N149" s="358">
        <v>271.62799999999999</v>
      </c>
      <c r="O149" s="359" t="s">
        <v>119</v>
      </c>
      <c r="P149" s="360">
        <v>1479.1130000000001</v>
      </c>
      <c r="Q149" s="361">
        <v>6415.23</v>
      </c>
      <c r="R149" s="362">
        <v>244.22399999999999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5">
        <f t="shared" si="2"/>
        <v>268350.91799999995</v>
      </c>
      <c r="S22" s="552">
        <f t="shared" si="2"/>
        <v>-86200.953000000038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8">
        <f t="shared" si="3"/>
        <v>-1484.8950000000004</v>
      </c>
      <c r="R23" s="556">
        <f t="shared" si="3"/>
        <v>-6155.1840000000011</v>
      </c>
      <c r="S23" s="553">
        <f t="shared" si="3"/>
        <v>-6433.0549999999967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8">
        <f t="shared" si="3"/>
        <v>-15125.744999999999</v>
      </c>
      <c r="R24" s="556">
        <f t="shared" si="3"/>
        <v>9165.2459999999846</v>
      </c>
      <c r="S24" s="553">
        <f t="shared" si="3"/>
        <v>-68064.011999999988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8">
        <f t="shared" si="3"/>
        <v>8273.1500000000015</v>
      </c>
      <c r="R25" s="556">
        <f t="shared" si="3"/>
        <v>18186.885999999999</v>
      </c>
      <c r="S25" s="553">
        <f t="shared" si="3"/>
        <v>37592.423999999999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8">
        <f t="shared" si="3"/>
        <v>16959.852999999999</v>
      </c>
      <c r="R26" s="556">
        <f t="shared" si="3"/>
        <v>171569.32199999999</v>
      </c>
      <c r="S26" s="553">
        <f t="shared" si="3"/>
        <v>77468.906999999992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8">
        <f t="shared" si="3"/>
        <v>21453.354999999996</v>
      </c>
      <c r="R27" s="556">
        <f t="shared" si="3"/>
        <v>184585.55</v>
      </c>
      <c r="S27" s="553">
        <f t="shared" si="3"/>
        <v>101158.307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59">
        <f t="shared" si="3"/>
        <v>-49949.72600000001</v>
      </c>
      <c r="R28" s="557">
        <f t="shared" si="3"/>
        <v>-109000.902</v>
      </c>
      <c r="S28" s="554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I8" sqref="I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76" t="s">
        <v>0</v>
      </c>
      <c r="F5" s="784"/>
      <c r="G5" s="788" t="s">
        <v>1</v>
      </c>
      <c r="H5" s="789"/>
      <c r="I5" s="789"/>
      <c r="J5" s="789"/>
      <c r="K5" s="790"/>
    </row>
    <row r="6" spans="2:15" ht="16.5" customHeight="1" thickBot="1" x14ac:dyDescent="0.3">
      <c r="B6" s="5"/>
      <c r="C6" s="28"/>
      <c r="D6" s="28"/>
      <c r="E6" s="778"/>
      <c r="F6" s="785"/>
      <c r="G6" s="463" t="s">
        <v>19</v>
      </c>
      <c r="H6" s="484"/>
      <c r="I6" s="791" t="s">
        <v>217</v>
      </c>
      <c r="J6" s="793" t="s">
        <v>300</v>
      </c>
      <c r="K6" s="794"/>
    </row>
    <row r="7" spans="2:15" ht="39.75" customHeight="1" thickBot="1" x14ac:dyDescent="0.3">
      <c r="B7" s="5"/>
      <c r="C7" s="28"/>
      <c r="D7" s="28"/>
      <c r="E7" s="786"/>
      <c r="F7" s="787"/>
      <c r="G7" s="63" t="s">
        <v>300</v>
      </c>
      <c r="H7" s="63" t="s">
        <v>296</v>
      </c>
      <c r="I7" s="792"/>
      <c r="J7" s="64" t="s">
        <v>218</v>
      </c>
      <c r="K7" s="456" t="s">
        <v>219</v>
      </c>
    </row>
    <row r="8" spans="2:15" ht="47.25" customHeight="1" thickBot="1" x14ac:dyDescent="0.3">
      <c r="B8" s="5"/>
      <c r="C8" s="28"/>
      <c r="D8" s="28"/>
      <c r="E8" s="795" t="s">
        <v>155</v>
      </c>
      <c r="F8" s="796"/>
      <c r="G8" s="729">
        <v>198.34</v>
      </c>
      <c r="H8" s="729">
        <v>204.68</v>
      </c>
      <c r="I8" s="730">
        <v>-3.0975180769982424</v>
      </c>
      <c r="J8" s="731">
        <v>3.38</v>
      </c>
      <c r="K8" s="732">
        <v>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6" t="s">
        <v>0</v>
      </c>
      <c r="C14" s="777"/>
      <c r="D14" s="406" t="s">
        <v>7</v>
      </c>
      <c r="E14" s="406"/>
      <c r="F14" s="406"/>
      <c r="G14" s="457"/>
      <c r="H14" s="457"/>
      <c r="I14" s="457"/>
      <c r="J14" s="457"/>
      <c r="K14" s="457"/>
      <c r="L14" s="457"/>
      <c r="M14" s="457"/>
      <c r="N14" s="457"/>
      <c r="O14" s="458"/>
    </row>
    <row r="15" spans="2:15" ht="15" customHeight="1" thickBot="1" x14ac:dyDescent="0.3">
      <c r="B15" s="778"/>
      <c r="C15" s="779"/>
      <c r="D15" s="476" t="s">
        <v>8</v>
      </c>
      <c r="E15" s="406"/>
      <c r="F15" s="406"/>
      <c r="G15" s="476" t="s">
        <v>9</v>
      </c>
      <c r="H15" s="406"/>
      <c r="I15" s="406"/>
      <c r="J15" s="476" t="s">
        <v>10</v>
      </c>
      <c r="K15" s="457"/>
      <c r="L15" s="457"/>
      <c r="M15" s="476" t="s">
        <v>11</v>
      </c>
      <c r="N15" s="457"/>
      <c r="O15" s="458"/>
    </row>
    <row r="16" spans="2:15" ht="31.5" customHeight="1" thickBot="1" x14ac:dyDescent="0.3">
      <c r="B16" s="778"/>
      <c r="C16" s="779"/>
      <c r="D16" s="65" t="s">
        <v>19</v>
      </c>
      <c r="E16" s="477"/>
      <c r="F16" s="478" t="s">
        <v>126</v>
      </c>
      <c r="G16" s="65" t="s">
        <v>19</v>
      </c>
      <c r="H16" s="477"/>
      <c r="I16" s="478" t="s">
        <v>126</v>
      </c>
      <c r="J16" s="65" t="s">
        <v>19</v>
      </c>
      <c r="K16" s="477"/>
      <c r="L16" s="478" t="s">
        <v>126</v>
      </c>
      <c r="M16" s="65" t="s">
        <v>19</v>
      </c>
      <c r="N16" s="477"/>
      <c r="O16" s="486" t="s">
        <v>126</v>
      </c>
    </row>
    <row r="17" spans="2:17" ht="19.5" customHeight="1" thickBot="1" x14ac:dyDescent="0.25">
      <c r="B17" s="780"/>
      <c r="C17" s="781"/>
      <c r="D17" s="454" t="s">
        <v>300</v>
      </c>
      <c r="E17" s="454" t="s">
        <v>296</v>
      </c>
      <c r="F17" s="66" t="s">
        <v>12</v>
      </c>
      <c r="G17" s="454" t="s">
        <v>300</v>
      </c>
      <c r="H17" s="454" t="s">
        <v>296</v>
      </c>
      <c r="I17" s="66" t="s">
        <v>12</v>
      </c>
      <c r="J17" s="454" t="s">
        <v>300</v>
      </c>
      <c r="K17" s="454" t="s">
        <v>296</v>
      </c>
      <c r="L17" s="66" t="s">
        <v>12</v>
      </c>
      <c r="M17" s="454" t="s">
        <v>300</v>
      </c>
      <c r="N17" s="454" t="s">
        <v>296</v>
      </c>
      <c r="O17" s="67" t="s">
        <v>12</v>
      </c>
    </row>
    <row r="18" spans="2:17" ht="47.25" customHeight="1" thickBot="1" x14ac:dyDescent="0.25">
      <c r="B18" s="782" t="s">
        <v>158</v>
      </c>
      <c r="C18" s="783"/>
      <c r="D18" s="729">
        <v>203.47</v>
      </c>
      <c r="E18" s="729">
        <v>211.53</v>
      </c>
      <c r="F18" s="480">
        <v>-3.8103342315510811</v>
      </c>
      <c r="G18" s="69">
        <v>185.19</v>
      </c>
      <c r="H18" s="69">
        <v>189.78</v>
      </c>
      <c r="I18" s="68">
        <v>-2.4185899462535585</v>
      </c>
      <c r="J18" s="69">
        <v>198.75</v>
      </c>
      <c r="K18" s="69">
        <v>201.12</v>
      </c>
      <c r="L18" s="68">
        <v>-1.1784009546539402</v>
      </c>
      <c r="M18" s="69">
        <v>187.81</v>
      </c>
      <c r="N18" s="69">
        <v>191.46</v>
      </c>
      <c r="O18" s="436">
        <v>-1.9064034263031473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73" t="s">
        <v>297</v>
      </c>
      <c r="K23" s="773" t="s">
        <v>298</v>
      </c>
      <c r="L23" s="773" t="s">
        <v>299</v>
      </c>
      <c r="M23" s="51" t="s">
        <v>287</v>
      </c>
      <c r="N23" s="52"/>
    </row>
    <row r="24" spans="2:17" ht="19.5" customHeight="1" thickBot="1" x14ac:dyDescent="0.25">
      <c r="I24" s="53"/>
      <c r="J24" s="774"/>
      <c r="K24" s="775"/>
      <c r="L24" s="774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198.34</v>
      </c>
      <c r="K25" s="55">
        <v>207.1</v>
      </c>
      <c r="L25" s="56">
        <v>216.4</v>
      </c>
      <c r="M25" s="73">
        <f>(J25-K25)/K25*100</f>
        <v>-4.2298406566875864</v>
      </c>
      <c r="N25" s="74">
        <f>(J25-L25)/L25*100</f>
        <v>-8.3456561922365999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64" priority="101" operator="lessThan">
      <formula>0</formula>
    </cfRule>
    <cfRule type="cellIs" dxfId="263" priority="102" operator="greaterThan">
      <formula>0</formula>
    </cfRule>
  </conditionalFormatting>
  <conditionalFormatting sqref="I8">
    <cfRule type="cellIs" dxfId="262" priority="3" stopIfTrue="1" operator="lessThan">
      <formula>0</formula>
    </cfRule>
    <cfRule type="cellIs" dxfId="261" priority="4" stopIfTrue="1" operator="greaterThan">
      <formula>0</formula>
    </cfRule>
  </conditionalFormatting>
  <conditionalFormatting sqref="F18 I18 L18 O18">
    <cfRule type="cellIs" dxfId="260" priority="1" stopIfTrue="1" operator="lessThan">
      <formula>0</formula>
    </cfRule>
    <cfRule type="cellIs" dxfId="25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C28" sqref="AC2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64" t="s">
        <v>47</v>
      </c>
      <c r="O6" s="664" t="s">
        <v>57</v>
      </c>
      <c r="P6" s="664" t="s">
        <v>58</v>
      </c>
      <c r="Q6" s="664" t="s">
        <v>59</v>
      </c>
      <c r="R6" s="664" t="s">
        <v>60</v>
      </c>
      <c r="S6" s="664" t="s">
        <v>61</v>
      </c>
      <c r="T6" s="664" t="s">
        <v>62</v>
      </c>
      <c r="U6" s="664" t="s">
        <v>63</v>
      </c>
      <c r="V6" s="664" t="s">
        <v>64</v>
      </c>
      <c r="W6" s="664" t="s">
        <v>65</v>
      </c>
      <c r="X6" s="664" t="s">
        <v>66</v>
      </c>
      <c r="Y6" s="665" t="s">
        <v>67</v>
      </c>
    </row>
    <row r="7" spans="2:25" ht="20.100000000000001" customHeight="1" x14ac:dyDescent="0.25">
      <c r="D7" s="678">
        <v>2004</v>
      </c>
      <c r="E7" s="79"/>
      <c r="F7" s="80"/>
      <c r="G7" s="80"/>
      <c r="H7" s="80"/>
      <c r="I7" s="81"/>
      <c r="J7" s="80"/>
      <c r="K7" s="80"/>
      <c r="L7" s="80"/>
      <c r="M7" s="666"/>
      <c r="N7" s="671"/>
      <c r="O7" s="672"/>
      <c r="P7" s="672"/>
      <c r="Q7" s="672">
        <v>91.28</v>
      </c>
      <c r="R7" s="672">
        <v>92.56</v>
      </c>
      <c r="S7" s="672">
        <v>95.02</v>
      </c>
      <c r="T7" s="672">
        <v>98.22</v>
      </c>
      <c r="U7" s="672">
        <v>98.784999999999997</v>
      </c>
      <c r="V7" s="672">
        <v>99.84</v>
      </c>
      <c r="W7" s="672">
        <v>101.28100000000001</v>
      </c>
      <c r="X7" s="672">
        <v>105.122</v>
      </c>
      <c r="Y7" s="673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67">
        <v>105.57</v>
      </c>
      <c r="N8" s="674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67">
        <v>74.313000000000002</v>
      </c>
      <c r="N9" s="674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67">
        <v>74.313000000000002</v>
      </c>
      <c r="N10" s="674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68"/>
      <c r="N11" s="675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68"/>
      <c r="N12" s="675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68"/>
      <c r="N13" s="675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68"/>
      <c r="N14" s="675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68"/>
      <c r="N15" s="675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68"/>
      <c r="N16" s="675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68"/>
      <c r="N17" s="675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68"/>
      <c r="N18" s="675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68"/>
      <c r="N19" s="675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68"/>
      <c r="N20" s="675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68"/>
      <c r="N21" s="675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68"/>
      <c r="N22" s="675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68"/>
      <c r="N23" s="675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69"/>
      <c r="N24" s="675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670"/>
      <c r="N25" s="675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670"/>
      <c r="N26" s="675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677">
        <v>2024</v>
      </c>
      <c r="E27" s="98"/>
      <c r="F27" s="99"/>
      <c r="G27" s="99"/>
      <c r="H27" s="99"/>
      <c r="I27" s="99"/>
      <c r="J27" s="99"/>
      <c r="K27" s="99"/>
      <c r="L27" s="99"/>
      <c r="M27" s="670"/>
      <c r="N27" s="676">
        <v>207.92</v>
      </c>
      <c r="O27" s="100">
        <v>206.11</v>
      </c>
      <c r="P27" s="100">
        <v>206.06</v>
      </c>
      <c r="Q27" s="101">
        <v>204.68</v>
      </c>
      <c r="R27" s="100">
        <v>198.34</v>
      </c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76" t="s">
        <v>0</v>
      </c>
      <c r="I11" s="777"/>
      <c r="J11" s="788" t="s">
        <v>1</v>
      </c>
      <c r="K11" s="789"/>
      <c r="L11" s="790"/>
    </row>
    <row r="12" spans="3:12" ht="24" customHeight="1" thickBot="1" x14ac:dyDescent="0.25">
      <c r="H12" s="778"/>
      <c r="I12" s="779"/>
      <c r="J12" s="463" t="s">
        <v>19</v>
      </c>
      <c r="K12" s="484"/>
      <c r="L12" s="791" t="s">
        <v>217</v>
      </c>
    </row>
    <row r="13" spans="3:12" ht="27" customHeight="1" thickBot="1" x14ac:dyDescent="0.25">
      <c r="H13" s="780"/>
      <c r="I13" s="781"/>
      <c r="J13" s="63" t="s">
        <v>300</v>
      </c>
      <c r="K13" s="63" t="s">
        <v>296</v>
      </c>
      <c r="L13" s="792"/>
    </row>
    <row r="14" spans="3:12" ht="54" customHeight="1" thickBot="1" x14ac:dyDescent="0.25">
      <c r="H14" s="797" t="s">
        <v>232</v>
      </c>
      <c r="I14" s="798"/>
      <c r="J14" s="729">
        <v>258.95999999999998</v>
      </c>
      <c r="K14" s="729">
        <v>264.64999999999998</v>
      </c>
      <c r="L14" s="730">
        <v>-2.1500094464386921</v>
      </c>
    </row>
  </sheetData>
  <mergeCells count="4">
    <mergeCell ref="H11:I13"/>
    <mergeCell ref="J11:L11"/>
    <mergeCell ref="L12:L13"/>
    <mergeCell ref="H14:I14"/>
  </mergeCells>
  <conditionalFormatting sqref="L14">
    <cfRule type="cellIs" dxfId="258" priority="1" operator="lessThan">
      <formula>0</formula>
    </cfRule>
    <cfRule type="cellIs" dxfId="25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Y11" sqref="Y11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319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11" t="s">
        <v>0</v>
      </c>
      <c r="D5" s="814" t="s">
        <v>33</v>
      </c>
      <c r="E5" s="520" t="s">
        <v>1</v>
      </c>
      <c r="F5" s="521"/>
      <c r="G5" s="522"/>
      <c r="H5" s="808" t="s">
        <v>7</v>
      </c>
      <c r="I5" s="809"/>
      <c r="J5" s="809"/>
      <c r="K5" s="809"/>
      <c r="L5" s="809"/>
      <c r="M5" s="809"/>
      <c r="N5" s="809"/>
      <c r="O5" s="809"/>
      <c r="P5" s="809"/>
      <c r="Q5" s="809"/>
      <c r="R5" s="809"/>
      <c r="S5" s="810"/>
    </row>
    <row r="6" spans="3:25" ht="15" customHeight="1" thickBot="1" x14ac:dyDescent="0.3">
      <c r="C6" s="812"/>
      <c r="D6" s="812"/>
      <c r="E6" s="523"/>
      <c r="F6" s="524"/>
      <c r="G6" s="525"/>
      <c r="H6" s="808" t="s">
        <v>8</v>
      </c>
      <c r="I6" s="809"/>
      <c r="J6" s="810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12"/>
      <c r="D7" s="812"/>
      <c r="E7" s="526" t="s">
        <v>19</v>
      </c>
      <c r="F7" s="527"/>
      <c r="G7" s="464" t="s">
        <v>215</v>
      </c>
      <c r="H7" s="815" t="s">
        <v>19</v>
      </c>
      <c r="I7" s="816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13"/>
      <c r="D8" s="813"/>
      <c r="E8" s="540" t="s">
        <v>317</v>
      </c>
      <c r="F8" s="587" t="s">
        <v>312</v>
      </c>
      <c r="G8" s="212" t="s">
        <v>12</v>
      </c>
      <c r="H8" s="562" t="s">
        <v>317</v>
      </c>
      <c r="I8" s="587" t="s">
        <v>312</v>
      </c>
      <c r="J8" s="572" t="s">
        <v>12</v>
      </c>
      <c r="K8" s="562" t="s">
        <v>317</v>
      </c>
      <c r="L8" s="728" t="s">
        <v>312</v>
      </c>
      <c r="M8" s="573" t="s">
        <v>12</v>
      </c>
      <c r="N8" s="562" t="s">
        <v>317</v>
      </c>
      <c r="O8" s="728" t="s">
        <v>312</v>
      </c>
      <c r="P8" s="573" t="s">
        <v>12</v>
      </c>
      <c r="Q8" s="562" t="s">
        <v>317</v>
      </c>
      <c r="R8" s="728" t="s">
        <v>312</v>
      </c>
      <c r="S8" s="573" t="s">
        <v>12</v>
      </c>
    </row>
    <row r="9" spans="3:25" ht="24" customHeight="1" x14ac:dyDescent="0.2">
      <c r="C9" s="803" t="s">
        <v>31</v>
      </c>
      <c r="D9" s="547" t="s">
        <v>204</v>
      </c>
      <c r="E9" s="505">
        <v>2574.2339999999999</v>
      </c>
      <c r="F9" s="679">
        <v>2601.4859999999999</v>
      </c>
      <c r="G9" s="687">
        <v>-1.047555128107549</v>
      </c>
      <c r="H9" s="497">
        <v>2521.4760000000001</v>
      </c>
      <c r="I9" s="461">
        <v>2500.5729999999999</v>
      </c>
      <c r="J9" s="462">
        <v>0.83592840520953593</v>
      </c>
      <c r="K9" s="415">
        <v>2895.241</v>
      </c>
      <c r="L9" s="498">
        <v>2968.3040000000001</v>
      </c>
      <c r="M9" s="499">
        <v>-2.4614392595906653</v>
      </c>
      <c r="N9" s="497">
        <v>2644.201</v>
      </c>
      <c r="O9" s="498">
        <v>2789.8919999999998</v>
      </c>
      <c r="P9" s="500">
        <v>-5.2221017874526972</v>
      </c>
      <c r="Q9" s="497">
        <v>2925</v>
      </c>
      <c r="R9" s="498">
        <v>2812.31</v>
      </c>
      <c r="S9" s="743">
        <v>4.0070262524401672</v>
      </c>
    </row>
    <row r="10" spans="3:25" ht="27" customHeight="1" thickBot="1" x14ac:dyDescent="0.25">
      <c r="C10" s="804"/>
      <c r="D10" s="548" t="s">
        <v>205</v>
      </c>
      <c r="E10" s="114">
        <v>2996.6959999999999</v>
      </c>
      <c r="F10" s="680">
        <v>2978.4</v>
      </c>
      <c r="G10" s="688">
        <v>0.61428955143700714</v>
      </c>
      <c r="H10" s="122">
        <v>3021.279</v>
      </c>
      <c r="I10" s="392">
        <v>2993.2240000000002</v>
      </c>
      <c r="J10" s="393">
        <v>0.937283678067523</v>
      </c>
      <c r="K10" s="394">
        <v>2995.2220000000002</v>
      </c>
      <c r="L10" s="123">
        <v>2954.8429999999998</v>
      </c>
      <c r="M10" s="125">
        <v>1.3665362254441391</v>
      </c>
      <c r="N10" s="122">
        <v>2917.3919999999998</v>
      </c>
      <c r="O10" s="123">
        <v>2924.172</v>
      </c>
      <c r="P10" s="124">
        <v>-0.23186050615354364</v>
      </c>
      <c r="Q10" s="122">
        <v>2919.9319999999998</v>
      </c>
      <c r="R10" s="123">
        <v>2912.6179999999999</v>
      </c>
      <c r="S10" s="125">
        <v>0.25111428961847559</v>
      </c>
    </row>
    <row r="11" spans="3:25" ht="30" customHeight="1" thickBot="1" x14ac:dyDescent="0.25">
      <c r="C11" s="155" t="s">
        <v>206</v>
      </c>
      <c r="D11" s="155" t="s">
        <v>279</v>
      </c>
      <c r="E11" s="542" t="s">
        <v>20</v>
      </c>
      <c r="F11" s="681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15"/>
    </row>
    <row r="12" spans="3:25" ht="24.75" customHeight="1" thickBot="1" x14ac:dyDescent="0.25">
      <c r="C12" s="528" t="s">
        <v>32</v>
      </c>
      <c r="D12" s="549" t="s">
        <v>17</v>
      </c>
      <c r="E12" s="435">
        <v>2948.3144106616933</v>
      </c>
      <c r="F12" s="682">
        <v>2910.8173003173542</v>
      </c>
      <c r="G12" s="689">
        <v>1.288198690458892</v>
      </c>
      <c r="H12" s="130">
        <v>2970.9869061936611</v>
      </c>
      <c r="I12" s="501">
        <v>2916.5293184239067</v>
      </c>
      <c r="J12" s="502">
        <v>1.8672052231994449</v>
      </c>
      <c r="K12" s="130">
        <v>2989.1798716542703</v>
      </c>
      <c r="L12" s="501">
        <v>2955.3278968339541</v>
      </c>
      <c r="M12" s="529">
        <v>1.1454558005756934</v>
      </c>
      <c r="N12" s="130">
        <v>2851.1361784260885</v>
      </c>
      <c r="O12" s="501">
        <v>2870.2883974455995</v>
      </c>
      <c r="P12" s="502">
        <v>-0.6672576538495375</v>
      </c>
      <c r="Q12" s="130">
        <v>2919.9360251772132</v>
      </c>
      <c r="R12" s="501">
        <v>2904.3023768851135</v>
      </c>
      <c r="S12" s="529">
        <v>0.53829272105154857</v>
      </c>
    </row>
    <row r="13" spans="3:25" ht="20.25" customHeight="1" x14ac:dyDescent="0.2">
      <c r="C13" s="803" t="s">
        <v>21</v>
      </c>
      <c r="D13" s="550" t="s">
        <v>22</v>
      </c>
      <c r="E13" s="543">
        <v>1611.316</v>
      </c>
      <c r="F13" s="683">
        <v>1642.83</v>
      </c>
      <c r="G13" s="690">
        <v>-1.9182751715028274</v>
      </c>
      <c r="H13" s="563">
        <v>1586.172</v>
      </c>
      <c r="I13" s="503">
        <v>1630.9649999999999</v>
      </c>
      <c r="J13" s="504">
        <v>-2.7464108671859848</v>
      </c>
      <c r="K13" s="505">
        <v>1707.5029999999999</v>
      </c>
      <c r="L13" s="506">
        <v>1689.8579999999999</v>
      </c>
      <c r="M13" s="129">
        <v>1.0441705752791053</v>
      </c>
      <c r="N13" s="126" t="s">
        <v>20</v>
      </c>
      <c r="O13" s="498" t="s">
        <v>20</v>
      </c>
      <c r="P13" s="500" t="s">
        <v>20</v>
      </c>
      <c r="Q13" s="497">
        <v>1725</v>
      </c>
      <c r="R13" s="498">
        <v>1711.5830000000001</v>
      </c>
      <c r="S13" s="574">
        <v>0.78389420787656305</v>
      </c>
      <c r="T13" s="570"/>
    </row>
    <row r="14" spans="3:25" ht="20.25" customHeight="1" thickBot="1" x14ac:dyDescent="0.25">
      <c r="C14" s="805"/>
      <c r="D14" s="545" t="s">
        <v>23</v>
      </c>
      <c r="E14" s="117">
        <v>1002.31</v>
      </c>
      <c r="F14" s="684">
        <v>1056.249</v>
      </c>
      <c r="G14" s="691">
        <v>-5.1066557222776146</v>
      </c>
      <c r="H14" s="131">
        <v>873.12199999999996</v>
      </c>
      <c r="I14" s="132">
        <v>1059.7909999999999</v>
      </c>
      <c r="J14" s="133">
        <v>-17.613755919799281</v>
      </c>
      <c r="K14" s="131">
        <v>1003.212</v>
      </c>
      <c r="L14" s="132">
        <v>1013.372</v>
      </c>
      <c r="M14" s="530">
        <v>-1.002593322096917</v>
      </c>
      <c r="N14" s="126">
        <v>1050.1510000000001</v>
      </c>
      <c r="O14" s="127">
        <v>1040.24</v>
      </c>
      <c r="P14" s="128">
        <v>0.95276090133046776</v>
      </c>
      <c r="Q14" s="126">
        <v>1075.319</v>
      </c>
      <c r="R14" s="127">
        <v>1144.769</v>
      </c>
      <c r="S14" s="129">
        <v>-6.0667261255327531</v>
      </c>
    </row>
    <row r="15" spans="3:25" ht="20.25" customHeight="1" thickBot="1" x14ac:dyDescent="0.25">
      <c r="C15" s="804"/>
      <c r="D15" s="528" t="s">
        <v>17</v>
      </c>
      <c r="E15" s="663">
        <v>1008.7157230246098</v>
      </c>
      <c r="F15" s="685">
        <v>1178.1603652399183</v>
      </c>
      <c r="G15" s="689">
        <v>-14.382137374041021</v>
      </c>
      <c r="H15" s="134">
        <v>1216.9381526427535</v>
      </c>
      <c r="I15" s="507">
        <v>1180.699567563556</v>
      </c>
      <c r="J15" s="508">
        <v>3.0692469172304326</v>
      </c>
      <c r="K15" s="134">
        <v>1004.7705601674089</v>
      </c>
      <c r="L15" s="507">
        <v>1167.5204789550073</v>
      </c>
      <c r="M15" s="531">
        <v>-13.9397913545181</v>
      </c>
      <c r="N15" s="130">
        <v>1050.1510000000001</v>
      </c>
      <c r="O15" s="501">
        <v>1040.24</v>
      </c>
      <c r="P15" s="502">
        <v>0.95276090133046776</v>
      </c>
      <c r="Q15" s="588">
        <v>1077.5242987101153</v>
      </c>
      <c r="R15" s="589">
        <v>1176.1337883427095</v>
      </c>
      <c r="S15" s="590">
        <v>-8.3842068487416608</v>
      </c>
    </row>
    <row r="16" spans="3:25" ht="18.75" customHeight="1" x14ac:dyDescent="0.2">
      <c r="C16" s="803" t="s">
        <v>24</v>
      </c>
      <c r="D16" s="546" t="s">
        <v>25</v>
      </c>
      <c r="E16" s="543">
        <v>1285</v>
      </c>
      <c r="F16" s="683">
        <v>1307</v>
      </c>
      <c r="G16" s="692">
        <v>-1.6832440703902065</v>
      </c>
      <c r="H16" s="497" t="s">
        <v>20</v>
      </c>
      <c r="I16" s="498" t="s">
        <v>20</v>
      </c>
      <c r="J16" s="500" t="s">
        <v>239</v>
      </c>
      <c r="K16" s="497" t="s">
        <v>20</v>
      </c>
      <c r="L16" s="498" t="s">
        <v>20</v>
      </c>
      <c r="M16" s="499" t="s">
        <v>239</v>
      </c>
      <c r="N16" s="497" t="s">
        <v>20</v>
      </c>
      <c r="O16" s="498" t="s">
        <v>20</v>
      </c>
      <c r="P16" s="500" t="s">
        <v>239</v>
      </c>
      <c r="Q16" s="497" t="s">
        <v>84</v>
      </c>
      <c r="R16" s="594" t="s">
        <v>84</v>
      </c>
      <c r="S16" s="499" t="s">
        <v>239</v>
      </c>
    </row>
    <row r="17" spans="3:19" ht="18" customHeight="1" thickBot="1" x14ac:dyDescent="0.25">
      <c r="C17" s="805"/>
      <c r="D17" s="546" t="s">
        <v>26</v>
      </c>
      <c r="E17" s="117">
        <v>810.81700000000001</v>
      </c>
      <c r="F17" s="684">
        <v>806.81200000000001</v>
      </c>
      <c r="G17" s="691">
        <v>0.49639816958597482</v>
      </c>
      <c r="H17" s="135" t="s">
        <v>84</v>
      </c>
      <c r="I17" s="136" t="s">
        <v>84</v>
      </c>
      <c r="J17" s="532" t="s">
        <v>239</v>
      </c>
      <c r="K17" s="135" t="s">
        <v>20</v>
      </c>
      <c r="L17" s="136" t="s">
        <v>20</v>
      </c>
      <c r="M17" s="533" t="s">
        <v>239</v>
      </c>
      <c r="N17" s="135" t="s">
        <v>20</v>
      </c>
      <c r="O17" s="136" t="s">
        <v>20</v>
      </c>
      <c r="P17" s="532" t="s">
        <v>239</v>
      </c>
      <c r="Q17" s="139" t="s">
        <v>84</v>
      </c>
      <c r="R17" s="595" t="s">
        <v>84</v>
      </c>
      <c r="S17" s="129" t="s">
        <v>239</v>
      </c>
    </row>
    <row r="18" spans="3:19" ht="18.75" customHeight="1" thickBot="1" x14ac:dyDescent="0.25">
      <c r="C18" s="804" t="s">
        <v>18</v>
      </c>
      <c r="D18" s="551" t="s">
        <v>17</v>
      </c>
      <c r="E18" s="663" t="s">
        <v>84</v>
      </c>
      <c r="F18" s="685" t="s">
        <v>84</v>
      </c>
      <c r="G18" s="693" t="s">
        <v>20</v>
      </c>
      <c r="H18" s="137" t="s">
        <v>84</v>
      </c>
      <c r="I18" s="534" t="s">
        <v>84</v>
      </c>
      <c r="J18" s="535" t="s">
        <v>239</v>
      </c>
      <c r="K18" s="130" t="s">
        <v>20</v>
      </c>
      <c r="L18" s="501" t="s">
        <v>20</v>
      </c>
      <c r="M18" s="529" t="s">
        <v>239</v>
      </c>
      <c r="N18" s="130" t="s">
        <v>20</v>
      </c>
      <c r="O18" s="501" t="s">
        <v>20</v>
      </c>
      <c r="P18" s="502" t="s">
        <v>239</v>
      </c>
      <c r="Q18" s="564" t="s">
        <v>84</v>
      </c>
      <c r="R18" s="736" t="s">
        <v>84</v>
      </c>
      <c r="S18" s="737" t="s">
        <v>239</v>
      </c>
    </row>
    <row r="19" spans="3:19" ht="18.75" customHeight="1" x14ac:dyDescent="0.2">
      <c r="C19" s="806" t="s">
        <v>30</v>
      </c>
      <c r="D19" s="807"/>
      <c r="E19" s="543">
        <v>3703.2579999999998</v>
      </c>
      <c r="F19" s="683">
        <v>3576.6190000000001</v>
      </c>
      <c r="G19" s="692">
        <v>3.540746162786689</v>
      </c>
      <c r="H19" s="135" t="s">
        <v>84</v>
      </c>
      <c r="I19" s="136" t="s">
        <v>84</v>
      </c>
      <c r="J19" s="532" t="s">
        <v>239</v>
      </c>
      <c r="K19" s="536" t="s">
        <v>20</v>
      </c>
      <c r="L19" s="537" t="s">
        <v>20</v>
      </c>
      <c r="M19" s="138" t="s">
        <v>239</v>
      </c>
      <c r="N19" s="536" t="s">
        <v>20</v>
      </c>
      <c r="O19" s="537" t="s">
        <v>20</v>
      </c>
      <c r="P19" s="538" t="s">
        <v>239</v>
      </c>
      <c r="Q19" s="497" t="s">
        <v>20</v>
      </c>
      <c r="R19" s="738" t="s">
        <v>20</v>
      </c>
      <c r="S19" s="462" t="s">
        <v>239</v>
      </c>
    </row>
    <row r="20" spans="3:19" ht="20.25" customHeight="1" x14ac:dyDescent="0.2">
      <c r="C20" s="799" t="s">
        <v>27</v>
      </c>
      <c r="D20" s="800"/>
      <c r="E20" s="114" t="s">
        <v>84</v>
      </c>
      <c r="F20" s="680" t="s">
        <v>84</v>
      </c>
      <c r="G20" s="215" t="s">
        <v>20</v>
      </c>
      <c r="H20" s="122" t="s">
        <v>84</v>
      </c>
      <c r="I20" s="123" t="s">
        <v>84</v>
      </c>
      <c r="J20" s="124" t="s">
        <v>239</v>
      </c>
      <c r="K20" s="122" t="s">
        <v>84</v>
      </c>
      <c r="L20" s="123" t="s">
        <v>84</v>
      </c>
      <c r="M20" s="124" t="s">
        <v>239</v>
      </c>
      <c r="N20" s="122" t="s">
        <v>84</v>
      </c>
      <c r="O20" s="123" t="s">
        <v>84</v>
      </c>
      <c r="P20" s="124" t="s">
        <v>239</v>
      </c>
      <c r="Q20" s="122" t="s">
        <v>84</v>
      </c>
      <c r="R20" s="739" t="s">
        <v>84</v>
      </c>
      <c r="S20" s="741" t="s">
        <v>239</v>
      </c>
    </row>
    <row r="21" spans="3:19" ht="18" customHeight="1" x14ac:dyDescent="0.2">
      <c r="C21" s="799" t="s">
        <v>28</v>
      </c>
      <c r="D21" s="800"/>
      <c r="E21" s="114" t="s">
        <v>84</v>
      </c>
      <c r="F21" s="680" t="s">
        <v>84</v>
      </c>
      <c r="G21" s="215" t="s">
        <v>20</v>
      </c>
      <c r="H21" s="135" t="s">
        <v>20</v>
      </c>
      <c r="I21" s="136" t="s">
        <v>84</v>
      </c>
      <c r="J21" s="532" t="s">
        <v>239</v>
      </c>
      <c r="K21" s="122" t="s">
        <v>20</v>
      </c>
      <c r="L21" s="123" t="s">
        <v>20</v>
      </c>
      <c r="M21" s="125" t="s">
        <v>239</v>
      </c>
      <c r="N21" s="122" t="s">
        <v>20</v>
      </c>
      <c r="O21" s="123" t="s">
        <v>20</v>
      </c>
      <c r="P21" s="124" t="s">
        <v>239</v>
      </c>
      <c r="Q21" s="122" t="s">
        <v>20</v>
      </c>
      <c r="R21" s="739" t="s">
        <v>20</v>
      </c>
      <c r="S21" s="742" t="s">
        <v>239</v>
      </c>
    </row>
    <row r="22" spans="3:19" ht="21" customHeight="1" thickBot="1" x14ac:dyDescent="0.25">
      <c r="C22" s="801" t="s">
        <v>29</v>
      </c>
      <c r="D22" s="802"/>
      <c r="E22" s="121" t="s">
        <v>20</v>
      </c>
      <c r="F22" s="686" t="s">
        <v>20</v>
      </c>
      <c r="G22" s="654" t="s">
        <v>20</v>
      </c>
      <c r="H22" s="139" t="s">
        <v>20</v>
      </c>
      <c r="I22" s="140" t="s">
        <v>20</v>
      </c>
      <c r="J22" s="539" t="s">
        <v>239</v>
      </c>
      <c r="K22" s="139" t="s">
        <v>20</v>
      </c>
      <c r="L22" s="140" t="s">
        <v>20</v>
      </c>
      <c r="M22" s="141" t="s">
        <v>239</v>
      </c>
      <c r="N22" s="139" t="s">
        <v>20</v>
      </c>
      <c r="O22" s="140" t="s">
        <v>20</v>
      </c>
      <c r="P22" s="539" t="s">
        <v>239</v>
      </c>
      <c r="Q22" s="139" t="s">
        <v>20</v>
      </c>
      <c r="R22" s="740" t="s">
        <v>20</v>
      </c>
      <c r="S22" s="396" t="s">
        <v>239</v>
      </c>
    </row>
    <row r="24" spans="3:19" ht="21" x14ac:dyDescent="0.25">
      <c r="C24" s="544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56" priority="157" stopIfTrue="1" operator="lessThan">
      <formula>0</formula>
    </cfRule>
    <cfRule type="cellIs" dxfId="255" priority="158" stopIfTrue="1" operator="greaterThan">
      <formula>0</formula>
    </cfRule>
    <cfRule type="cellIs" dxfId="254" priority="159" stopIfTrue="1" operator="lessThan">
      <formula>0</formula>
    </cfRule>
  </conditionalFormatting>
  <conditionalFormatting sqref="G10 G12:G20">
    <cfRule type="cellIs" dxfId="253" priority="155" stopIfTrue="1" operator="lessThan">
      <formula>0</formula>
    </cfRule>
    <cfRule type="cellIs" dxfId="252" priority="156" stopIfTrue="1" operator="greaterThan">
      <formula>0</formula>
    </cfRule>
  </conditionalFormatting>
  <conditionalFormatting sqref="G9">
    <cfRule type="cellIs" dxfId="251" priority="154" stopIfTrue="1" operator="lessThan">
      <formula>0</formula>
    </cfRule>
  </conditionalFormatting>
  <conditionalFormatting sqref="G21">
    <cfRule type="cellIs" dxfId="250" priority="151" stopIfTrue="1" operator="lessThan">
      <formula>0</formula>
    </cfRule>
    <cfRule type="cellIs" dxfId="249" priority="152" stopIfTrue="1" operator="greaterThan">
      <formula>0</formula>
    </cfRule>
    <cfRule type="cellIs" dxfId="248" priority="153" stopIfTrue="1" operator="lessThan">
      <formula>0</formula>
    </cfRule>
  </conditionalFormatting>
  <conditionalFormatting sqref="G21">
    <cfRule type="cellIs" dxfId="247" priority="149" stopIfTrue="1" operator="lessThan">
      <formula>0</formula>
    </cfRule>
    <cfRule type="cellIs" dxfId="246" priority="150" stopIfTrue="1" operator="greaterThan">
      <formula>0</formula>
    </cfRule>
  </conditionalFormatting>
  <conditionalFormatting sqref="G22">
    <cfRule type="cellIs" dxfId="245" priority="146" stopIfTrue="1" operator="lessThan">
      <formula>0</formula>
    </cfRule>
    <cfRule type="cellIs" dxfId="244" priority="147" stopIfTrue="1" operator="greaterThan">
      <formula>0</formula>
    </cfRule>
    <cfRule type="cellIs" dxfId="243" priority="148" stopIfTrue="1" operator="lessThan">
      <formula>0</formula>
    </cfRule>
  </conditionalFormatting>
  <conditionalFormatting sqref="G22">
    <cfRule type="cellIs" dxfId="242" priority="144" stopIfTrue="1" operator="lessThan">
      <formula>0</formula>
    </cfRule>
    <cfRule type="cellIs" dxfId="241" priority="145" stopIfTrue="1" operator="greaterThan">
      <formula>0</formula>
    </cfRule>
  </conditionalFormatting>
  <conditionalFormatting sqref="G9:G10 G12:G22">
    <cfRule type="cellIs" dxfId="240" priority="109" operator="lessThan">
      <formula>0</formula>
    </cfRule>
    <cfRule type="cellIs" dxfId="239" priority="110" operator="greaterThan">
      <formula>0</formula>
    </cfRule>
  </conditionalFormatting>
  <conditionalFormatting sqref="G9:G10 G12:G22">
    <cfRule type="cellIs" dxfId="238" priority="108" operator="equal">
      <formula>"*"</formula>
    </cfRule>
  </conditionalFormatting>
  <conditionalFormatting sqref="J19">
    <cfRule type="cellIs" dxfId="237" priority="42" operator="lessThan">
      <formula>0</formula>
    </cfRule>
    <cfRule type="cellIs" dxfId="236" priority="43" operator="greaterThan">
      <formula>0</formula>
    </cfRule>
  </conditionalFormatting>
  <conditionalFormatting sqref="T13">
    <cfRule type="cellIs" dxfId="235" priority="72" stopIfTrue="1" operator="lessThan">
      <formula>0</formula>
    </cfRule>
    <cfRule type="cellIs" dxfId="234" priority="73" stopIfTrue="1" operator="greaterThan">
      <formula>0</formula>
    </cfRule>
    <cfRule type="cellIs" dxfId="233" priority="74" stopIfTrue="1" operator="lessThan">
      <formula>0</formula>
    </cfRule>
  </conditionalFormatting>
  <conditionalFormatting sqref="T13">
    <cfRule type="cellIs" dxfId="232" priority="70" stopIfTrue="1" operator="lessThan">
      <formula>0</formula>
    </cfRule>
    <cfRule type="cellIs" dxfId="231" priority="71" stopIfTrue="1" operator="greaterThan">
      <formula>0</formula>
    </cfRule>
  </conditionalFormatting>
  <conditionalFormatting sqref="T13">
    <cfRule type="cellIs" dxfId="230" priority="68" operator="lessThan">
      <formula>0</formula>
    </cfRule>
    <cfRule type="cellIs" dxfId="229" priority="69" operator="greaterThan">
      <formula>0</formula>
    </cfRule>
  </conditionalFormatting>
  <conditionalFormatting sqref="T13">
    <cfRule type="cellIs" dxfId="228" priority="67" operator="equal">
      <formula>"*"</formula>
    </cfRule>
  </conditionalFormatting>
  <conditionalFormatting sqref="M20">
    <cfRule type="cellIs" dxfId="227" priority="27" operator="lessThan">
      <formula>0</formula>
    </cfRule>
    <cfRule type="cellIs" dxfId="226" priority="28" operator="greaterThan">
      <formula>0</formula>
    </cfRule>
  </conditionalFormatting>
  <conditionalFormatting sqref="G9:G10 G12:G22">
    <cfRule type="beginsWith" dxfId="225" priority="55" operator="beginsWith" text="*">
      <formula>LEFT(G9,LEN("*"))="*"</formula>
    </cfRule>
    <cfRule type="containsBlanks" dxfId="224" priority="56">
      <formula>LEN(TRIM(G9))=0</formula>
    </cfRule>
    <cfRule type="cellIs" dxfId="223" priority="57" operator="lessThan">
      <formula>0</formula>
    </cfRule>
    <cfRule type="cellIs" dxfId="222" priority="58" operator="greaterThan">
      <formula>0</formula>
    </cfRule>
  </conditionalFormatting>
  <conditionalFormatting sqref="P20">
    <cfRule type="cellIs" dxfId="221" priority="22" operator="lessThan">
      <formula>0</formula>
    </cfRule>
    <cfRule type="cellIs" dxfId="220" priority="23" operator="greaterThan">
      <formula>0</formula>
    </cfRule>
  </conditionalFormatting>
  <conditionalFormatting sqref="P9:P19 S9:S15 J9:J18 J20 J22 S21:S22 S19 M21:M22 P21:P22 M9:M19">
    <cfRule type="cellIs" dxfId="219" priority="44" operator="lessThan">
      <formula>0</formula>
    </cfRule>
    <cfRule type="cellIs" dxfId="218" priority="45" operator="greaterThan">
      <formula>0</formula>
    </cfRule>
  </conditionalFormatting>
  <conditionalFormatting sqref="J9:J18 P9:P19 S9:S15 J20 J22 S21:S22 S19 M21:M22 P21:P22 M9:M19">
    <cfRule type="expression" dxfId="217" priority="46" stopIfTrue="1">
      <formula>LEFT(J9,LEN("*"))="*"</formula>
    </cfRule>
  </conditionalFormatting>
  <conditionalFormatting sqref="J19">
    <cfRule type="expression" dxfId="216" priority="47" stopIfTrue="1">
      <formula>LEFT(J19,LEN("*"))="*"</formula>
    </cfRule>
  </conditionalFormatting>
  <conditionalFormatting sqref="J21">
    <cfRule type="cellIs" dxfId="215" priority="40" operator="lessThan">
      <formula>0</formula>
    </cfRule>
    <cfRule type="cellIs" dxfId="214" priority="41" operator="greaterThan">
      <formula>0</formula>
    </cfRule>
  </conditionalFormatting>
  <conditionalFormatting sqref="J21">
    <cfRule type="expression" dxfId="213" priority="48" stopIfTrue="1">
      <formula>LEFT(J21,LEN("*"))="*"</formula>
    </cfRule>
  </conditionalFormatting>
  <conditionalFormatting sqref="S16">
    <cfRule type="cellIs" dxfId="212" priority="36" operator="lessThan">
      <formula>0</formula>
    </cfRule>
    <cfRule type="cellIs" dxfId="211" priority="37" operator="greaterThan">
      <formula>0</formula>
    </cfRule>
  </conditionalFormatting>
  <conditionalFormatting sqref="S16">
    <cfRule type="expression" dxfId="210" priority="50" stopIfTrue="1">
      <formula>LEFT(S16,LEN("*"))="*"</formula>
    </cfRule>
  </conditionalFormatting>
  <conditionalFormatting sqref="S17">
    <cfRule type="cellIs" dxfId="209" priority="34" operator="lessThan">
      <formula>0</formula>
    </cfRule>
    <cfRule type="cellIs" dxfId="208" priority="35" operator="greaterThan">
      <formula>0</formula>
    </cfRule>
  </conditionalFormatting>
  <conditionalFormatting sqref="S17">
    <cfRule type="expression" dxfId="207" priority="51" stopIfTrue="1">
      <formula>LEFT(S17,LEN("*"))="*"</formula>
    </cfRule>
  </conditionalFormatting>
  <conditionalFormatting sqref="S18">
    <cfRule type="cellIs" dxfId="206" priority="32" operator="lessThan">
      <formula>0</formula>
    </cfRule>
    <cfRule type="cellIs" dxfId="205" priority="33" operator="greaterThan">
      <formula>0</formula>
    </cfRule>
  </conditionalFormatting>
  <conditionalFormatting sqref="S18">
    <cfRule type="expression" dxfId="204" priority="52" stopIfTrue="1">
      <formula>LEFT(S18,LEN("*"))="*"</formula>
    </cfRule>
  </conditionalFormatting>
  <conditionalFormatting sqref="J9:J22 P9:P19 S9:S19 M21:M22 P21:P22 M9:M19 S21:S22">
    <cfRule type="cellIs" dxfId="203" priority="53" stopIfTrue="1" operator="lessThan">
      <formula>0</formula>
    </cfRule>
    <cfRule type="cellIs" dxfId="202" priority="54" stopIfTrue="1" operator="greaterThan">
      <formula>0</formula>
    </cfRule>
  </conditionalFormatting>
  <conditionalFormatting sqref="M20">
    <cfRule type="expression" dxfId="201" priority="29" stopIfTrue="1">
      <formula>LEFT(M20,LEN("*"))="*"</formula>
    </cfRule>
  </conditionalFormatting>
  <conditionalFormatting sqref="M20">
    <cfRule type="cellIs" dxfId="200" priority="30" stopIfTrue="1" operator="lessThan">
      <formula>0</formula>
    </cfRule>
    <cfRule type="cellIs" dxfId="199" priority="31" stopIfTrue="1" operator="greaterThan">
      <formula>0</formula>
    </cfRule>
  </conditionalFormatting>
  <conditionalFormatting sqref="P20">
    <cfRule type="expression" dxfId="198" priority="24" stopIfTrue="1">
      <formula>LEFT(P20,LEN("*"))="*"</formula>
    </cfRule>
  </conditionalFormatting>
  <conditionalFormatting sqref="P20">
    <cfRule type="cellIs" dxfId="197" priority="25" stopIfTrue="1" operator="lessThan">
      <formula>0</formula>
    </cfRule>
    <cfRule type="cellIs" dxfId="196" priority="26" stopIfTrue="1" operator="greaterThan">
      <formula>0</formula>
    </cfRule>
  </conditionalFormatting>
  <conditionalFormatting sqref="J11 J16:J19 J21:J22 M21:M22 M16:M19 M11 P11 P13 P16:P19 P21:P22 S16:S19 S13 S11 S9 S21:S22">
    <cfRule type="containsText" dxfId="195" priority="21" operator="containsText" text="*">
      <formula>NOT(ISERROR(SEARCH("*",J9)))</formula>
    </cfRule>
  </conditionalFormatting>
  <conditionalFormatting sqref="G11">
    <cfRule type="cellIs" dxfId="194" priority="16" operator="lessThan">
      <formula>0</formula>
    </cfRule>
    <cfRule type="cellIs" dxfId="193" priority="17" operator="greaterThan">
      <formula>0</formula>
    </cfRule>
  </conditionalFormatting>
  <conditionalFormatting sqref="G11">
    <cfRule type="expression" dxfId="192" priority="18" stopIfTrue="1">
      <formula>LEFT(G11,LEN("*"))="*"</formula>
    </cfRule>
  </conditionalFormatting>
  <conditionalFormatting sqref="G11">
    <cfRule type="cellIs" dxfId="191" priority="19" stopIfTrue="1" operator="lessThan">
      <formula>0</formula>
    </cfRule>
    <cfRule type="cellIs" dxfId="190" priority="20" stopIfTrue="1" operator="greaterThan">
      <formula>0</formula>
    </cfRule>
  </conditionalFormatting>
  <conditionalFormatting sqref="G11">
    <cfRule type="containsText" dxfId="189" priority="15" operator="containsText" text="*">
      <formula>NOT(ISERROR(SEARCH("*",G11)))</formula>
    </cfRule>
  </conditionalFormatting>
  <conditionalFormatting sqref="M13">
    <cfRule type="cellIs" dxfId="188" priority="11" operator="lessThan">
      <formula>0</formula>
    </cfRule>
    <cfRule type="containsText" dxfId="187" priority="14" operator="containsText" text="*">
      <formula>NOT(ISERROR(SEARCH("*",M13)))</formula>
    </cfRule>
    <cfRule type="cellIs" dxfId="186" priority="10" operator="greaterThan">
      <formula>0</formula>
    </cfRule>
  </conditionalFormatting>
  <conditionalFormatting sqref="S9">
    <cfRule type="cellIs" dxfId="185" priority="12" operator="lessThan">
      <formula>0</formula>
    </cfRule>
    <cfRule type="cellIs" dxfId="184" priority="13" operator="greaterThan">
      <formula>-0.9</formula>
    </cfRule>
    <cfRule type="containsText" dxfId="183" priority="1" operator="containsText" text="*">
      <formula>NOT(ISERROR(SEARCH("*",S9)))</formula>
    </cfRule>
  </conditionalFormatting>
  <conditionalFormatting sqref="S20">
    <cfRule type="cellIs" dxfId="182" priority="5" operator="lessThan">
      <formula>0</formula>
    </cfRule>
    <cfRule type="cellIs" dxfId="181" priority="6" operator="greaterThan">
      <formula>0</formula>
    </cfRule>
  </conditionalFormatting>
  <conditionalFormatting sqref="S20">
    <cfRule type="expression" dxfId="180" priority="7" stopIfTrue="1">
      <formula>LEFT(S20,LEN("*"))="*"</formula>
    </cfRule>
  </conditionalFormatting>
  <conditionalFormatting sqref="S20">
    <cfRule type="cellIs" dxfId="179" priority="8" stopIfTrue="1" operator="lessThan">
      <formula>0</formula>
    </cfRule>
    <cfRule type="cellIs" dxfId="178" priority="9" stopIfTrue="1" operator="greaterThan">
      <formula>0</formula>
    </cfRule>
  </conditionalFormatting>
  <conditionalFormatting sqref="S20">
    <cfRule type="containsText" dxfId="177" priority="4" operator="containsText" text="*">
      <formula>NOT(ISERROR(SEARCH("*",S20)))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V15" sqref="V1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318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5"/>
      <c r="C4" s="437"/>
      <c r="D4" s="817" t="s">
        <v>1</v>
      </c>
      <c r="E4" s="818"/>
      <c r="F4" s="819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6"/>
      <c r="C5" s="449" t="s">
        <v>33</v>
      </c>
      <c r="D5" s="820"/>
      <c r="E5" s="821"/>
      <c r="F5" s="822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8" t="s">
        <v>264</v>
      </c>
      <c r="D6" s="815" t="s">
        <v>19</v>
      </c>
      <c r="E6" s="823"/>
      <c r="F6" s="453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7"/>
      <c r="C7" s="451"/>
      <c r="D7" s="143">
        <v>45494</v>
      </c>
      <c r="E7" s="509">
        <v>45487</v>
      </c>
      <c r="F7" s="561" t="s">
        <v>12</v>
      </c>
      <c r="G7" s="143">
        <v>45494</v>
      </c>
      <c r="H7" s="509">
        <v>45487</v>
      </c>
      <c r="I7" s="560" t="s">
        <v>12</v>
      </c>
      <c r="J7" s="143">
        <v>45494</v>
      </c>
      <c r="K7" s="509">
        <v>45487</v>
      </c>
      <c r="L7" s="561" t="s">
        <v>12</v>
      </c>
      <c r="M7" s="143">
        <v>45494</v>
      </c>
      <c r="N7" s="509">
        <v>45487</v>
      </c>
      <c r="O7" s="561" t="s">
        <v>12</v>
      </c>
      <c r="P7" s="143">
        <v>45494</v>
      </c>
      <c r="Q7" s="509">
        <v>45487</v>
      </c>
      <c r="R7" s="561" t="s">
        <v>12</v>
      </c>
    </row>
    <row r="8" spans="2:18" ht="27" customHeight="1" x14ac:dyDescent="0.2">
      <c r="B8" s="824" t="s">
        <v>48</v>
      </c>
      <c r="C8" s="404" t="s">
        <v>208</v>
      </c>
      <c r="D8" s="510">
        <v>1826.9839999999999</v>
      </c>
      <c r="E8" s="565">
        <v>1958.7729999999999</v>
      </c>
      <c r="F8" s="511">
        <v>-6.7281405247060277</v>
      </c>
      <c r="G8" s="460" t="s">
        <v>84</v>
      </c>
      <c r="H8" s="498" t="s">
        <v>84</v>
      </c>
      <c r="I8" s="499" t="s">
        <v>239</v>
      </c>
      <c r="J8" s="460" t="s">
        <v>84</v>
      </c>
      <c r="K8" s="498" t="s">
        <v>84</v>
      </c>
      <c r="L8" s="500" t="s">
        <v>239</v>
      </c>
      <c r="M8" s="460" t="s">
        <v>20</v>
      </c>
      <c r="N8" s="498" t="s">
        <v>20</v>
      </c>
      <c r="O8" s="499" t="s">
        <v>239</v>
      </c>
      <c r="P8" s="426" t="s">
        <v>20</v>
      </c>
      <c r="Q8" s="498" t="s">
        <v>20</v>
      </c>
      <c r="R8" s="499" t="s">
        <v>239</v>
      </c>
    </row>
    <row r="9" spans="2:18" ht="23.25" customHeight="1" x14ac:dyDescent="0.2">
      <c r="B9" s="805"/>
      <c r="C9" s="420" t="s">
        <v>209</v>
      </c>
      <c r="D9" s="144">
        <v>1917.373</v>
      </c>
      <c r="E9" s="398">
        <v>1942.328</v>
      </c>
      <c r="F9" s="512">
        <v>-1.2847984480479058</v>
      </c>
      <c r="G9" s="145" t="s">
        <v>84</v>
      </c>
      <c r="H9" s="123" t="s">
        <v>84</v>
      </c>
      <c r="I9" s="125" t="s">
        <v>239</v>
      </c>
      <c r="J9" s="145">
        <v>1709.6590000000001</v>
      </c>
      <c r="K9" s="123">
        <v>1711.664</v>
      </c>
      <c r="L9" s="124">
        <v>-0.11713747557931241</v>
      </c>
      <c r="M9" s="145">
        <v>1855.7080000000001</v>
      </c>
      <c r="N9" s="123">
        <v>1787.6780000000001</v>
      </c>
      <c r="O9" s="125">
        <v>3.8054951730680791</v>
      </c>
      <c r="P9" s="147">
        <v>1674</v>
      </c>
      <c r="Q9" s="123">
        <v>1696.2639999999999</v>
      </c>
      <c r="R9" s="125">
        <v>-1.3125315399018016</v>
      </c>
    </row>
    <row r="10" spans="2:18" ht="27" customHeight="1" x14ac:dyDescent="0.2">
      <c r="B10" s="805"/>
      <c r="C10" s="420" t="s">
        <v>210</v>
      </c>
      <c r="D10" s="145">
        <v>1924.1569999999999</v>
      </c>
      <c r="E10" s="123">
        <v>1996.4749999999999</v>
      </c>
      <c r="F10" s="125">
        <v>-3.6222842760365137</v>
      </c>
      <c r="G10" s="145" t="s">
        <v>84</v>
      </c>
      <c r="H10" s="123" t="s">
        <v>84</v>
      </c>
      <c r="I10" s="568" t="s">
        <v>20</v>
      </c>
      <c r="J10" s="145" t="s">
        <v>84</v>
      </c>
      <c r="K10" s="123" t="s">
        <v>84</v>
      </c>
      <c r="L10" s="124" t="s">
        <v>239</v>
      </c>
      <c r="M10" s="145" t="s">
        <v>20</v>
      </c>
      <c r="N10" s="123" t="s">
        <v>20</v>
      </c>
      <c r="O10" s="125" t="s">
        <v>239</v>
      </c>
      <c r="P10" s="147" t="s">
        <v>20</v>
      </c>
      <c r="Q10" s="123" t="s">
        <v>20</v>
      </c>
      <c r="R10" s="125" t="s">
        <v>239</v>
      </c>
    </row>
    <row r="11" spans="2:18" ht="27.75" customHeight="1" x14ac:dyDescent="0.2">
      <c r="B11" s="805"/>
      <c r="C11" s="420" t="s">
        <v>211</v>
      </c>
      <c r="D11" s="144">
        <v>2098.9319999999998</v>
      </c>
      <c r="E11" s="399">
        <v>2211.1219999999998</v>
      </c>
      <c r="F11" s="512">
        <v>-5.0738946109712657</v>
      </c>
      <c r="G11" s="145" t="s">
        <v>84</v>
      </c>
      <c r="H11" s="123" t="s">
        <v>84</v>
      </c>
      <c r="I11" s="125" t="s">
        <v>20</v>
      </c>
      <c r="J11" s="145" t="s">
        <v>84</v>
      </c>
      <c r="K11" s="123" t="s">
        <v>84</v>
      </c>
      <c r="L11" s="124" t="s">
        <v>239</v>
      </c>
      <c r="M11" s="145">
        <v>2048.8890000000001</v>
      </c>
      <c r="N11" s="123">
        <v>2203.8510000000001</v>
      </c>
      <c r="O11" s="125">
        <v>-7.0314190932145584</v>
      </c>
      <c r="P11" s="147" t="s">
        <v>20</v>
      </c>
      <c r="Q11" s="123" t="s">
        <v>20</v>
      </c>
      <c r="R11" s="125" t="s">
        <v>239</v>
      </c>
    </row>
    <row r="12" spans="2:18" ht="31.5" x14ac:dyDescent="0.2">
      <c r="B12" s="805"/>
      <c r="C12" s="420" t="s">
        <v>49</v>
      </c>
      <c r="D12" s="144">
        <v>1741.2550000000001</v>
      </c>
      <c r="E12" s="399">
        <v>1854.8869999999999</v>
      </c>
      <c r="F12" s="400">
        <v>-6.1260874651663331</v>
      </c>
      <c r="G12" s="145">
        <v>1990.9259999999999</v>
      </c>
      <c r="H12" s="123">
        <v>1849.835</v>
      </c>
      <c r="I12" s="125">
        <v>7.6272208061800049</v>
      </c>
      <c r="J12" s="145">
        <v>1627.81</v>
      </c>
      <c r="K12" s="123">
        <v>1729.2</v>
      </c>
      <c r="L12" s="124">
        <v>-5.8634050427943611</v>
      </c>
      <c r="M12" s="145">
        <v>2219.9450000000002</v>
      </c>
      <c r="N12" s="123">
        <v>2123.152</v>
      </c>
      <c r="O12" s="125">
        <v>4.5589293653963594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05"/>
      <c r="C13" s="420" t="s">
        <v>50</v>
      </c>
      <c r="D13" s="145" t="s">
        <v>84</v>
      </c>
      <c r="E13" s="123" t="s">
        <v>84</v>
      </c>
      <c r="F13" s="566" t="s">
        <v>20</v>
      </c>
      <c r="G13" s="145" t="s">
        <v>84</v>
      </c>
      <c r="H13" s="123" t="s">
        <v>84</v>
      </c>
      <c r="I13" s="125" t="s">
        <v>20</v>
      </c>
      <c r="J13" s="145" t="s">
        <v>20</v>
      </c>
      <c r="K13" s="123" t="s">
        <v>20</v>
      </c>
      <c r="L13" s="124" t="s">
        <v>239</v>
      </c>
      <c r="M13" s="145" t="s">
        <v>20</v>
      </c>
      <c r="N13" s="123" t="s">
        <v>20</v>
      </c>
      <c r="O13" s="125" t="s">
        <v>239</v>
      </c>
      <c r="P13" s="147" t="s">
        <v>20</v>
      </c>
      <c r="Q13" s="123" t="s">
        <v>20</v>
      </c>
      <c r="R13" s="125" t="s">
        <v>239</v>
      </c>
    </row>
    <row r="14" spans="2:18" ht="16.5" thickBot="1" x14ac:dyDescent="0.25">
      <c r="B14" s="825"/>
      <c r="C14" s="421" t="s">
        <v>51</v>
      </c>
      <c r="D14" s="150" t="s">
        <v>84</v>
      </c>
      <c r="E14" s="140" t="s">
        <v>84</v>
      </c>
      <c r="F14" s="567" t="s">
        <v>20</v>
      </c>
      <c r="G14" s="145" t="s">
        <v>84</v>
      </c>
      <c r="H14" s="123" t="s">
        <v>84</v>
      </c>
      <c r="I14" s="125" t="s">
        <v>20</v>
      </c>
      <c r="J14" s="148" t="s">
        <v>20</v>
      </c>
      <c r="K14" s="127" t="s">
        <v>20</v>
      </c>
      <c r="L14" s="128" t="s">
        <v>239</v>
      </c>
      <c r="M14" s="148" t="s">
        <v>84</v>
      </c>
      <c r="N14" s="127" t="s">
        <v>84</v>
      </c>
      <c r="O14" s="129" t="s">
        <v>20</v>
      </c>
      <c r="P14" s="149" t="s">
        <v>20</v>
      </c>
      <c r="Q14" s="127" t="s">
        <v>20</v>
      </c>
      <c r="R14" s="129" t="s">
        <v>239</v>
      </c>
    </row>
    <row r="15" spans="2:18" ht="15.75" customHeight="1" x14ac:dyDescent="0.2">
      <c r="B15" s="826" t="s">
        <v>52</v>
      </c>
      <c r="C15" s="827"/>
      <c r="D15" s="514">
        <v>2103.5520000000001</v>
      </c>
      <c r="E15" s="515">
        <v>2093.4169999999999</v>
      </c>
      <c r="F15" s="400">
        <v>0.48413670090575445</v>
      </c>
      <c r="G15" s="460">
        <v>2056.7370000000001</v>
      </c>
      <c r="H15" s="498">
        <v>2060.8519999999999</v>
      </c>
      <c r="I15" s="499">
        <v>-0.19967469764931114</v>
      </c>
      <c r="J15" s="460">
        <v>1839.019</v>
      </c>
      <c r="K15" s="498">
        <v>1855.3</v>
      </c>
      <c r="L15" s="500">
        <v>-0.87754002048186008</v>
      </c>
      <c r="M15" s="460" t="s">
        <v>84</v>
      </c>
      <c r="N15" s="498" t="s">
        <v>84</v>
      </c>
      <c r="O15" s="499" t="s">
        <v>239</v>
      </c>
      <c r="P15" s="426" t="s">
        <v>20</v>
      </c>
      <c r="Q15" s="498" t="s">
        <v>20</v>
      </c>
      <c r="R15" s="499" t="s">
        <v>20</v>
      </c>
    </row>
    <row r="16" spans="2:18" ht="15.75" x14ac:dyDescent="0.2">
      <c r="B16" s="828" t="s">
        <v>53</v>
      </c>
      <c r="C16" s="829"/>
      <c r="D16" s="701">
        <v>1482.1610000000001</v>
      </c>
      <c r="E16" s="702">
        <v>1459.971</v>
      </c>
      <c r="F16" s="700">
        <v>1.5198932033581527</v>
      </c>
      <c r="G16" s="145" t="s">
        <v>84</v>
      </c>
      <c r="H16" s="123" t="s">
        <v>84</v>
      </c>
      <c r="I16" s="125" t="s">
        <v>20</v>
      </c>
      <c r="J16" s="145" t="s">
        <v>84</v>
      </c>
      <c r="K16" s="123" t="s">
        <v>84</v>
      </c>
      <c r="L16" s="124" t="s">
        <v>239</v>
      </c>
      <c r="M16" s="145" t="s">
        <v>84</v>
      </c>
      <c r="N16" s="123" t="s">
        <v>84</v>
      </c>
      <c r="O16" s="125" t="s">
        <v>239</v>
      </c>
      <c r="P16" s="147" t="s">
        <v>20</v>
      </c>
      <c r="Q16" s="123" t="s">
        <v>20</v>
      </c>
      <c r="R16" s="125" t="s">
        <v>239</v>
      </c>
    </row>
    <row r="17" spans="2:18" ht="15" customHeight="1" thickBot="1" x14ac:dyDescent="0.25">
      <c r="B17" s="830" t="s">
        <v>54</v>
      </c>
      <c r="C17" s="831"/>
      <c r="D17" s="146">
        <v>2762.5610000000001</v>
      </c>
      <c r="E17" s="401">
        <v>2676.9720000000002</v>
      </c>
      <c r="F17" s="513">
        <v>3.1972317977177171</v>
      </c>
      <c r="G17" s="150">
        <v>2368.2640000000001</v>
      </c>
      <c r="H17" s="140">
        <v>2331.7199999999998</v>
      </c>
      <c r="I17" s="141">
        <v>1.5672550735079824</v>
      </c>
      <c r="J17" s="150" t="s">
        <v>20</v>
      </c>
      <c r="K17" s="140" t="s">
        <v>20</v>
      </c>
      <c r="L17" s="539" t="s">
        <v>20</v>
      </c>
      <c r="M17" s="150" t="s">
        <v>20</v>
      </c>
      <c r="N17" s="140" t="s">
        <v>20</v>
      </c>
      <c r="O17" s="141" t="s">
        <v>20</v>
      </c>
      <c r="P17" s="439">
        <v>3326.4720000000002</v>
      </c>
      <c r="Q17" s="140">
        <v>3297.9430000000002</v>
      </c>
      <c r="R17" s="141">
        <v>0.86505436873833153</v>
      </c>
    </row>
    <row r="18" spans="2:18" ht="15.75" customHeight="1" x14ac:dyDescent="0.2">
      <c r="B18" s="824" t="s">
        <v>55</v>
      </c>
      <c r="C18" s="450" t="s">
        <v>46</v>
      </c>
      <c r="D18" s="514">
        <v>1330.489</v>
      </c>
      <c r="E18" s="515">
        <v>1347.8030000000001</v>
      </c>
      <c r="F18" s="516">
        <v>-1.2846091008849272</v>
      </c>
      <c r="G18" s="514">
        <v>1353.837</v>
      </c>
      <c r="H18" s="515">
        <v>1397.5989999999999</v>
      </c>
      <c r="I18" s="516">
        <v>-3.131227197500853</v>
      </c>
      <c r="J18" s="460">
        <v>1382.027</v>
      </c>
      <c r="K18" s="498">
        <v>1371.2139999999999</v>
      </c>
      <c r="L18" s="500">
        <v>0.78857129521723834</v>
      </c>
      <c r="M18" s="514">
        <v>1363.367</v>
      </c>
      <c r="N18" s="515">
        <v>1384.5840000000001</v>
      </c>
      <c r="O18" s="499">
        <v>-1.5323736226910103</v>
      </c>
      <c r="P18" s="514">
        <v>1225.886</v>
      </c>
      <c r="Q18" s="515">
        <v>1239.3320000000001</v>
      </c>
      <c r="R18" s="516">
        <v>-1.0849393060132506</v>
      </c>
    </row>
    <row r="19" spans="2:18" ht="37.5" customHeight="1" thickBot="1" x14ac:dyDescent="0.25">
      <c r="B19" s="825"/>
      <c r="C19" s="422" t="s">
        <v>56</v>
      </c>
      <c r="D19" s="146">
        <v>958.26</v>
      </c>
      <c r="E19" s="401">
        <v>967.37699999999995</v>
      </c>
      <c r="F19" s="402">
        <v>-0.94244539615888756</v>
      </c>
      <c r="G19" s="150" t="s">
        <v>84</v>
      </c>
      <c r="H19" s="140" t="s">
        <v>84</v>
      </c>
      <c r="I19" s="567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76" priority="69" stopIfTrue="1" operator="lessThan">
      <formula>0</formula>
    </cfRule>
    <cfRule type="cellIs" dxfId="175" priority="70" stopIfTrue="1" operator="greaterThan">
      <formula>0</formula>
    </cfRule>
  </conditionalFormatting>
  <conditionalFormatting sqref="I8:I12 L8:L18 O8:O15 R8:R11 R13:R18 I15:I18 O17:O18">
    <cfRule type="cellIs" dxfId="174" priority="40" stopIfTrue="1" operator="lessThan">
      <formula>0</formula>
    </cfRule>
    <cfRule type="cellIs" dxfId="173" priority="41" stopIfTrue="1" operator="greaterThan">
      <formula>0</formula>
    </cfRule>
    <cfRule type="expression" dxfId="172" priority="42" stopIfTrue="1">
      <formula>LEFT(I8,LEN("*"))="*"</formula>
    </cfRule>
  </conditionalFormatting>
  <conditionalFormatting sqref="I11">
    <cfRule type="cellIs" dxfId="171" priority="38" stopIfTrue="1" operator="lessThan">
      <formula>0</formula>
    </cfRule>
  </conditionalFormatting>
  <conditionalFormatting sqref="I8:I12 I15:I18">
    <cfRule type="cellIs" dxfId="170" priority="39" stopIfTrue="1" operator="lessThan">
      <formula>0</formula>
    </cfRule>
  </conditionalFormatting>
  <conditionalFormatting sqref="L8:L18">
    <cfRule type="cellIs" dxfId="169" priority="37" stopIfTrue="1" operator="lessThan">
      <formula>0</formula>
    </cfRule>
  </conditionalFormatting>
  <conditionalFormatting sqref="O8:O15 O17:O18">
    <cfRule type="cellIs" dxfId="168" priority="36" stopIfTrue="1" operator="lessThan">
      <formula>0</formula>
    </cfRule>
  </conditionalFormatting>
  <conditionalFormatting sqref="R8:R11 R13:R18">
    <cfRule type="cellIs" dxfId="167" priority="35" stopIfTrue="1" operator="lessThan">
      <formula>0</formula>
    </cfRule>
  </conditionalFormatting>
  <conditionalFormatting sqref="I8:I12 L8:L18 O8:O15 R8:R11 R13:R18 I15:I18 O17:O18">
    <cfRule type="cellIs" dxfId="166" priority="43" stopIfTrue="1" operator="lessThan">
      <formula>0</formula>
    </cfRule>
    <cfRule type="cellIs" dxfId="165" priority="44" stopIfTrue="1" operator="greaterThan">
      <formula>0</formula>
    </cfRule>
    <cfRule type="cellIs" dxfId="164" priority="45" stopIfTrue="1" operator="lessThan">
      <formula>0</formula>
    </cfRule>
  </conditionalFormatting>
  <conditionalFormatting sqref="R12">
    <cfRule type="cellIs" dxfId="163" priority="32" stopIfTrue="1" operator="lessThan">
      <formula>0</formula>
    </cfRule>
    <cfRule type="cellIs" dxfId="162" priority="33" stopIfTrue="1" operator="greaterThan">
      <formula>0</formula>
    </cfRule>
    <cfRule type="expression" dxfId="161" priority="34" stopIfTrue="1">
      <formula>LEFT(R12,LEN("*"))="*"</formula>
    </cfRule>
  </conditionalFormatting>
  <conditionalFormatting sqref="R12">
    <cfRule type="cellIs" dxfId="160" priority="31" stopIfTrue="1" operator="lessThan">
      <formula>0</formula>
    </cfRule>
  </conditionalFormatting>
  <conditionalFormatting sqref="R12">
    <cfRule type="cellIs" dxfId="159" priority="46" stopIfTrue="1" operator="lessThan">
      <formula>0</formula>
    </cfRule>
    <cfRule type="cellIs" dxfId="158" priority="47" stopIfTrue="1" operator="greaterThan">
      <formula>0</formula>
    </cfRule>
    <cfRule type="cellIs" dxfId="157" priority="48" stopIfTrue="1" operator="lessThan">
      <formula>0</formula>
    </cfRule>
  </conditionalFormatting>
  <conditionalFormatting sqref="I13:I14">
    <cfRule type="cellIs" dxfId="156" priority="28" stopIfTrue="1" operator="lessThan">
      <formula>0</formula>
    </cfRule>
    <cfRule type="cellIs" dxfId="155" priority="29" stopIfTrue="1" operator="greaterThan">
      <formula>0</formula>
    </cfRule>
    <cfRule type="expression" dxfId="154" priority="30" stopIfTrue="1">
      <formula>LEFT(I13,LEN("*"))="*"</formula>
    </cfRule>
  </conditionalFormatting>
  <conditionalFormatting sqref="I13:I14">
    <cfRule type="cellIs" dxfId="153" priority="27" stopIfTrue="1" operator="lessThan">
      <formula>0</formula>
    </cfRule>
  </conditionalFormatting>
  <conditionalFormatting sqref="I13:I14">
    <cfRule type="cellIs" dxfId="152" priority="49" stopIfTrue="1" operator="lessThan">
      <formula>0</formula>
    </cfRule>
    <cfRule type="cellIs" dxfId="151" priority="50" stopIfTrue="1" operator="greaterThan">
      <formula>0</formula>
    </cfRule>
    <cfRule type="cellIs" dxfId="150" priority="51" stopIfTrue="1" operator="lessThan">
      <formula>0</formula>
    </cfRule>
  </conditionalFormatting>
  <conditionalFormatting sqref="O16">
    <cfRule type="cellIs" dxfId="149" priority="24" stopIfTrue="1" operator="lessThan">
      <formula>0</formula>
    </cfRule>
    <cfRule type="cellIs" dxfId="148" priority="25" stopIfTrue="1" operator="greaterThan">
      <formula>0</formula>
    </cfRule>
    <cfRule type="expression" dxfId="147" priority="26" stopIfTrue="1">
      <formula>LEFT(O16,LEN("*"))="*"</formula>
    </cfRule>
  </conditionalFormatting>
  <conditionalFormatting sqref="O16">
    <cfRule type="cellIs" dxfId="146" priority="23" stopIfTrue="1" operator="lessThan">
      <formula>0</formula>
    </cfRule>
  </conditionalFormatting>
  <conditionalFormatting sqref="O16">
    <cfRule type="cellIs" dxfId="145" priority="52" stopIfTrue="1" operator="lessThan">
      <formula>0</formula>
    </cfRule>
    <cfRule type="cellIs" dxfId="144" priority="53" stopIfTrue="1" operator="greaterThan">
      <formula>0</formula>
    </cfRule>
    <cfRule type="cellIs" dxfId="143" priority="54" stopIfTrue="1" operator="lessThan">
      <formula>0</formula>
    </cfRule>
  </conditionalFormatting>
  <conditionalFormatting sqref="L19">
    <cfRule type="cellIs" dxfId="142" priority="16" stopIfTrue="1" operator="lessThan">
      <formula>0</formula>
    </cfRule>
    <cfRule type="cellIs" dxfId="141" priority="17" stopIfTrue="1" operator="greaterThan">
      <formula>0</formula>
    </cfRule>
    <cfRule type="expression" dxfId="140" priority="18" stopIfTrue="1">
      <formula>LEFT(L19,LEN("*"))="*"</formula>
    </cfRule>
  </conditionalFormatting>
  <conditionalFormatting sqref="L19">
    <cfRule type="cellIs" dxfId="139" priority="15" stopIfTrue="1" operator="lessThan">
      <formula>0</formula>
    </cfRule>
  </conditionalFormatting>
  <conditionalFormatting sqref="L19">
    <cfRule type="cellIs" dxfId="138" priority="58" stopIfTrue="1" operator="lessThan">
      <formula>0</formula>
    </cfRule>
    <cfRule type="cellIs" dxfId="137" priority="59" stopIfTrue="1" operator="greaterThan">
      <formula>0</formula>
    </cfRule>
    <cfRule type="cellIs" dxfId="136" priority="60" stopIfTrue="1" operator="lessThan">
      <formula>0</formula>
    </cfRule>
  </conditionalFormatting>
  <conditionalFormatting sqref="O19">
    <cfRule type="cellIs" dxfId="135" priority="12" stopIfTrue="1" operator="lessThan">
      <formula>0</formula>
    </cfRule>
    <cfRule type="cellIs" dxfId="134" priority="13" stopIfTrue="1" operator="greaterThan">
      <formula>0</formula>
    </cfRule>
    <cfRule type="expression" dxfId="133" priority="14" stopIfTrue="1">
      <formula>LEFT(O19,LEN("*"))="*"</formula>
    </cfRule>
  </conditionalFormatting>
  <conditionalFormatting sqref="O19">
    <cfRule type="cellIs" dxfId="132" priority="11" stopIfTrue="1" operator="lessThan">
      <formula>0</formula>
    </cfRule>
  </conditionalFormatting>
  <conditionalFormatting sqref="O19">
    <cfRule type="cellIs" dxfId="131" priority="61" stopIfTrue="1" operator="lessThan">
      <formula>0</formula>
    </cfRule>
    <cfRule type="cellIs" dxfId="130" priority="62" stopIfTrue="1" operator="greaterThan">
      <formula>0</formula>
    </cfRule>
    <cfRule type="cellIs" dxfId="129" priority="63" stopIfTrue="1" operator="lessThan">
      <formula>0</formula>
    </cfRule>
  </conditionalFormatting>
  <conditionalFormatting sqref="R19">
    <cfRule type="cellIs" dxfId="128" priority="8" stopIfTrue="1" operator="lessThan">
      <formula>0</formula>
    </cfRule>
    <cfRule type="cellIs" dxfId="127" priority="9" stopIfTrue="1" operator="greaterThan">
      <formula>0</formula>
    </cfRule>
    <cfRule type="expression" dxfId="126" priority="10" stopIfTrue="1">
      <formula>LEFT(R19,LEN("*"))="*"</formula>
    </cfRule>
  </conditionalFormatting>
  <conditionalFormatting sqref="R19">
    <cfRule type="cellIs" dxfId="125" priority="7" stopIfTrue="1" operator="lessThan">
      <formula>0</formula>
    </cfRule>
  </conditionalFormatting>
  <conditionalFormatting sqref="R19">
    <cfRule type="cellIs" dxfId="124" priority="64" stopIfTrue="1" operator="lessThan">
      <formula>0</formula>
    </cfRule>
    <cfRule type="cellIs" dxfId="123" priority="65" stopIfTrue="1" operator="greaterThan">
      <formula>0</formula>
    </cfRule>
    <cfRule type="cellIs" dxfId="122" priority="66" stopIfTrue="1" operator="lessThan">
      <formula>0</formula>
    </cfRule>
  </conditionalFormatting>
  <conditionalFormatting sqref="L8:L19 O8:O19 R8:R19 I8:I18">
    <cfRule type="cellIs" dxfId="121" priority="67" stopIfTrue="1" operator="lessThan">
      <formula>0</formula>
    </cfRule>
    <cfRule type="cellIs" dxfId="120" priority="68" stopIfTrue="1" operator="greaterThan">
      <formula>0</formula>
    </cfRule>
  </conditionalFormatting>
  <conditionalFormatting sqref="F8:F19 I8:I18 L8:L19 O8:O19 R8:R19">
    <cfRule type="beginsWith" dxfId="119" priority="4" operator="beginsWith" text="*">
      <formula>LEFT(F8,LEN("*"))="*"</formula>
    </cfRule>
    <cfRule type="cellIs" dxfId="118" priority="5" operator="lessThan">
      <formula>0</formula>
    </cfRule>
    <cfRule type="cellIs" dxfId="117" priority="6" operator="greaterThan">
      <formula>0</formula>
    </cfRule>
  </conditionalFormatting>
  <conditionalFormatting sqref="I19">
    <cfRule type="beginsWith" dxfId="116" priority="1" operator="beginsWith" text="*">
      <formula>LEFT(I19,LEN("*"))="*"</formula>
    </cfRule>
    <cfRule type="cellIs" dxfId="115" priority="2" operator="lessThan">
      <formula>0</formula>
    </cfRule>
    <cfRule type="cellIs" dxfId="11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X19" sqref="X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318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84"/>
      <c r="D6" s="586"/>
      <c r="E6" s="575" t="s">
        <v>1</v>
      </c>
      <c r="F6" s="576"/>
      <c r="G6" s="577"/>
      <c r="H6" s="406" t="s">
        <v>7</v>
      </c>
      <c r="I6" s="406"/>
      <c r="J6" s="406"/>
      <c r="K6" s="457"/>
      <c r="L6" s="457"/>
      <c r="M6" s="457"/>
      <c r="N6" s="457"/>
      <c r="O6" s="457"/>
      <c r="P6" s="457"/>
      <c r="Q6" s="457"/>
      <c r="R6" s="457"/>
      <c r="S6" s="458"/>
    </row>
    <row r="7" spans="3:19" ht="16.5" thickBot="1" x14ac:dyDescent="0.3">
      <c r="C7" s="585"/>
      <c r="D7" s="449" t="s">
        <v>34</v>
      </c>
      <c r="E7" s="416"/>
      <c r="F7" s="417"/>
      <c r="G7" s="418"/>
      <c r="H7" s="476" t="s">
        <v>8</v>
      </c>
      <c r="I7" s="406"/>
      <c r="J7" s="406"/>
      <c r="K7" s="476" t="s">
        <v>9</v>
      </c>
      <c r="L7" s="406"/>
      <c r="M7" s="406"/>
      <c r="N7" s="476" t="s">
        <v>10</v>
      </c>
      <c r="O7" s="457"/>
      <c r="P7" s="457"/>
      <c r="Q7" s="476" t="s">
        <v>11</v>
      </c>
      <c r="R7" s="457"/>
      <c r="S7" s="458"/>
    </row>
    <row r="8" spans="3:19" ht="33.75" customHeight="1" thickBot="1" x14ac:dyDescent="0.3">
      <c r="C8" s="427" t="s">
        <v>0</v>
      </c>
      <c r="D8" s="449" t="s">
        <v>35</v>
      </c>
      <c r="E8" s="65" t="s">
        <v>19</v>
      </c>
      <c r="F8" s="578"/>
      <c r="G8" s="579" t="s">
        <v>266</v>
      </c>
      <c r="H8" s="65" t="s">
        <v>19</v>
      </c>
      <c r="I8" s="578"/>
      <c r="J8" s="579" t="s">
        <v>215</v>
      </c>
      <c r="K8" s="65" t="s">
        <v>19</v>
      </c>
      <c r="L8" s="578"/>
      <c r="M8" s="579" t="s">
        <v>215</v>
      </c>
      <c r="N8" s="65" t="s">
        <v>19</v>
      </c>
      <c r="O8" s="578"/>
      <c r="P8" s="579" t="s">
        <v>215</v>
      </c>
      <c r="Q8" s="65" t="s">
        <v>19</v>
      </c>
      <c r="R8" s="578"/>
      <c r="S8" s="579" t="s">
        <v>215</v>
      </c>
    </row>
    <row r="9" spans="3:19" ht="30" customHeight="1" thickBot="1" x14ac:dyDescent="0.25">
      <c r="C9" s="661"/>
      <c r="D9" s="660"/>
      <c r="E9" s="113" t="s">
        <v>317</v>
      </c>
      <c r="F9" s="113" t="s">
        <v>311</v>
      </c>
      <c r="G9" s="659" t="s">
        <v>12</v>
      </c>
      <c r="H9" s="113" t="s">
        <v>317</v>
      </c>
      <c r="I9" s="113">
        <v>45487</v>
      </c>
      <c r="J9" s="857" t="s">
        <v>12</v>
      </c>
      <c r="K9" s="113" t="s">
        <v>317</v>
      </c>
      <c r="L9" s="113">
        <v>45487</v>
      </c>
      <c r="M9" s="857" t="s">
        <v>12</v>
      </c>
      <c r="N9" s="113" t="s">
        <v>317</v>
      </c>
      <c r="O9" s="113">
        <v>45487</v>
      </c>
      <c r="P9" s="857" t="s">
        <v>12</v>
      </c>
      <c r="Q9" s="113" t="s">
        <v>317</v>
      </c>
      <c r="R9" s="113">
        <v>45487</v>
      </c>
      <c r="S9" s="858" t="s">
        <v>12</v>
      </c>
    </row>
    <row r="10" spans="3:19" ht="17.25" customHeight="1" x14ac:dyDescent="0.2">
      <c r="C10" s="803" t="s">
        <v>74</v>
      </c>
      <c r="D10" s="428" t="s">
        <v>36</v>
      </c>
      <c r="E10" s="717" t="s">
        <v>20</v>
      </c>
      <c r="F10" s="723" t="s">
        <v>20</v>
      </c>
      <c r="G10" s="580" t="s">
        <v>239</v>
      </c>
      <c r="H10" s="569" t="s">
        <v>20</v>
      </c>
      <c r="I10" s="658" t="s">
        <v>20</v>
      </c>
      <c r="J10" s="633" t="s">
        <v>239</v>
      </c>
      <c r="K10" s="569" t="s">
        <v>20</v>
      </c>
      <c r="L10" s="658" t="s">
        <v>20</v>
      </c>
      <c r="M10" s="633" t="s">
        <v>239</v>
      </c>
      <c r="N10" s="569" t="s">
        <v>20</v>
      </c>
      <c r="O10" s="658" t="s">
        <v>20</v>
      </c>
      <c r="P10" s="641" t="s">
        <v>239</v>
      </c>
      <c r="Q10" s="569" t="s">
        <v>20</v>
      </c>
      <c r="R10" s="658" t="s">
        <v>20</v>
      </c>
      <c r="S10" s="641" t="s">
        <v>239</v>
      </c>
    </row>
    <row r="11" spans="3:19" ht="15" customHeight="1" x14ac:dyDescent="0.2">
      <c r="C11" s="805"/>
      <c r="D11" s="429" t="s">
        <v>37</v>
      </c>
      <c r="E11" s="114" t="s">
        <v>84</v>
      </c>
      <c r="F11" s="115" t="s">
        <v>84</v>
      </c>
      <c r="G11" s="116" t="s">
        <v>239</v>
      </c>
      <c r="H11" s="656" t="s">
        <v>20</v>
      </c>
      <c r="I11" s="655" t="s">
        <v>20</v>
      </c>
      <c r="J11" s="657" t="s">
        <v>239</v>
      </c>
      <c r="K11" s="656" t="s">
        <v>20</v>
      </c>
      <c r="L11" s="655" t="s">
        <v>20</v>
      </c>
      <c r="M11" s="657" t="s">
        <v>239</v>
      </c>
      <c r="N11" s="126" t="s">
        <v>84</v>
      </c>
      <c r="O11" s="617" t="s">
        <v>84</v>
      </c>
      <c r="P11" s="653" t="s">
        <v>239</v>
      </c>
      <c r="Q11" s="656" t="s">
        <v>20</v>
      </c>
      <c r="R11" s="655" t="s">
        <v>20</v>
      </c>
      <c r="S11" s="620" t="s">
        <v>239</v>
      </c>
    </row>
    <row r="12" spans="3:19" ht="15" customHeight="1" x14ac:dyDescent="0.2">
      <c r="C12" s="805"/>
      <c r="D12" s="429" t="s">
        <v>38</v>
      </c>
      <c r="E12" s="151">
        <v>292.61</v>
      </c>
      <c r="F12" s="216">
        <v>293.25700000000001</v>
      </c>
      <c r="G12" s="215">
        <v>-0.22062559461495934</v>
      </c>
      <c r="H12" s="122">
        <v>294.90600000000001</v>
      </c>
      <c r="I12" s="650">
        <v>295.42700000000002</v>
      </c>
      <c r="J12" s="592">
        <v>-0.17635490324175346</v>
      </c>
      <c r="K12" s="122">
        <v>309.601</v>
      </c>
      <c r="L12" s="650">
        <v>308.02</v>
      </c>
      <c r="M12" s="649">
        <v>0.51327835854815185</v>
      </c>
      <c r="N12" s="114">
        <v>291.19499999999999</v>
      </c>
      <c r="O12" s="648">
        <v>293.77999999999997</v>
      </c>
      <c r="P12" s="649">
        <v>-0.87991013683708197</v>
      </c>
      <c r="Q12" s="114">
        <v>272.00900000000001</v>
      </c>
      <c r="R12" s="648">
        <v>270.08600000000001</v>
      </c>
      <c r="S12" s="608">
        <v>0.71199543848996305</v>
      </c>
    </row>
    <row r="13" spans="3:19" ht="15" customHeight="1" x14ac:dyDescent="0.2">
      <c r="C13" s="805"/>
      <c r="D13" s="430" t="s">
        <v>39</v>
      </c>
      <c r="E13" s="151">
        <v>307.86500000000001</v>
      </c>
      <c r="F13" s="216">
        <v>313.43299999999999</v>
      </c>
      <c r="G13" s="215">
        <v>-1.776456212332455</v>
      </c>
      <c r="H13" s="122">
        <v>307.78800000000001</v>
      </c>
      <c r="I13" s="650">
        <v>313.83800000000002</v>
      </c>
      <c r="J13" s="592">
        <v>-1.9277461620326446</v>
      </c>
      <c r="K13" s="122">
        <v>326.911</v>
      </c>
      <c r="L13" s="650">
        <v>322.69</v>
      </c>
      <c r="M13" s="649">
        <v>1.3080665654343189</v>
      </c>
      <c r="N13" s="114">
        <v>307.49</v>
      </c>
      <c r="O13" s="648">
        <v>302.42899999999997</v>
      </c>
      <c r="P13" s="649">
        <v>1.6734506280813137</v>
      </c>
      <c r="Q13" s="114">
        <v>296</v>
      </c>
      <c r="R13" s="648">
        <v>296.91500000000002</v>
      </c>
      <c r="S13" s="608">
        <v>-0.30816900459728219</v>
      </c>
    </row>
    <row r="14" spans="3:19" ht="15" customHeight="1" thickBot="1" x14ac:dyDescent="0.25">
      <c r="C14" s="805"/>
      <c r="D14" s="431" t="s">
        <v>40</v>
      </c>
      <c r="E14" s="117">
        <v>297.70999999999998</v>
      </c>
      <c r="F14" s="118">
        <v>345.57299999999998</v>
      </c>
      <c r="G14" s="654">
        <v>-13.850329742196296</v>
      </c>
      <c r="H14" s="126" t="s">
        <v>84</v>
      </c>
      <c r="I14" s="617" t="s">
        <v>84</v>
      </c>
      <c r="J14" s="652" t="s">
        <v>239</v>
      </c>
      <c r="K14" s="126" t="s">
        <v>20</v>
      </c>
      <c r="L14" s="617" t="s">
        <v>20</v>
      </c>
      <c r="M14" s="653" t="s">
        <v>20</v>
      </c>
      <c r="N14" s="126" t="s">
        <v>84</v>
      </c>
      <c r="O14" s="617" t="s">
        <v>84</v>
      </c>
      <c r="P14" s="652" t="s">
        <v>239</v>
      </c>
      <c r="Q14" s="121" t="s">
        <v>20</v>
      </c>
      <c r="R14" s="639" t="s">
        <v>20</v>
      </c>
      <c r="S14" s="618" t="s">
        <v>239</v>
      </c>
    </row>
    <row r="15" spans="3:19" ht="15" customHeight="1" thickBot="1" x14ac:dyDescent="0.25">
      <c r="C15" s="832"/>
      <c r="D15" s="432" t="s">
        <v>17</v>
      </c>
      <c r="E15" s="152">
        <v>299.76163718862398</v>
      </c>
      <c r="F15" s="581">
        <v>303.10525469233625</v>
      </c>
      <c r="G15" s="438">
        <v>-1.1031209297595879</v>
      </c>
      <c r="H15" s="137">
        <v>301.50328459762244</v>
      </c>
      <c r="I15" s="602">
        <v>305.28110616022292</v>
      </c>
      <c r="J15" s="596">
        <v>-1.2374894765409221</v>
      </c>
      <c r="K15" s="137">
        <v>317.08815006867195</v>
      </c>
      <c r="L15" s="602">
        <v>314.46062768776329</v>
      </c>
      <c r="M15" s="601">
        <v>0.83556482101714757</v>
      </c>
      <c r="N15" s="598">
        <v>294.7841493307115</v>
      </c>
      <c r="O15" s="600">
        <v>295.18706633452672</v>
      </c>
      <c r="P15" s="599">
        <v>-0.13649548024526417</v>
      </c>
      <c r="Q15" s="598">
        <v>274.72758733112545</v>
      </c>
      <c r="R15" s="600">
        <v>273.83510517631817</v>
      </c>
      <c r="S15" s="596">
        <v>0.32591955448247861</v>
      </c>
    </row>
    <row r="16" spans="3:19" ht="15.75" customHeight="1" x14ac:dyDescent="0.2">
      <c r="C16" s="803" t="s">
        <v>18</v>
      </c>
      <c r="D16" s="428" t="s">
        <v>36</v>
      </c>
      <c r="E16" s="153">
        <v>232.68899999999999</v>
      </c>
      <c r="F16" s="217">
        <v>262.32</v>
      </c>
      <c r="G16" s="214">
        <v>-11.295745654162854</v>
      </c>
      <c r="H16" s="564">
        <v>239.37899999999999</v>
      </c>
      <c r="I16" s="634">
        <v>275.00900000000001</v>
      </c>
      <c r="J16" s="651">
        <v>-12.955939623794139</v>
      </c>
      <c r="K16" s="564">
        <v>230.02699999999999</v>
      </c>
      <c r="L16" s="634">
        <v>235.69399999999999</v>
      </c>
      <c r="M16" s="651">
        <v>-2.4043887413341034</v>
      </c>
      <c r="N16" s="632" t="s">
        <v>20</v>
      </c>
      <c r="O16" s="631" t="s">
        <v>20</v>
      </c>
      <c r="P16" s="630" t="s">
        <v>239</v>
      </c>
      <c r="Q16" s="632" t="s">
        <v>20</v>
      </c>
      <c r="R16" s="631" t="s">
        <v>20</v>
      </c>
      <c r="S16" s="641" t="s">
        <v>239</v>
      </c>
    </row>
    <row r="17" spans="3:27" ht="15" customHeight="1" x14ac:dyDescent="0.2">
      <c r="C17" s="805"/>
      <c r="D17" s="433" t="s">
        <v>37</v>
      </c>
      <c r="E17" s="151">
        <v>268.904</v>
      </c>
      <c r="F17" s="216">
        <v>271.39100000000002</v>
      </c>
      <c r="G17" s="215">
        <v>-0.91639000556393657</v>
      </c>
      <c r="H17" s="122">
        <v>271.90199999999999</v>
      </c>
      <c r="I17" s="650">
        <v>278.66399999999999</v>
      </c>
      <c r="J17" s="649">
        <v>-2.4265782447678927</v>
      </c>
      <c r="K17" s="122">
        <v>264.673</v>
      </c>
      <c r="L17" s="650">
        <v>259.15499999999997</v>
      </c>
      <c r="M17" s="649">
        <v>2.129227682275098</v>
      </c>
      <c r="N17" s="114" t="s">
        <v>20</v>
      </c>
      <c r="O17" s="648" t="s">
        <v>20</v>
      </c>
      <c r="P17" s="647" t="s">
        <v>239</v>
      </c>
      <c r="Q17" s="114" t="s">
        <v>20</v>
      </c>
      <c r="R17" s="648" t="s">
        <v>20</v>
      </c>
      <c r="S17" s="620" t="s">
        <v>239</v>
      </c>
    </row>
    <row r="18" spans="3:27" ht="15" customHeight="1" x14ac:dyDescent="0.2">
      <c r="C18" s="805"/>
      <c r="D18" s="433" t="s">
        <v>38</v>
      </c>
      <c r="E18" s="151">
        <v>272.17599999999999</v>
      </c>
      <c r="F18" s="216">
        <v>285.86500000000001</v>
      </c>
      <c r="G18" s="215">
        <v>-4.7886240008395644</v>
      </c>
      <c r="H18" s="122">
        <v>272.84300000000002</v>
      </c>
      <c r="I18" s="650">
        <v>287.697</v>
      </c>
      <c r="J18" s="649">
        <v>-5.1630708696997134</v>
      </c>
      <c r="K18" s="122">
        <v>266.99599999999998</v>
      </c>
      <c r="L18" s="650">
        <v>274.82900000000001</v>
      </c>
      <c r="M18" s="649">
        <v>-2.8501359026885908</v>
      </c>
      <c r="N18" s="114" t="s">
        <v>84</v>
      </c>
      <c r="O18" s="648" t="s">
        <v>84</v>
      </c>
      <c r="P18" s="640" t="s">
        <v>239</v>
      </c>
      <c r="Q18" s="114" t="s">
        <v>20</v>
      </c>
      <c r="R18" s="648" t="s">
        <v>20</v>
      </c>
      <c r="S18" s="620" t="s">
        <v>239</v>
      </c>
    </row>
    <row r="19" spans="3:27" ht="15" customHeight="1" x14ac:dyDescent="0.2">
      <c r="C19" s="805"/>
      <c r="D19" s="433" t="s">
        <v>39</v>
      </c>
      <c r="E19" s="151">
        <v>290.053</v>
      </c>
      <c r="F19" s="216">
        <v>290.02199999999999</v>
      </c>
      <c r="G19" s="215">
        <v>1.0688844294572796E-2</v>
      </c>
      <c r="H19" s="122">
        <v>296.15600000000001</v>
      </c>
      <c r="I19" s="650">
        <v>292.06900000000002</v>
      </c>
      <c r="J19" s="649">
        <v>1.399326871389976</v>
      </c>
      <c r="K19" s="122">
        <v>273.53699999999998</v>
      </c>
      <c r="L19" s="650">
        <v>277.21899999999999</v>
      </c>
      <c r="M19" s="649">
        <v>-1.328191790605989</v>
      </c>
      <c r="N19" s="114" t="s">
        <v>20</v>
      </c>
      <c r="O19" s="648" t="s">
        <v>20</v>
      </c>
      <c r="P19" s="647" t="s">
        <v>239</v>
      </c>
      <c r="Q19" s="646" t="s">
        <v>84</v>
      </c>
      <c r="R19" s="645" t="s">
        <v>84</v>
      </c>
      <c r="S19" s="644" t="s">
        <v>239</v>
      </c>
    </row>
    <row r="20" spans="3:27" ht="15" customHeight="1" thickBot="1" x14ac:dyDescent="0.25">
      <c r="C20" s="805"/>
      <c r="D20" s="433" t="s">
        <v>40</v>
      </c>
      <c r="E20" s="131">
        <v>278.26400000000001</v>
      </c>
      <c r="F20" s="218">
        <v>310.37</v>
      </c>
      <c r="G20" s="213">
        <v>-10.344427618648707</v>
      </c>
      <c r="H20" s="126">
        <v>286.52999999999997</v>
      </c>
      <c r="I20" s="617">
        <v>310.96699999999998</v>
      </c>
      <c r="J20" s="624">
        <v>-7.8583901185656408</v>
      </c>
      <c r="K20" s="117">
        <v>269.99900000000002</v>
      </c>
      <c r="L20" s="614">
        <v>259.61</v>
      </c>
      <c r="M20" s="624">
        <v>4.0017718886021374</v>
      </c>
      <c r="N20" s="117" t="s">
        <v>84</v>
      </c>
      <c r="O20" s="614" t="s">
        <v>84</v>
      </c>
      <c r="P20" s="623" t="s">
        <v>239</v>
      </c>
      <c r="Q20" s="121" t="s">
        <v>20</v>
      </c>
      <c r="R20" s="639" t="s">
        <v>20</v>
      </c>
      <c r="S20" s="618" t="s">
        <v>239</v>
      </c>
    </row>
    <row r="21" spans="3:27" ht="15" customHeight="1" thickBot="1" x14ac:dyDescent="0.25">
      <c r="C21" s="832"/>
      <c r="D21" s="434" t="s">
        <v>17</v>
      </c>
      <c r="E21" s="152">
        <v>278.82238979345675</v>
      </c>
      <c r="F21" s="581">
        <v>287.46687036088457</v>
      </c>
      <c r="G21" s="438">
        <v>-3.0071223708581023</v>
      </c>
      <c r="H21" s="137">
        <v>282.73589485742536</v>
      </c>
      <c r="I21" s="602">
        <v>290.62762808687262</v>
      </c>
      <c r="J21" s="601">
        <v>-2.7154105345718564</v>
      </c>
      <c r="K21" s="598">
        <v>267.81563150254198</v>
      </c>
      <c r="L21" s="600">
        <v>271.38549271406413</v>
      </c>
      <c r="M21" s="596">
        <v>-1.3154207971180729</v>
      </c>
      <c r="N21" s="598" t="s">
        <v>84</v>
      </c>
      <c r="O21" s="600" t="s">
        <v>84</v>
      </c>
      <c r="P21" s="599" t="s">
        <v>239</v>
      </c>
      <c r="Q21" s="598" t="s">
        <v>84</v>
      </c>
      <c r="R21" s="600" t="s">
        <v>84</v>
      </c>
      <c r="S21" s="643" t="s">
        <v>239</v>
      </c>
    </row>
    <row r="22" spans="3:27" ht="15.75" customHeight="1" thickBot="1" x14ac:dyDescent="0.25">
      <c r="C22" s="803" t="s">
        <v>41</v>
      </c>
      <c r="D22" s="582" t="s">
        <v>36</v>
      </c>
      <c r="E22" s="119">
        <v>928.33</v>
      </c>
      <c r="F22" s="518" t="s">
        <v>20</v>
      </c>
      <c r="G22" s="635" t="s">
        <v>20</v>
      </c>
      <c r="H22" s="564" t="s">
        <v>84</v>
      </c>
      <c r="I22" s="634" t="s">
        <v>84</v>
      </c>
      <c r="J22" s="859" t="s">
        <v>239</v>
      </c>
      <c r="K22" s="497" t="s">
        <v>20</v>
      </c>
      <c r="L22" s="593" t="s">
        <v>20</v>
      </c>
      <c r="M22" s="642" t="s">
        <v>239</v>
      </c>
      <c r="N22" s="632" t="s">
        <v>20</v>
      </c>
      <c r="O22" s="631" t="s">
        <v>20</v>
      </c>
      <c r="P22" s="630" t="s">
        <v>239</v>
      </c>
      <c r="Q22" s="632" t="s">
        <v>20</v>
      </c>
      <c r="R22" s="631" t="s">
        <v>20</v>
      </c>
      <c r="S22" s="641" t="s">
        <v>239</v>
      </c>
    </row>
    <row r="23" spans="3:27" ht="15" customHeight="1" x14ac:dyDescent="0.2">
      <c r="C23" s="805"/>
      <c r="D23" s="433" t="s">
        <v>37</v>
      </c>
      <c r="E23" s="131">
        <v>720.92100000000005</v>
      </c>
      <c r="F23" s="218">
        <v>716.32799999999997</v>
      </c>
      <c r="G23" s="628">
        <v>0.64118671893323653</v>
      </c>
      <c r="H23" s="564" t="s">
        <v>84</v>
      </c>
      <c r="I23" s="634" t="s">
        <v>84</v>
      </c>
      <c r="J23" s="859" t="s">
        <v>239</v>
      </c>
      <c r="K23" s="122" t="s">
        <v>84</v>
      </c>
      <c r="L23" s="591" t="s">
        <v>84</v>
      </c>
      <c r="M23" s="640" t="s">
        <v>239</v>
      </c>
      <c r="N23" s="117" t="s">
        <v>20</v>
      </c>
      <c r="O23" s="614">
        <v>920.29</v>
      </c>
      <c r="P23" s="623" t="s">
        <v>20</v>
      </c>
      <c r="Q23" s="114" t="s">
        <v>84</v>
      </c>
      <c r="R23" s="541" t="s">
        <v>84</v>
      </c>
      <c r="S23" s="608" t="s">
        <v>239</v>
      </c>
    </row>
    <row r="24" spans="3:27" ht="15" customHeight="1" x14ac:dyDescent="0.2">
      <c r="C24" s="805"/>
      <c r="D24" s="433" t="s">
        <v>38</v>
      </c>
      <c r="E24" s="131">
        <v>608.44500000000005</v>
      </c>
      <c r="F24" s="218">
        <v>616.13099999999997</v>
      </c>
      <c r="G24" s="628">
        <v>-1.2474619845454817</v>
      </c>
      <c r="H24" s="126">
        <v>721.2</v>
      </c>
      <c r="I24" s="617">
        <v>731.69399999999996</v>
      </c>
      <c r="J24" s="623">
        <v>-1.4342061025510549</v>
      </c>
      <c r="K24" s="122" t="s">
        <v>84</v>
      </c>
      <c r="L24" s="591" t="s">
        <v>84</v>
      </c>
      <c r="M24" s="640" t="s">
        <v>239</v>
      </c>
      <c r="N24" s="114">
        <v>556.39</v>
      </c>
      <c r="O24" s="541">
        <v>564.28200000000004</v>
      </c>
      <c r="P24" s="640">
        <v>-1.3985914843996534</v>
      </c>
      <c r="Q24" s="114" t="s">
        <v>84</v>
      </c>
      <c r="R24" s="541" t="s">
        <v>84</v>
      </c>
      <c r="S24" s="608" t="s">
        <v>239</v>
      </c>
    </row>
    <row r="25" spans="3:27" ht="15" customHeight="1" x14ac:dyDescent="0.2">
      <c r="C25" s="805"/>
      <c r="D25" s="433" t="s">
        <v>39</v>
      </c>
      <c r="E25" s="117">
        <v>641.28200000000004</v>
      </c>
      <c r="F25" s="118">
        <v>642.14800000000002</v>
      </c>
      <c r="G25" s="628">
        <v>-0.13485987653936249</v>
      </c>
      <c r="H25" s="126" t="s">
        <v>84</v>
      </c>
      <c r="I25" s="617" t="s">
        <v>84</v>
      </c>
      <c r="J25" s="623" t="s">
        <v>239</v>
      </c>
      <c r="K25" s="122" t="s">
        <v>84</v>
      </c>
      <c r="L25" s="591" t="s">
        <v>84</v>
      </c>
      <c r="M25" s="640" t="s">
        <v>239</v>
      </c>
      <c r="N25" s="860" t="s">
        <v>84</v>
      </c>
      <c r="O25" s="607" t="s">
        <v>84</v>
      </c>
      <c r="P25" s="605" t="s">
        <v>239</v>
      </c>
      <c r="Q25" s="114" t="s">
        <v>84</v>
      </c>
      <c r="R25" s="541" t="s">
        <v>84</v>
      </c>
      <c r="S25" s="608" t="s">
        <v>239</v>
      </c>
    </row>
    <row r="26" spans="3:27" ht="15" customHeight="1" thickBot="1" x14ac:dyDescent="0.25">
      <c r="C26" s="805"/>
      <c r="D26" s="433" t="s">
        <v>40</v>
      </c>
      <c r="E26" s="131">
        <v>597.39300000000003</v>
      </c>
      <c r="F26" s="218">
        <v>593.84299999999996</v>
      </c>
      <c r="G26" s="625">
        <v>0.59780110231156525</v>
      </c>
      <c r="H26" s="126" t="s">
        <v>84</v>
      </c>
      <c r="I26" s="617" t="s">
        <v>84</v>
      </c>
      <c r="J26" s="623" t="s">
        <v>239</v>
      </c>
      <c r="K26" s="117">
        <v>589.70000000000005</v>
      </c>
      <c r="L26" s="614">
        <v>578.82299999999998</v>
      </c>
      <c r="M26" s="623">
        <v>1.8791582228073291</v>
      </c>
      <c r="N26" s="121">
        <v>780.81</v>
      </c>
      <c r="O26" s="639">
        <v>682.88800000000003</v>
      </c>
      <c r="P26" s="638">
        <v>14.339393868394218</v>
      </c>
      <c r="Q26" s="117" t="s">
        <v>20</v>
      </c>
      <c r="R26" s="614" t="s">
        <v>20</v>
      </c>
      <c r="S26" s="613" t="s">
        <v>20</v>
      </c>
      <c r="Y26" s="694"/>
      <c r="Z26" s="120"/>
      <c r="AA26" s="695"/>
    </row>
    <row r="27" spans="3:27" ht="15" customHeight="1" thickBot="1" x14ac:dyDescent="0.25">
      <c r="C27" s="833"/>
      <c r="D27" s="432" t="s">
        <v>17</v>
      </c>
      <c r="E27" s="152">
        <v>625.42109555771412</v>
      </c>
      <c r="F27" s="581">
        <v>628.61470210230436</v>
      </c>
      <c r="G27" s="438">
        <v>-0.50803879290600695</v>
      </c>
      <c r="H27" s="137">
        <v>586.99490058512902</v>
      </c>
      <c r="I27" s="602">
        <v>585.27655943513184</v>
      </c>
      <c r="J27" s="599">
        <v>0.29359473266033337</v>
      </c>
      <c r="K27" s="137">
        <v>603.54895287798445</v>
      </c>
      <c r="L27" s="602">
        <v>614.56697521202852</v>
      </c>
      <c r="M27" s="596">
        <v>-1.7928106745799033</v>
      </c>
      <c r="N27" s="637">
        <v>576.77701074778781</v>
      </c>
      <c r="O27" s="600">
        <v>585.97922335389865</v>
      </c>
      <c r="P27" s="599">
        <v>-1.5703991266859667</v>
      </c>
      <c r="Q27" s="435">
        <v>666.60993586856091</v>
      </c>
      <c r="R27" s="597">
        <v>676.84741664548835</v>
      </c>
      <c r="S27" s="636">
        <v>-1.5125241709077122</v>
      </c>
    </row>
    <row r="28" spans="3:27" ht="15.75" customHeight="1" thickBot="1" x14ac:dyDescent="0.25">
      <c r="C28" s="803" t="s">
        <v>42</v>
      </c>
      <c r="D28" s="428" t="s">
        <v>36</v>
      </c>
      <c r="E28" s="119">
        <v>449</v>
      </c>
      <c r="F28" s="120">
        <v>461</v>
      </c>
      <c r="G28" s="635">
        <v>-2.6030368763557483</v>
      </c>
      <c r="H28" s="564" t="s">
        <v>84</v>
      </c>
      <c r="I28" s="634" t="s">
        <v>84</v>
      </c>
      <c r="J28" s="651" t="s">
        <v>239</v>
      </c>
      <c r="K28" s="564" t="s">
        <v>20</v>
      </c>
      <c r="L28" s="634" t="s">
        <v>20</v>
      </c>
      <c r="M28" s="633" t="s">
        <v>20</v>
      </c>
      <c r="N28" s="632" t="s">
        <v>20</v>
      </c>
      <c r="O28" s="631" t="s">
        <v>20</v>
      </c>
      <c r="P28" s="630" t="s">
        <v>20</v>
      </c>
      <c r="Q28" s="861" t="s">
        <v>20</v>
      </c>
      <c r="R28" s="604" t="s">
        <v>20</v>
      </c>
      <c r="S28" s="629" t="s">
        <v>20</v>
      </c>
    </row>
    <row r="29" spans="3:27" ht="15" customHeight="1" thickBot="1" x14ac:dyDescent="0.25">
      <c r="C29" s="805"/>
      <c r="D29" s="433" t="s">
        <v>37</v>
      </c>
      <c r="E29" s="131">
        <v>372.36900000000003</v>
      </c>
      <c r="F29" s="218">
        <v>374.459</v>
      </c>
      <c r="G29" s="628">
        <v>-0.55813854120210094</v>
      </c>
      <c r="H29" s="564">
        <v>344.24</v>
      </c>
      <c r="I29" s="617">
        <v>357.29700000000003</v>
      </c>
      <c r="J29" s="599">
        <v>-3.6543827683971646</v>
      </c>
      <c r="K29" s="126">
        <v>396.37099999999998</v>
      </c>
      <c r="L29" s="617">
        <v>371.35300000000001</v>
      </c>
      <c r="M29" s="624">
        <v>6.7369861021723194</v>
      </c>
      <c r="N29" s="114" t="s">
        <v>20</v>
      </c>
      <c r="O29" s="648" t="s">
        <v>20</v>
      </c>
      <c r="P29" s="647" t="s">
        <v>239</v>
      </c>
      <c r="Q29" s="627" t="s">
        <v>84</v>
      </c>
      <c r="R29" s="614" t="s">
        <v>84</v>
      </c>
      <c r="S29" s="626" t="s">
        <v>239</v>
      </c>
    </row>
    <row r="30" spans="3:27" ht="15" customHeight="1" thickBot="1" x14ac:dyDescent="0.25">
      <c r="C30" s="805"/>
      <c r="D30" s="433" t="s">
        <v>38</v>
      </c>
      <c r="E30" s="131">
        <v>402.67399999999998</v>
      </c>
      <c r="F30" s="218">
        <v>416.78100000000001</v>
      </c>
      <c r="G30" s="625">
        <v>-3.3847512242640687</v>
      </c>
      <c r="H30" s="564">
        <v>405.03800000000001</v>
      </c>
      <c r="I30" s="617">
        <v>473.48899999999998</v>
      </c>
      <c r="J30" s="599">
        <v>-14.456724443440072</v>
      </c>
      <c r="K30" s="126">
        <v>316.11700000000002</v>
      </c>
      <c r="L30" s="617">
        <v>312.87</v>
      </c>
      <c r="M30" s="624">
        <v>1.0378112315019064</v>
      </c>
      <c r="N30" s="117">
        <v>430.358</v>
      </c>
      <c r="O30" s="614">
        <v>438.93</v>
      </c>
      <c r="P30" s="623">
        <v>-1.9529309912742356</v>
      </c>
      <c r="Q30" s="117">
        <v>329.125</v>
      </c>
      <c r="R30" s="614">
        <v>365.74200000000002</v>
      </c>
      <c r="S30" s="622">
        <v>-10.011702238189766</v>
      </c>
    </row>
    <row r="31" spans="3:27" ht="15" customHeight="1" x14ac:dyDescent="0.2">
      <c r="C31" s="805"/>
      <c r="D31" s="433" t="s">
        <v>39</v>
      </c>
      <c r="E31" s="117" t="s">
        <v>84</v>
      </c>
      <c r="F31" s="118" t="s">
        <v>84</v>
      </c>
      <c r="G31" s="621" t="s">
        <v>239</v>
      </c>
      <c r="H31" s="126" t="s">
        <v>20</v>
      </c>
      <c r="I31" s="617" t="s">
        <v>20</v>
      </c>
      <c r="J31" s="616" t="s">
        <v>20</v>
      </c>
      <c r="K31" s="126" t="s">
        <v>20</v>
      </c>
      <c r="L31" s="617" t="s">
        <v>20</v>
      </c>
      <c r="M31" s="616" t="s">
        <v>20</v>
      </c>
      <c r="N31" s="117" t="s">
        <v>84</v>
      </c>
      <c r="O31" s="614" t="s">
        <v>84</v>
      </c>
      <c r="P31" s="615" t="s">
        <v>239</v>
      </c>
      <c r="Q31" s="117" t="s">
        <v>20</v>
      </c>
      <c r="R31" s="614" t="s">
        <v>20</v>
      </c>
      <c r="S31" s="613" t="s">
        <v>20</v>
      </c>
    </row>
    <row r="32" spans="3:27" ht="15" customHeight="1" thickBot="1" x14ac:dyDescent="0.25">
      <c r="C32" s="805"/>
      <c r="D32" s="433" t="s">
        <v>40</v>
      </c>
      <c r="E32" s="117" t="s">
        <v>20</v>
      </c>
      <c r="F32" s="118" t="s">
        <v>20</v>
      </c>
      <c r="G32" s="619" t="s">
        <v>20</v>
      </c>
      <c r="H32" s="126" t="s">
        <v>20</v>
      </c>
      <c r="I32" s="617" t="s">
        <v>20</v>
      </c>
      <c r="J32" s="616" t="s">
        <v>20</v>
      </c>
      <c r="K32" s="126" t="s">
        <v>20</v>
      </c>
      <c r="L32" s="617" t="s">
        <v>20</v>
      </c>
      <c r="M32" s="616" t="s">
        <v>20</v>
      </c>
      <c r="N32" s="117" t="s">
        <v>20</v>
      </c>
      <c r="O32" s="614" t="s">
        <v>20</v>
      </c>
      <c r="P32" s="615" t="s">
        <v>239</v>
      </c>
      <c r="Q32" s="117" t="s">
        <v>20</v>
      </c>
      <c r="R32" s="614" t="s">
        <v>20</v>
      </c>
      <c r="S32" s="613" t="s">
        <v>20</v>
      </c>
    </row>
    <row r="33" spans="3:19" ht="15" customHeight="1" thickBot="1" x14ac:dyDescent="0.25">
      <c r="C33" s="833"/>
      <c r="D33" s="432" t="s">
        <v>17</v>
      </c>
      <c r="E33" s="152">
        <v>393.89592624671059</v>
      </c>
      <c r="F33" s="581">
        <v>401.92971809557076</v>
      </c>
      <c r="G33" s="438">
        <v>-1.9988051361133499</v>
      </c>
      <c r="H33" s="137">
        <v>362.80434582490591</v>
      </c>
      <c r="I33" s="602">
        <v>376.44969490265407</v>
      </c>
      <c r="J33" s="601">
        <v>-3.624747014677939</v>
      </c>
      <c r="K33" s="137">
        <v>352.66073901474573</v>
      </c>
      <c r="L33" s="602">
        <v>344.86215544870737</v>
      </c>
      <c r="M33" s="601">
        <v>2.2613625307454974</v>
      </c>
      <c r="N33" s="598">
        <v>430.92738718471924</v>
      </c>
      <c r="O33" s="600">
        <v>444.49120033992347</v>
      </c>
      <c r="P33" s="599">
        <v>-3.0515369359013942</v>
      </c>
      <c r="Q33" s="598">
        <v>394.00486668531602</v>
      </c>
      <c r="R33" s="600">
        <v>414.68014377457609</v>
      </c>
      <c r="S33" s="596">
        <v>-4.9858372530369692</v>
      </c>
    </row>
    <row r="34" spans="3:19" ht="15.75" customHeight="1" x14ac:dyDescent="0.2">
      <c r="C34" s="803" t="s">
        <v>43</v>
      </c>
      <c r="D34" s="455" t="s">
        <v>44</v>
      </c>
      <c r="E34" s="219">
        <v>877.20799999999997</v>
      </c>
      <c r="F34" s="220">
        <v>901.20399999999995</v>
      </c>
      <c r="G34" s="214">
        <v>-2.6626601746108518</v>
      </c>
      <c r="H34" s="497">
        <v>916.245</v>
      </c>
      <c r="I34" s="612">
        <v>935.726</v>
      </c>
      <c r="J34" s="611">
        <v>-2.0819128676557019</v>
      </c>
      <c r="K34" s="497">
        <v>713.58299999999997</v>
      </c>
      <c r="L34" s="612">
        <v>731.59299999999996</v>
      </c>
      <c r="M34" s="611">
        <v>-2.461751274274083</v>
      </c>
      <c r="N34" s="505">
        <v>866.44399999999996</v>
      </c>
      <c r="O34" s="610">
        <v>936.23</v>
      </c>
      <c r="P34" s="609">
        <v>-7.4539376008032274</v>
      </c>
      <c r="Q34" s="114">
        <v>869.67499999999995</v>
      </c>
      <c r="R34" s="541">
        <v>856.14200000000005</v>
      </c>
      <c r="S34" s="608">
        <v>1.5806957257090415</v>
      </c>
    </row>
    <row r="35" spans="3:19" ht="15.75" customHeight="1" thickBot="1" x14ac:dyDescent="0.25">
      <c r="C35" s="805"/>
      <c r="D35" s="428" t="s">
        <v>45</v>
      </c>
      <c r="E35" s="153">
        <v>1412.56</v>
      </c>
      <c r="F35" s="217">
        <v>1437.8240000000001</v>
      </c>
      <c r="G35" s="213">
        <v>-1.7570996171993321</v>
      </c>
      <c r="H35" s="860">
        <v>1386.0350000000001</v>
      </c>
      <c r="I35" s="607">
        <v>1374.8979999999999</v>
      </c>
      <c r="J35" s="606">
        <v>0.81002372539636913</v>
      </c>
      <c r="K35" s="860">
        <v>1320.396</v>
      </c>
      <c r="L35" s="607">
        <v>1318.0840000000001</v>
      </c>
      <c r="M35" s="606">
        <v>0.17540611979205409</v>
      </c>
      <c r="N35" s="861">
        <v>1243.6500000000001</v>
      </c>
      <c r="O35" s="604">
        <v>1213.7460000000001</v>
      </c>
      <c r="P35" s="605">
        <v>2.4637774295445665</v>
      </c>
      <c r="Q35" s="861">
        <v>1566.4280000000001</v>
      </c>
      <c r="R35" s="604">
        <v>1611.098</v>
      </c>
      <c r="S35" s="603">
        <v>-2.7726432532347407</v>
      </c>
    </row>
    <row r="36" spans="3:19" ht="15" customHeight="1" thickBot="1" x14ac:dyDescent="0.25">
      <c r="C36" s="833"/>
      <c r="D36" s="432" t="s">
        <v>17</v>
      </c>
      <c r="E36" s="152">
        <v>1001.2798031565551</v>
      </c>
      <c r="F36" s="581">
        <v>1044.4444725834067</v>
      </c>
      <c r="G36" s="438">
        <v>-4.1327873869718372</v>
      </c>
      <c r="H36" s="137">
        <v>1000.5160047461145</v>
      </c>
      <c r="I36" s="602">
        <v>1018.1893513481037</v>
      </c>
      <c r="J36" s="601">
        <v>-1.7357622704057316</v>
      </c>
      <c r="K36" s="137">
        <v>952.38843335398144</v>
      </c>
      <c r="L36" s="602">
        <v>993.47288233746906</v>
      </c>
      <c r="M36" s="601">
        <v>-4.1354373847450221</v>
      </c>
      <c r="N36" s="598">
        <v>917.80395555777363</v>
      </c>
      <c r="O36" s="600">
        <v>1001.1378227001152</v>
      </c>
      <c r="P36" s="599">
        <v>-8.3239155741400559</v>
      </c>
      <c r="Q36" s="598">
        <v>1079.8194790307496</v>
      </c>
      <c r="R36" s="597">
        <v>1141.564469295357</v>
      </c>
      <c r="S36" s="596">
        <v>-5.4088044893969203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113" priority="64" stopIfTrue="1" operator="beginsWith" text="*">
      <formula>LEFT(G10,LEN("*"))="*"</formula>
    </cfRule>
    <cfRule type="cellIs" dxfId="112" priority="65" stopIfTrue="1" operator="lessThan">
      <formula>0</formula>
    </cfRule>
    <cfRule type="cellIs" dxfId="111" priority="66" stopIfTrue="1" operator="greaterThan">
      <formula>0</formula>
    </cfRule>
    <cfRule type="cellIs" dxfId="110" priority="69" stopIfTrue="1" operator="lessThan">
      <formula>0</formula>
    </cfRule>
    <cfRule type="cellIs" dxfId="109" priority="70" stopIfTrue="1" operator="greaterThan">
      <formula>0</formula>
    </cfRule>
    <cfRule type="cellIs" dxfId="108" priority="71" stopIfTrue="1" operator="lessThan">
      <formula>0</formula>
    </cfRule>
  </conditionalFormatting>
  <conditionalFormatting sqref="G12:G27 G33:G36 G29:G30">
    <cfRule type="cellIs" dxfId="107" priority="67" stopIfTrue="1" operator="lessThan">
      <formula>0</formula>
    </cfRule>
    <cfRule type="cellIs" dxfId="106" priority="68" stopIfTrue="1" operator="greaterThan">
      <formula>0</formula>
    </cfRule>
  </conditionalFormatting>
  <conditionalFormatting sqref="G28">
    <cfRule type="beginsWith" dxfId="105" priority="56" stopIfTrue="1" operator="beginsWith" text="*">
      <formula>LEFT(G28,LEN("*"))="*"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  <cfRule type="cellIs" dxfId="102" priority="61" stopIfTrue="1" operator="lessThan">
      <formula>0</formula>
    </cfRule>
    <cfRule type="cellIs" dxfId="101" priority="62" stopIfTrue="1" operator="greaterThan">
      <formula>0</formula>
    </cfRule>
    <cfRule type="cellIs" dxfId="100" priority="63" stopIfTrue="1" operator="lessThan">
      <formula>0</formula>
    </cfRule>
  </conditionalFormatting>
  <conditionalFormatting sqref="G28">
    <cfRule type="cellIs" dxfId="99" priority="59" stopIfTrue="1" operator="lessThan">
      <formula>0</formula>
    </cfRule>
    <cfRule type="cellIs" dxfId="98" priority="60" stopIfTrue="1" operator="greaterThan">
      <formula>0</formula>
    </cfRule>
  </conditionalFormatting>
  <conditionalFormatting sqref="G10">
    <cfRule type="beginsWith" priority="36" operator="beginsWith" text="*">
      <formula>LEFT(G10,LEN("*"))="*"</formula>
    </cfRule>
  </conditionalFormatting>
  <conditionalFormatting sqref="G10:G36">
    <cfRule type="beginsWith" dxfId="77" priority="32" operator="beginsWith" text="*">
      <formula>LEFT(G10,LEN("*"))="*"</formula>
    </cfRule>
    <cfRule type="cellIs" dxfId="76" priority="33" operator="lessThan">
      <formula>0</formula>
    </cfRule>
    <cfRule type="cellIs" dxfId="75" priority="34" operator="greaterThan">
      <formula>0</formula>
    </cfRule>
  </conditionalFormatting>
  <conditionalFormatting sqref="AA26">
    <cfRule type="cellIs" dxfId="74" priority="24" stopIfTrue="1" operator="greaterThan">
      <formula>0</formula>
    </cfRule>
  </conditionalFormatting>
  <conditionalFormatting sqref="Y26:AA26">
    <cfRule type="cellIs" dxfId="73" priority="23" stopIfTrue="1" operator="lessThan">
      <formula>0</formula>
    </cfRule>
  </conditionalFormatting>
  <conditionalFormatting sqref="AA26">
    <cfRule type="cellIs" dxfId="72" priority="26" stopIfTrue="1" operator="lessThan">
      <formula>0</formula>
    </cfRule>
    <cfRule type="cellIs" dxfId="71" priority="27" stopIfTrue="1" operator="greaterThan">
      <formula>0</formula>
    </cfRule>
    <cfRule type="cellIs" dxfId="70" priority="28" stopIfTrue="1" operator="lessThan">
      <formula>0</formula>
    </cfRule>
  </conditionalFormatting>
  <conditionalFormatting sqref="AA26">
    <cfRule type="cellIs" dxfId="69" priority="25" stopIfTrue="1" operator="greaterThan">
      <formula>0</formula>
    </cfRule>
  </conditionalFormatting>
  <conditionalFormatting sqref="AA26">
    <cfRule type="cellIs" dxfId="68" priority="29" stopIfTrue="1" operator="lessThan">
      <formula>0</formula>
    </cfRule>
    <cfRule type="cellIs" dxfId="67" priority="30" stopIfTrue="1" operator="greaterThan">
      <formula>0</formula>
    </cfRule>
    <cfRule type="cellIs" dxfId="66" priority="31" stopIfTrue="1" operator="lessThan">
      <formula>0</formula>
    </cfRule>
  </conditionalFormatting>
  <conditionalFormatting sqref="AA26">
    <cfRule type="beginsWith" dxfId="65" priority="20" operator="beginsWith" text="*">
      <formula>LEFT(AA26,LEN("*"))="*"</formula>
    </cfRule>
    <cfRule type="cellIs" dxfId="64" priority="21" operator="lessThan">
      <formula>0</formula>
    </cfRule>
    <cfRule type="cellIs" dxfId="63" priority="22" operator="greaterThan">
      <formula>0</formula>
    </cfRule>
  </conditionalFormatting>
  <conditionalFormatting sqref="M10:M36 S10:S36 J10:J36">
    <cfRule type="cellIs" dxfId="30" priority="12" stopIfTrue="1" operator="greaterThan">
      <formula>0</formula>
    </cfRule>
  </conditionalFormatting>
  <conditionalFormatting sqref="P12:P36">
    <cfRule type="cellIs" dxfId="29" priority="10" stopIfTrue="1" operator="lessThan">
      <formula>0</formula>
    </cfRule>
    <cfRule type="cellIs" dxfId="28" priority="11" stopIfTrue="1" operator="greaterThan">
      <formula>0</formula>
    </cfRule>
  </conditionalFormatting>
  <conditionalFormatting sqref="P10:P11">
    <cfRule type="cellIs" dxfId="27" priority="8" stopIfTrue="1" operator="lessThan">
      <formula>0</formula>
    </cfRule>
    <cfRule type="cellIs" dxfId="26" priority="9" stopIfTrue="1" operator="greaterThan">
      <formula>0</formula>
    </cfRule>
  </conditionalFormatting>
  <conditionalFormatting sqref="H10:S36">
    <cfRule type="cellIs" dxfId="25" priority="7" stopIfTrue="1" operator="lessThan">
      <formula>0</formula>
    </cfRule>
  </conditionalFormatting>
  <conditionalFormatting sqref="M10:M36 S10:S36 J10:J36 P10:P36">
    <cfRule type="cellIs" dxfId="24" priority="14" stopIfTrue="1" operator="lessThan">
      <formula>0</formula>
    </cfRule>
    <cfRule type="cellIs" dxfId="23" priority="15" stopIfTrue="1" operator="greaterThan">
      <formula>0</formula>
    </cfRule>
    <cfRule type="cellIs" dxfId="22" priority="16" stopIfTrue="1" operator="lessThan">
      <formula>0</formula>
    </cfRule>
  </conditionalFormatting>
  <conditionalFormatting sqref="S23:S24">
    <cfRule type="cellIs" dxfId="21" priority="13" stopIfTrue="1" operator="greaterThan">
      <formula>0</formula>
    </cfRule>
  </conditionalFormatting>
  <conditionalFormatting sqref="M20">
    <cfRule type="cellIs" dxfId="20" priority="5" stopIfTrue="1" operator="lessThan">
      <formula>0</formula>
    </cfRule>
    <cfRule type="cellIs" dxfId="19" priority="6" stopIfTrue="1" operator="greaterThan">
      <formula>0</formula>
    </cfRule>
  </conditionalFormatting>
  <conditionalFormatting sqref="M10:M36 S10:S36 J10:J36 P10:P36">
    <cfRule type="cellIs" dxfId="18" priority="17" stopIfTrue="1" operator="lessThan">
      <formula>0</formula>
    </cfRule>
    <cfRule type="cellIs" dxfId="17" priority="18" stopIfTrue="1" operator="greaterThan">
      <formula>0</formula>
    </cfRule>
    <cfRule type="cellIs" dxfId="16" priority="19" stopIfTrue="1" operator="lessThan">
      <formula>0</formula>
    </cfRule>
  </conditionalFormatting>
  <conditionalFormatting sqref="P14">
    <cfRule type="cellIs" dxfId="15" priority="4" stopIfTrue="1" operator="greaterThan">
      <formula>0</formula>
    </cfRule>
  </conditionalFormatting>
  <conditionalFormatting sqref="P11">
    <cfRule type="cellIs" dxfId="14" priority="3" stopIfTrue="1" operator="greaterThan">
      <formula>0</formula>
    </cfRule>
  </conditionalFormatting>
  <conditionalFormatting sqref="P11">
    <cfRule type="cellIs" dxfId="13" priority="2" stopIfTrue="1" operator="greaterThan">
      <formula>0</formula>
    </cfRule>
  </conditionalFormatting>
  <conditionalFormatting sqref="P11">
    <cfRule type="cellIs" dxfId="12" priority="1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0" sqref="S1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320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76" t="s">
        <v>0</v>
      </c>
      <c r="J8" s="777"/>
      <c r="K8" s="788" t="s">
        <v>1</v>
      </c>
      <c r="L8" s="789"/>
      <c r="M8" s="790"/>
    </row>
    <row r="9" spans="3:13" ht="28.5" customHeight="1" thickBot="1" x14ac:dyDescent="0.25">
      <c r="I9" s="778"/>
      <c r="J9" s="779"/>
      <c r="K9" s="463" t="s">
        <v>19</v>
      </c>
      <c r="L9" s="484"/>
      <c r="M9" s="834" t="s">
        <v>230</v>
      </c>
    </row>
    <row r="10" spans="3:13" ht="27" customHeight="1" thickBot="1" x14ac:dyDescent="0.25">
      <c r="I10" s="780"/>
      <c r="J10" s="781"/>
      <c r="K10" s="113">
        <v>45494</v>
      </c>
      <c r="L10" s="113">
        <v>45487</v>
      </c>
      <c r="M10" s="835"/>
    </row>
    <row r="11" spans="3:13" ht="54.75" customHeight="1" thickBot="1" x14ac:dyDescent="0.25">
      <c r="I11" s="797" t="s">
        <v>231</v>
      </c>
      <c r="J11" s="836"/>
      <c r="K11" s="766">
        <v>1063.73</v>
      </c>
      <c r="L11" s="766">
        <v>1025.17</v>
      </c>
      <c r="M11" s="767">
        <f>(K11-L11)/L11*100</f>
        <v>3.7613273896036699</v>
      </c>
    </row>
  </sheetData>
  <mergeCells count="4">
    <mergeCell ref="I8:J10"/>
    <mergeCell ref="K8:M8"/>
    <mergeCell ref="M9:M10"/>
    <mergeCell ref="I11:J11"/>
  </mergeCells>
  <conditionalFormatting sqref="M11">
    <cfRule type="beginsWith" dxfId="8" priority="1" operator="beginsWith" text="*">
      <formula>LEFT(M11,LEN("*"))="*"</formula>
    </cfRule>
    <cfRule type="beginsWith" priority="2" operator="beginsWith" text="*">
      <formula>LEFT(M11,LEN("*"))="*"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13" sqref="U13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321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76" t="s">
        <v>0</v>
      </c>
      <c r="J7" s="777"/>
      <c r="K7" s="788" t="s">
        <v>1</v>
      </c>
      <c r="L7" s="789"/>
      <c r="M7" s="790"/>
    </row>
    <row r="8" spans="3:13" ht="24.75" customHeight="1" thickBot="1" x14ac:dyDescent="0.25">
      <c r="I8" s="778"/>
      <c r="J8" s="779"/>
      <c r="K8" s="463" t="s">
        <v>19</v>
      </c>
      <c r="L8" s="484"/>
      <c r="M8" s="834" t="s">
        <v>290</v>
      </c>
    </row>
    <row r="9" spans="3:13" ht="29.25" customHeight="1" thickBot="1" x14ac:dyDescent="0.25">
      <c r="I9" s="780"/>
      <c r="J9" s="781"/>
      <c r="K9" s="113">
        <v>45494</v>
      </c>
      <c r="L9" s="113">
        <v>45487</v>
      </c>
      <c r="M9" s="835"/>
    </row>
    <row r="10" spans="3:13" ht="57" customHeight="1" thickBot="1" x14ac:dyDescent="0.25">
      <c r="I10" s="797" t="s">
        <v>247</v>
      </c>
      <c r="J10" s="836"/>
      <c r="K10" s="729">
        <v>2967.74</v>
      </c>
      <c r="L10" s="729">
        <v>2928.65</v>
      </c>
      <c r="M10" s="767">
        <f>(K10-L10)/L10*100</f>
        <v>1.3347446775818104</v>
      </c>
    </row>
  </sheetData>
  <mergeCells count="4">
    <mergeCell ref="I7:J9"/>
    <mergeCell ref="K7:M7"/>
    <mergeCell ref="M8:M9"/>
    <mergeCell ref="I10:J10"/>
  </mergeCells>
  <conditionalFormatting sqref="M10">
    <cfRule type="cellIs" dxfId="2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Czeczko Małgorzata</cp:lastModifiedBy>
  <cp:lastPrinted>2016-03-15T08:02:46Z</cp:lastPrinted>
  <dcterms:created xsi:type="dcterms:W3CDTF">2002-10-07T11:02:33Z</dcterms:created>
  <dcterms:modified xsi:type="dcterms:W3CDTF">2024-07-26T09:10:24Z</dcterms:modified>
</cp:coreProperties>
</file>