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wrobel.WIOS\Desktop\www\"/>
    </mc:Choice>
  </mc:AlternateContent>
  <xr:revisionPtr revIDLastSave="0" documentId="13_ncr:1_{54FDB617-9600-4A62-A36B-5318F358C001}" xr6:coauthVersionLast="47" xr6:coauthVersionMax="47" xr10:uidLastSave="{00000000-0000-0000-0000-000000000000}"/>
  <bookViews>
    <workbookView xWindow="90" yWindow="480" windowWidth="28095" windowHeight="16215" tabRatio="207" xr2:uid="{00000000-000D-0000-FFFF-FFFF00000000}"/>
  </bookViews>
  <sheets>
    <sheet name="Dostawa materiałów eksploat." sheetId="1" r:id="rId1"/>
  </sheets>
  <definedNames>
    <definedName name="_xlnm._FilterDatabase" localSheetId="0" hidden="1">'Dostawa materiałów eksploat.'!$A$3:$Q$54</definedName>
  </definedNames>
  <calcPr calcId="191029"/>
</workbook>
</file>

<file path=xl/calcChain.xml><?xml version="1.0" encoding="utf-8"?>
<calcChain xmlns="http://schemas.openxmlformats.org/spreadsheetml/2006/main">
  <c r="G5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I12" i="1"/>
  <c r="I14" i="1"/>
  <c r="I15" i="1"/>
  <c r="I16" i="1"/>
  <c r="I17" i="1"/>
  <c r="I18" i="1"/>
  <c r="I19" i="1"/>
  <c r="I20" i="1"/>
  <c r="I28" i="1"/>
  <c r="I29" i="1"/>
  <c r="I30" i="1"/>
  <c r="I31" i="1"/>
  <c r="I32" i="1"/>
  <c r="I33" i="1"/>
  <c r="I34" i="1"/>
  <c r="I35" i="1"/>
  <c r="I36" i="1"/>
  <c r="I44" i="1"/>
  <c r="I45" i="1"/>
  <c r="I46" i="1"/>
  <c r="I47" i="1"/>
  <c r="I48" i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G13" i="1"/>
  <c r="I13" i="1" s="1"/>
  <c r="G14" i="1"/>
  <c r="G15" i="1"/>
  <c r="G16" i="1"/>
  <c r="G17" i="1"/>
  <c r="G18" i="1"/>
  <c r="G19" i="1"/>
  <c r="G20" i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G29" i="1"/>
  <c r="G30" i="1"/>
  <c r="G31" i="1"/>
  <c r="G32" i="1"/>
  <c r="G33" i="1"/>
  <c r="G34" i="1"/>
  <c r="G35" i="1"/>
  <c r="G36" i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G45" i="1"/>
  <c r="G46" i="1"/>
  <c r="G47" i="1"/>
  <c r="G48" i="1"/>
  <c r="G49" i="1" l="1"/>
  <c r="J8" i="1"/>
  <c r="J7" i="1"/>
  <c r="J6" i="1"/>
  <c r="I5" i="1"/>
  <c r="J5" i="1" s="1"/>
  <c r="Q6" i="1"/>
  <c r="Q7" i="1"/>
  <c r="Q8" i="1"/>
  <c r="Q9" i="1"/>
  <c r="Q14" i="1"/>
  <c r="Q15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41" i="1"/>
  <c r="Q42" i="1"/>
  <c r="Q43" i="1"/>
  <c r="Q44" i="1"/>
  <c r="Q45" i="1"/>
  <c r="Q46" i="1"/>
  <c r="Q47" i="1"/>
  <c r="Q48" i="1"/>
  <c r="Q5" i="1"/>
  <c r="P6" i="1"/>
  <c r="P7" i="1"/>
  <c r="P8" i="1"/>
  <c r="P9" i="1"/>
  <c r="P14" i="1"/>
  <c r="P15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41" i="1"/>
  <c r="P42" i="1"/>
  <c r="P43" i="1"/>
  <c r="P44" i="1"/>
  <c r="P45" i="1"/>
  <c r="P46" i="1"/>
  <c r="P47" i="1"/>
  <c r="P48" i="1"/>
  <c r="P5" i="1"/>
  <c r="O6" i="1"/>
  <c r="O7" i="1"/>
  <c r="O8" i="1"/>
  <c r="O9" i="1"/>
  <c r="O14" i="1"/>
  <c r="O15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41" i="1"/>
  <c r="O42" i="1"/>
  <c r="O43" i="1"/>
  <c r="O44" i="1"/>
  <c r="O45" i="1"/>
  <c r="O46" i="1"/>
  <c r="O47" i="1"/>
  <c r="O48" i="1"/>
  <c r="O5" i="1"/>
  <c r="N6" i="1"/>
  <c r="N7" i="1"/>
  <c r="N8" i="1"/>
  <c r="N9" i="1"/>
  <c r="N14" i="1"/>
  <c r="N15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41" i="1"/>
  <c r="N42" i="1"/>
  <c r="N43" i="1"/>
  <c r="N44" i="1"/>
  <c r="N45" i="1"/>
  <c r="N46" i="1"/>
  <c r="N47" i="1"/>
  <c r="N48" i="1"/>
  <c r="N5" i="1"/>
  <c r="I49" i="1" l="1"/>
  <c r="J49" i="1"/>
  <c r="N49" i="1"/>
  <c r="O49" i="1"/>
  <c r="P49" i="1"/>
  <c r="Q49" i="1"/>
</calcChain>
</file>

<file path=xl/sharedStrings.xml><?xml version="1.0" encoding="utf-8"?>
<sst xmlns="http://schemas.openxmlformats.org/spreadsheetml/2006/main" count="241" uniqueCount="120">
  <si>
    <t>Oryginał</t>
  </si>
  <si>
    <t>HP LaserJet P2015dn</t>
  </si>
  <si>
    <t>HP LaserJet P2055DN</t>
  </si>
  <si>
    <t>HP Office jet H470</t>
  </si>
  <si>
    <t>HP laser Jet 1022</t>
  </si>
  <si>
    <t>OKI B430DN</t>
  </si>
  <si>
    <t xml:space="preserve">Toner OKI Page B430/ 440 (43979202) </t>
  </si>
  <si>
    <t xml:space="preserve">Bęben OKI Page B430/ 440 (43979002) </t>
  </si>
  <si>
    <t>Kyocera ECOSYS M3540dn</t>
  </si>
  <si>
    <t>Kyocera ECOSYS M3040idn</t>
  </si>
  <si>
    <t>Kyocera FS-4300DN</t>
  </si>
  <si>
    <t>Kyocera P3055DN</t>
  </si>
  <si>
    <t xml:space="preserve">EPSON WF-6090
</t>
  </si>
  <si>
    <t>OKI B431DN</t>
  </si>
  <si>
    <t>Typ posiadanego przez Zamawiającego urządzenia</t>
  </si>
  <si>
    <t>x</t>
  </si>
  <si>
    <t>EPSON WF-C5290</t>
  </si>
  <si>
    <t>OKI B432DN</t>
  </si>
  <si>
    <t>Kserokopiarka nashuatec MP2851 Aficio</t>
  </si>
  <si>
    <t>Legalny zamiennik</t>
  </si>
  <si>
    <t>Tusz HP No. 338 (C8765EE) – czarny</t>
  </si>
  <si>
    <t>Tusz HP No. 343 (C8766EE) - kolor</t>
  </si>
  <si>
    <t xml:space="preserve">Toner HP LJ Q2612A  </t>
  </si>
  <si>
    <t xml:space="preserve">Toner  Kyocera TK-3100 </t>
  </si>
  <si>
    <t>Toner Kyocera TK-170</t>
  </si>
  <si>
    <t xml:space="preserve">Toner Kyocera TK-3150 </t>
  </si>
  <si>
    <t>Toner Kyocera TK-3130</t>
  </si>
  <si>
    <t>Toner Kyocera TK-3190</t>
  </si>
  <si>
    <t>Toner Kyocera TK-1150</t>
  </si>
  <si>
    <t>Tusz  Epson czarny– C13T907140</t>
  </si>
  <si>
    <t>Tusz Epson cyan- C13T907240</t>
  </si>
  <si>
    <t>Tusz Epson magenta - C13T907340</t>
  </si>
  <si>
    <t>Tusz Epson żółty- C13T907440</t>
  </si>
  <si>
    <t>Toner Ricoh 2220D</t>
  </si>
  <si>
    <t xml:space="preserve">DP był zakup w 2020 </t>
  </si>
  <si>
    <t>Kyocera Ecosys P 2235 dn oraz Kyocera M 2635dn</t>
  </si>
  <si>
    <t xml:space="preserve">Kyocera Ecosys P2135dn </t>
  </si>
  <si>
    <t>Toner Kyocera TK-1170</t>
  </si>
  <si>
    <t>Urządzenie wielofunkcyjne Kyocera MFP Ecosys M2540dn</t>
  </si>
  <si>
    <t>Pojemnik na zużyty tusz Epson T6716</t>
  </si>
  <si>
    <t>Pojemnik na zużyty tusz - C13T671200</t>
  </si>
  <si>
    <t>Inspekcja RZ - 2 druk, Tarnobrzeg - 2 w tym 1 uszkodzona, Przemyśl - 3 w tym  2 do likwidacji</t>
  </si>
  <si>
    <t>koszty RZ</t>
  </si>
  <si>
    <t>koszty DP</t>
  </si>
  <si>
    <t>koszty DJ</t>
  </si>
  <si>
    <t>koszty DT</t>
  </si>
  <si>
    <t xml:space="preserve">Lp. </t>
  </si>
  <si>
    <t>użytkownicy/ilość drukarek/ urządz.priorytetowe</t>
  </si>
  <si>
    <r>
      <t xml:space="preserve">DT i DJ sekretariat, zakup w 2020 r </t>
    </r>
    <r>
      <rPr>
        <b/>
        <sz val="6"/>
        <rFont val="Arial"/>
        <family val="2"/>
        <charset val="238"/>
      </rPr>
      <t>urządz.priorytetowe</t>
    </r>
  </si>
  <si>
    <r>
      <t xml:space="preserve">Jasło - inpekcja dużo używają </t>
    </r>
    <r>
      <rPr>
        <b/>
        <sz val="6"/>
        <rFont val="Arial"/>
        <family val="2"/>
        <charset val="238"/>
      </rPr>
      <t>urządz.priorytetowe</t>
    </r>
  </si>
  <si>
    <r>
      <t xml:space="preserve">RZ-inspekcja pok. 10 - drukuje 6 osób </t>
    </r>
    <r>
      <rPr>
        <b/>
        <sz val="6"/>
        <rFont val="Arial"/>
        <family val="2"/>
        <charset val="238"/>
      </rPr>
      <t>urządz.priorytetowe</t>
    </r>
  </si>
  <si>
    <t>Uwagi Oryginał/ zamiennik</t>
  </si>
  <si>
    <t>Rzeszów 2018 rok WIOŚ RZ WI DZ II K 15 -586-inspekcja - pok 3,                                     Tarnobrzeg 2018 rok WIOŚ DTWI  DZII K15 -69- korytarz 8 piętro WI i AT,                                                                                                    Jasło 2018 rok WIOŚ DJ DI DZ II K15 -308 - inspekcja,                                                                        Przemyśl 2018 rok WIOŚ DP DI DZ II K15 -129- inspekcja</t>
  </si>
  <si>
    <t>Drukarka EPSON EcoTank M1170</t>
  </si>
  <si>
    <t xml:space="preserve">RZ - WIOŚ RZFK DZII K15 -675 w FK z 2021 roku                                                                    RZ - WIOŚ RZFK DZII K15 -67 w FK   z 2021 roku                                                                       RZ - WIOŚ RZAT DZII K15 -677 w AT BOK z 2021 roku  </t>
  </si>
  <si>
    <t>Toner HP LaserJet - CE505X - czarny</t>
  </si>
  <si>
    <t>Toner HP LaserJet - Q7553X -  czarny</t>
  </si>
  <si>
    <r>
      <t xml:space="preserve">RZ WIOŚ RZAT GR VIII T-601 z 2011roku  Biuro Obsługi obecnie WI </t>
    </r>
    <r>
      <rPr>
        <b/>
        <sz val="6"/>
        <rFont val="Arial"/>
        <family val="2"/>
        <charset val="238"/>
      </rPr>
      <t>urządz.priorytetowe</t>
    </r>
  </si>
  <si>
    <t>Tarnobrzeg WIOŚ DT AT DZ II K 15 -17 z 2008 r (P.Bednarska WI)</t>
  </si>
  <si>
    <t>Rzeszów K15-544 z 2017 roku -informatyk i RzP pok 310</t>
  </si>
  <si>
    <r>
      <t xml:space="preserve">Rzeszów </t>
    </r>
    <r>
      <rPr>
        <b/>
        <sz val="6"/>
        <rFont val="Arial"/>
        <family val="2"/>
        <charset val="238"/>
      </rPr>
      <t>1 szt</t>
    </r>
    <r>
      <rPr>
        <sz val="6"/>
        <rFont val="Arial"/>
        <family val="2"/>
        <charset val="238"/>
      </rPr>
      <t xml:space="preserve">  K15-544 z 2017 roku -informatyk i RzP pok 310</t>
    </r>
  </si>
  <si>
    <r>
      <t>RZ - A,DZIEDZIC                                                                         Przemyśl WIOŚ DP DI DZ II K15-135 z 2019 roku nowa drukarka 3635dn z fax (SEKRETARIAT</t>
    </r>
    <r>
      <rPr>
        <b/>
        <sz val="6"/>
        <rFont val="Arial"/>
        <family val="2"/>
        <charset val="238"/>
      </rPr>
      <t xml:space="preserve"> urządz.priorytetowe)</t>
    </r>
  </si>
  <si>
    <r>
      <t xml:space="preserve">Rzeszów T-798 z 2016 roku -inspekcja korytarz </t>
    </r>
    <r>
      <rPr>
        <b/>
        <sz val="6"/>
        <rFont val="Arial"/>
        <family val="2"/>
        <charset val="238"/>
      </rPr>
      <t>urządz.priorytetowe</t>
    </r>
  </si>
  <si>
    <t>Toner OKI  44574702 - czarny</t>
  </si>
  <si>
    <t>Bęben  OKI 44574302</t>
  </si>
  <si>
    <t>Tarnobrzeg - korytarz -9 pietro drukuje AT i WI</t>
  </si>
  <si>
    <t>Tusz Epson T9453 XL M - C13T945340 - purpurowy</t>
  </si>
  <si>
    <t>Tusz Epson T9452 XL C - C13T945240 - błękitny</t>
  </si>
  <si>
    <t>Tusz Epson T9454 XL Y - C13T945440 - żółty</t>
  </si>
  <si>
    <t>Tusz Epson T9451 XL BK - C13T945140 - czarny</t>
  </si>
  <si>
    <t>Bęben OKI  - 44574302</t>
  </si>
  <si>
    <t>Toner 45807102 - czarny</t>
  </si>
  <si>
    <t>Tusz HP 651 BK - C2P10AE - czarny</t>
  </si>
  <si>
    <t>Tusz HP 651 Tri-color - C2P11AE kolorowy</t>
  </si>
  <si>
    <r>
      <t xml:space="preserve">Rzeszów 7-797 z 2016 roku ksiegowość pok 311 </t>
    </r>
    <r>
      <rPr>
        <b/>
        <sz val="6"/>
        <rFont val="Arial"/>
        <family val="2"/>
        <charset val="238"/>
      </rPr>
      <t>urządz.priorytetowe</t>
    </r>
  </si>
  <si>
    <r>
      <t xml:space="preserve">Rzeszów </t>
    </r>
    <r>
      <rPr>
        <b/>
        <sz val="6"/>
        <rFont val="Arial"/>
        <family val="2"/>
        <charset val="238"/>
      </rPr>
      <t>4 szt</t>
    </r>
    <r>
      <rPr>
        <sz val="6"/>
        <rFont val="Arial"/>
        <family val="2"/>
        <charset val="238"/>
      </rPr>
      <t xml:space="preserve"> Inspekcja K15-611, K15-612 z 2019 roku Ornat i Fitał , K15-678, K15-679 z 2021 roku Łaskawska, Molek,                                         JASŁO </t>
    </r>
    <r>
      <rPr>
        <b/>
        <sz val="6"/>
        <rFont val="Arial"/>
        <family val="2"/>
        <charset val="238"/>
      </rPr>
      <t>2 szt</t>
    </r>
    <r>
      <rPr>
        <sz val="6"/>
        <rFont val="Arial"/>
        <family val="2"/>
        <charset val="238"/>
      </rPr>
      <t xml:space="preserve"> - K15-316 , K15-317 z 2019 roku                                                                                      TARNOBRZEG </t>
    </r>
    <r>
      <rPr>
        <b/>
        <sz val="6"/>
        <rFont val="Arial"/>
        <family val="2"/>
        <charset val="238"/>
      </rPr>
      <t>3 szt</t>
    </r>
    <r>
      <rPr>
        <sz val="6"/>
        <rFont val="Arial"/>
        <family val="2"/>
        <charset val="238"/>
      </rPr>
      <t xml:space="preserve"> K15-77, K15-78 z 2019 roku K15-102 z 2021 r,                                                                                         PRZEMYŚL </t>
    </r>
    <r>
      <rPr>
        <b/>
        <sz val="6"/>
        <rFont val="Arial"/>
        <family val="2"/>
        <charset val="238"/>
      </rPr>
      <t>3 szt</t>
    </r>
    <r>
      <rPr>
        <sz val="6"/>
        <rFont val="Arial"/>
        <family val="2"/>
        <charset val="238"/>
      </rPr>
      <t xml:space="preserve">  K15-138, K15-139 z 2019 r, K15-159 z 2021 r</t>
    </r>
  </si>
  <si>
    <t>Jasło K15-246 z 2009 roku                                                                       Przemyśl K15-73 z 2009 roku</t>
  </si>
  <si>
    <t>droga eksploatacja</t>
  </si>
  <si>
    <t>ekonomiczne</t>
  </si>
  <si>
    <t>kolorowe oraz do rozważnego użytkowania</t>
  </si>
  <si>
    <t>Tarnobrzeg konieczny zakup ekonomicznych drukarek:wspólnej pok 807 i 807a oraz wymiana 7-letnich Kyocera Ecosys P2135dn, koszty wyższe - wynajmowane pokoje biurowe w dużym biurowcu PUW, ograniczone możliwości ustawienia wspólnej druarki na korytarzu</t>
  </si>
  <si>
    <t xml:space="preserve"> HP office jet 202                                                                                  </t>
  </si>
  <si>
    <t>Tusz EPSON 110 EcoTank - czarny, 120 ml (C13T03P14A)</t>
  </si>
  <si>
    <t>Nr katalogowy i nazwa producenta zaoferowanego asortymentu</t>
  </si>
  <si>
    <t>RAZEM:</t>
  </si>
  <si>
    <t>(Miejscowość, data)</t>
  </si>
  <si>
    <t>(Pieczęć i podpis osoby uprawnionej)</t>
  </si>
  <si>
    <t>……………………………………..</t>
  </si>
  <si>
    <t>……………………………..…………….</t>
  </si>
  <si>
    <t xml:space="preserve">Załącznik nr 2 - Formularz cenowy </t>
  </si>
  <si>
    <t>Kyocera TaskAlfa 2554ci</t>
  </si>
  <si>
    <t>Toner TK 8365 K BLACK</t>
  </si>
  <si>
    <t>Toner TK 8365 C CYAN</t>
  </si>
  <si>
    <t>Toner TK 8365 M MAGENTA</t>
  </si>
  <si>
    <t>Toner TK 8365 Y YELLOW</t>
  </si>
  <si>
    <t>RICOH IM C 2000 LT</t>
  </si>
  <si>
    <t>Toner BLACK 842311</t>
  </si>
  <si>
    <t>Toner YELLOW 842312</t>
  </si>
  <si>
    <t>Toner MAGENTA 842313</t>
  </si>
  <si>
    <t>Toner CYAN 842314</t>
  </si>
  <si>
    <t>Canon MAXIFY GX5040</t>
  </si>
  <si>
    <t>tusz 4411C001 (black) GI-46BK</t>
  </si>
  <si>
    <t>tusz 4429C001 (yellow) GI-46Y</t>
  </si>
  <si>
    <t>tusz 4428C001 (magenta) GI-46M</t>
  </si>
  <si>
    <t>tusz 4427C001 (cyan) GI-46C</t>
  </si>
  <si>
    <t>J.m.</t>
  </si>
  <si>
    <t>szt.</t>
  </si>
  <si>
    <t>Cena
jedn. netto (zł)</t>
  </si>
  <si>
    <t xml:space="preserve">Stawka podatku VAT (%) </t>
  </si>
  <si>
    <t>Wartość netto (zł)             (kol. 5 x kol. 6)</t>
  </si>
  <si>
    <t>Wartość podatku VAT            (zł) (kol. 7 x kol. 8)</t>
  </si>
  <si>
    <t>Wartość brutto (zł) (kol.7+kol.9)</t>
  </si>
  <si>
    <t>Szac. przewidywana ilość sztuk</t>
  </si>
  <si>
    <t>Nazwa asortymentu</t>
  </si>
  <si>
    <r>
      <t xml:space="preserve">Rzeszów 2018 r WIOŚ RZ WM DZ II K 15 -593 AT, </t>
    </r>
    <r>
      <rPr>
        <sz val="8"/>
        <rFont val="Arial"/>
        <family val="2"/>
        <charset val="238"/>
      </rPr>
      <t xml:space="preserve">                                  Jasło do likwidacji        </t>
    </r>
    <r>
      <rPr>
        <sz val="6"/>
        <rFont val="Arial"/>
        <family val="2"/>
        <charset val="238"/>
      </rPr>
      <t xml:space="preserve">                                                                                 Przemyśl 2007 rok WIOŚ DP WI DZ II K 15 -61 Inspekcja</t>
    </r>
  </si>
  <si>
    <t>Rzeszów WIOŚ RZWI DZII K15 -653  inspekcja,                                                     Rzeszów WIOŚ RZ OA DZ II K 15 -427 Kadry,                                                    Rzeszów WIOŚ RZ WI DZ II K 15 -426  która   do oceny zepsuta w VIII?</t>
  </si>
  <si>
    <r>
      <t xml:space="preserve">RZ gr IV T-744 z 2015  Biuro Obsługi </t>
    </r>
    <r>
      <rPr>
        <b/>
        <sz val="6"/>
        <rFont val="Arial"/>
        <family val="2"/>
        <charset val="238"/>
      </rPr>
      <t>urządz.priorytetowe</t>
    </r>
  </si>
  <si>
    <r>
      <rPr>
        <b/>
        <sz val="6"/>
        <rFont val="Arial"/>
        <family val="2"/>
        <charset val="238"/>
      </rPr>
      <t xml:space="preserve">Rzeszów  2 </t>
    </r>
    <r>
      <rPr>
        <sz val="6"/>
        <rFont val="Arial"/>
        <family val="2"/>
        <charset val="238"/>
      </rPr>
      <t xml:space="preserve">drukarki z 2015 roku K15- 523 AT pok.16 i K15-525 do oceny ksiegowość do likwidacji ),                                             </t>
    </r>
    <r>
      <rPr>
        <b/>
        <sz val="6"/>
        <rFont val="Arial"/>
        <family val="2"/>
        <charset val="238"/>
      </rPr>
      <t>Tarnobrzeg 4</t>
    </r>
    <r>
      <rPr>
        <sz val="6"/>
        <rFont val="Arial"/>
        <family val="2"/>
        <charset val="238"/>
      </rPr>
      <t xml:space="preserve"> druk inspekcja z 2015 i 2016 roku K15-57 pok 812  K15-58 pok 807 K15-63 pok 808, K15-64 pok 811 ,                                               </t>
    </r>
    <r>
      <rPr>
        <b/>
        <sz val="6"/>
        <rFont val="Arial"/>
        <family val="2"/>
        <charset val="238"/>
      </rPr>
      <t>Przemyśl  2</t>
    </r>
    <r>
      <rPr>
        <sz val="6"/>
        <rFont val="Arial"/>
        <family val="2"/>
        <charset val="238"/>
      </rPr>
      <t xml:space="preserve"> druk. K15-104 z 2015 roku insp.Krzych </t>
    </r>
    <r>
      <rPr>
        <b/>
        <sz val="6"/>
        <rFont val="Arial"/>
        <family val="2"/>
        <charset val="238"/>
      </rPr>
      <t xml:space="preserve"> </t>
    </r>
    <r>
      <rPr>
        <sz val="6"/>
        <rFont val="Arial"/>
        <family val="2"/>
        <charset val="238"/>
      </rPr>
      <t xml:space="preserve">K15- 126 inspekcja Stącel  </t>
    </r>
    <r>
      <rPr>
        <b/>
        <sz val="6"/>
        <rFont val="Arial"/>
        <family val="2"/>
        <charset val="238"/>
      </rPr>
      <t xml:space="preserve"> </t>
    </r>
  </si>
  <si>
    <r>
      <t xml:space="preserve">RZ-Biuro obsługi przekazana do Radców Prawnych -1 druk,                                                                          Tarnobrzeg K15-20 </t>
    </r>
    <r>
      <rPr>
        <b/>
        <sz val="6"/>
        <rFont val="Arial"/>
        <family val="2"/>
        <charset val="238"/>
      </rPr>
      <t>z 2011</t>
    </r>
    <r>
      <rPr>
        <sz val="6"/>
        <rFont val="Arial"/>
        <family val="2"/>
        <charset val="238"/>
      </rPr>
      <t xml:space="preserve"> roku pok.911 inspekcja dużo drukują,                                                               Jasło 1 druk K15-259</t>
    </r>
    <r>
      <rPr>
        <b/>
        <sz val="6"/>
        <rFont val="Arial"/>
        <family val="2"/>
        <charset val="238"/>
      </rPr>
      <t xml:space="preserve"> z 2012</t>
    </r>
    <r>
      <rPr>
        <sz val="6"/>
        <rFont val="Arial"/>
        <family val="2"/>
        <charset val="238"/>
      </rPr>
      <t xml:space="preserve"> roku do likwidacji </t>
    </r>
  </si>
  <si>
    <r>
      <t>RZ-Biuro obsługi przekazana do Radców Prawnych -1 druk,                                                                          Tarnobrzeg K15-20</t>
    </r>
    <r>
      <rPr>
        <b/>
        <sz val="6"/>
        <rFont val="Arial"/>
        <family val="2"/>
        <charset val="238"/>
      </rPr>
      <t xml:space="preserve"> z 2011</t>
    </r>
    <r>
      <rPr>
        <sz val="6"/>
        <rFont val="Arial"/>
        <family val="2"/>
        <charset val="238"/>
      </rPr>
      <t xml:space="preserve"> roku pok.807 i 807A inspekcja dużo drukują do wymiany na nową ekonomiczną                                                                Jasło 1 druk K15-259 </t>
    </r>
    <r>
      <rPr>
        <b/>
        <sz val="6"/>
        <rFont val="Arial"/>
        <family val="2"/>
        <charset val="238"/>
      </rPr>
      <t>z 2012</t>
    </r>
    <r>
      <rPr>
        <sz val="6"/>
        <rFont val="Arial"/>
        <family val="2"/>
        <charset val="238"/>
      </rPr>
      <t xml:space="preserve"> roku do likwidacji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</si>
</sst>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sz val="8"/>
      <name val="Czcionka tekstu podstawowego"/>
      <family val="2"/>
      <charset val="238"/>
    </font>
    <font>
      <b/>
      <sz val="6"/>
      <name val="Arial"/>
      <family val="2"/>
      <charset val="238"/>
    </font>
    <font>
      <sz val="8"/>
      <name val="Calibri"/>
      <family val="2"/>
      <charset val="238"/>
    </font>
    <font>
      <sz val="9"/>
      <name val="Arial"/>
      <family val="2"/>
      <charset val="238"/>
    </font>
    <font>
      <sz val="9"/>
      <name val="Czcionka tekstu podstawowego"/>
      <family val="2"/>
      <charset val="238"/>
    </font>
    <font>
      <b/>
      <sz val="11"/>
      <name val="Arial Narrow"/>
      <family val="2"/>
      <charset val="238"/>
    </font>
    <font>
      <b/>
      <sz val="11"/>
      <name val="Czcionka tekstu podstawowego"/>
      <family val="2"/>
      <charset val="238"/>
    </font>
    <font>
      <sz val="8"/>
      <name val="Arial Narrow"/>
      <family val="2"/>
      <charset val="238"/>
    </font>
    <font>
      <sz val="10"/>
      <color rgb="FF00B05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7030A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color theme="9" tint="-0.249977111117893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127">
    <xf numFmtId="0" fontId="0" fillId="0" borderId="0" xfId="0"/>
    <xf numFmtId="0" fontId="1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4" fontId="23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2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4" fontId="28" fillId="0" borderId="8" xfId="0" applyNumberFormat="1" applyFont="1" applyBorder="1" applyAlignment="1">
      <alignment horizontal="center" vertical="center"/>
    </xf>
    <xf numFmtId="4" fontId="28" fillId="0" borderId="3" xfId="0" applyNumberFormat="1" applyFont="1" applyBorder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4" fontId="0" fillId="0" borderId="2" xfId="0" applyNumberFormat="1" applyFont="1" applyBorder="1" applyAlignment="1">
      <alignment vertical="center"/>
    </xf>
    <xf numFmtId="9" fontId="0" fillId="0" borderId="2" xfId="1" applyFont="1" applyBorder="1" applyAlignment="1">
      <alignment vertical="center" wrapText="1"/>
    </xf>
    <xf numFmtId="2" fontId="0" fillId="2" borderId="2" xfId="0" applyNumberFormat="1" applyFont="1" applyFill="1" applyBorder="1" applyAlignment="1">
      <alignment vertical="center" wrapText="1"/>
    </xf>
    <xf numFmtId="2" fontId="0" fillId="2" borderId="2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9" fontId="0" fillId="0" borderId="1" xfId="1" applyFont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2" fontId="0" fillId="2" borderId="6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" fontId="0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2" fontId="0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9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2" fontId="7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0" fillId="2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2E74B5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A02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7"/>
  <sheetViews>
    <sheetView tabSelected="1" topLeftCell="A40" zoomScale="115" zoomScaleNormal="115" zoomScaleSheetLayoutView="121" workbookViewId="0">
      <selection activeCell="J53" sqref="J53"/>
    </sheetView>
  </sheetViews>
  <sheetFormatPr defaultColWidth="11.5703125" defaultRowHeight="15"/>
  <cols>
    <col min="1" max="1" width="4.5703125" style="122" customWidth="1"/>
    <col min="2" max="2" width="25.7109375" style="5" customWidth="1"/>
    <col min="3" max="3" width="35.42578125" style="117" customWidth="1"/>
    <col min="4" max="4" width="6.85546875" style="117" customWidth="1"/>
    <col min="5" max="5" width="8.85546875" style="96" customWidth="1"/>
    <col min="6" max="6" width="10.28515625" style="63" customWidth="1"/>
    <col min="7" max="7" width="14.5703125" style="63" customWidth="1"/>
    <col min="8" max="8" width="9.42578125" style="63" customWidth="1"/>
    <col min="9" max="10" width="16.42578125" style="103" customWidth="1"/>
    <col min="11" max="11" width="20.140625" style="103" customWidth="1"/>
    <col min="12" max="12" width="20.5703125" style="98" customWidth="1"/>
    <col min="13" max="13" width="40" style="62" hidden="1" customWidth="1"/>
    <col min="14" max="14" width="7.7109375" style="111" hidden="1" customWidth="1"/>
    <col min="15" max="15" width="7" style="112" hidden="1" customWidth="1"/>
    <col min="16" max="16" width="6.7109375" style="113" hidden="1" customWidth="1"/>
    <col min="17" max="17" width="8" style="114" hidden="1" customWidth="1"/>
    <col min="18" max="16384" width="11.5703125" style="64"/>
  </cols>
  <sheetData>
    <row r="1" spans="1:17" ht="15" customHeight="1">
      <c r="A1" s="24" t="s">
        <v>89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N1" s="63"/>
      <c r="O1" s="63"/>
      <c r="P1" s="63"/>
      <c r="Q1" s="63"/>
    </row>
    <row r="2" spans="1:17" ht="1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N2" s="26"/>
      <c r="O2" s="26"/>
      <c r="P2" s="26"/>
      <c r="Q2" s="26"/>
    </row>
    <row r="3" spans="1:17" s="66" customFormat="1" ht="75.75" thickBot="1">
      <c r="A3" s="27" t="s">
        <v>46</v>
      </c>
      <c r="B3" s="27" t="s">
        <v>14</v>
      </c>
      <c r="C3" s="27" t="s">
        <v>113</v>
      </c>
      <c r="D3" s="27" t="s">
        <v>105</v>
      </c>
      <c r="E3" s="28" t="s">
        <v>112</v>
      </c>
      <c r="F3" s="28" t="s">
        <v>107</v>
      </c>
      <c r="G3" s="28" t="s">
        <v>109</v>
      </c>
      <c r="H3" s="29" t="s">
        <v>108</v>
      </c>
      <c r="I3" s="30" t="s">
        <v>110</v>
      </c>
      <c r="J3" s="30" t="s">
        <v>111</v>
      </c>
      <c r="K3" s="30" t="s">
        <v>83</v>
      </c>
      <c r="L3" s="27" t="s">
        <v>51</v>
      </c>
      <c r="M3" s="65" t="s">
        <v>47</v>
      </c>
      <c r="N3" s="31" t="s">
        <v>42</v>
      </c>
      <c r="O3" s="27" t="s">
        <v>43</v>
      </c>
      <c r="P3" s="27" t="s">
        <v>44</v>
      </c>
      <c r="Q3" s="27" t="s">
        <v>45</v>
      </c>
    </row>
    <row r="4" spans="1:17" s="2" customFormat="1" ht="15.75" customHeight="1" thickBot="1">
      <c r="A4" s="32">
        <v>1</v>
      </c>
      <c r="B4" s="33">
        <v>2</v>
      </c>
      <c r="C4" s="33">
        <v>3</v>
      </c>
      <c r="D4" s="33">
        <v>4</v>
      </c>
      <c r="E4" s="34">
        <v>5</v>
      </c>
      <c r="F4" s="35">
        <v>6</v>
      </c>
      <c r="G4" s="36">
        <v>7</v>
      </c>
      <c r="H4" s="37">
        <v>8</v>
      </c>
      <c r="I4" s="38">
        <v>9</v>
      </c>
      <c r="J4" s="35">
        <v>10</v>
      </c>
      <c r="K4" s="35">
        <v>11</v>
      </c>
      <c r="L4" s="33">
        <v>12</v>
      </c>
      <c r="N4" s="31"/>
      <c r="O4" s="27"/>
      <c r="P4" s="27"/>
      <c r="Q4" s="27"/>
    </row>
    <row r="5" spans="1:17" ht="33" customHeight="1">
      <c r="A5" s="23">
        <v>1</v>
      </c>
      <c r="B5" s="39" t="s">
        <v>1</v>
      </c>
      <c r="C5" s="40" t="s">
        <v>56</v>
      </c>
      <c r="D5" s="41" t="s">
        <v>106</v>
      </c>
      <c r="E5" s="20">
        <v>2</v>
      </c>
      <c r="F5" s="67"/>
      <c r="G5" s="67">
        <f>ROUND(E5*F5,2)</f>
        <v>0</v>
      </c>
      <c r="H5" s="68"/>
      <c r="I5" s="69">
        <f>ROUND(G5*H5,2)</f>
        <v>0</v>
      </c>
      <c r="J5" s="69">
        <f>ROUND(SUM(G5+I5),2)</f>
        <v>0</v>
      </c>
      <c r="K5" s="70"/>
      <c r="L5" s="71" t="s">
        <v>19</v>
      </c>
      <c r="M5" s="72" t="s">
        <v>114</v>
      </c>
      <c r="N5" s="73" t="e">
        <f>#REF!*F5</f>
        <v>#REF!</v>
      </c>
      <c r="O5" s="74" t="e">
        <f>#REF!*F5</f>
        <v>#REF!</v>
      </c>
      <c r="P5" s="75" t="e">
        <f>#REF!*F5</f>
        <v>#REF!</v>
      </c>
      <c r="Q5" s="74" t="e">
        <f>#REF!*F5</f>
        <v>#REF!</v>
      </c>
    </row>
    <row r="6" spans="1:17" ht="34.5" customHeight="1">
      <c r="A6" s="9">
        <v>2</v>
      </c>
      <c r="B6" s="42" t="s">
        <v>2</v>
      </c>
      <c r="C6" s="43" t="s">
        <v>55</v>
      </c>
      <c r="D6" s="44" t="s">
        <v>106</v>
      </c>
      <c r="E6" s="76">
        <v>1</v>
      </c>
      <c r="F6" s="77"/>
      <c r="G6" s="67">
        <f t="shared" ref="G6:G48" si="0">ROUND(E6*F6,2)</f>
        <v>0</v>
      </c>
      <c r="H6" s="78"/>
      <c r="I6" s="70">
        <f t="shared" ref="I6:I48" si="1">ROUND(G6*H6,2)</f>
        <v>0</v>
      </c>
      <c r="J6" s="69">
        <f t="shared" ref="J6:J48" si="2">ROUND(SUM(G6+I6),2)</f>
        <v>0</v>
      </c>
      <c r="K6" s="79"/>
      <c r="L6" s="49" t="s">
        <v>19</v>
      </c>
      <c r="M6" s="80" t="s">
        <v>115</v>
      </c>
      <c r="N6" s="73" t="e">
        <f>#REF!*F6</f>
        <v>#REF!</v>
      </c>
      <c r="O6" s="74" t="e">
        <f>#REF!*F6</f>
        <v>#REF!</v>
      </c>
      <c r="P6" s="74" t="e">
        <f>#REF!*F6</f>
        <v>#REF!</v>
      </c>
      <c r="Q6" s="74" t="e">
        <f>#REF!*F6</f>
        <v>#REF!</v>
      </c>
    </row>
    <row r="7" spans="1:17" ht="29.25" customHeight="1">
      <c r="A7" s="21">
        <v>3</v>
      </c>
      <c r="B7" s="51" t="s">
        <v>3</v>
      </c>
      <c r="C7" s="43" t="s">
        <v>20</v>
      </c>
      <c r="D7" s="44" t="s">
        <v>106</v>
      </c>
      <c r="E7" s="76">
        <v>2</v>
      </c>
      <c r="F7" s="77"/>
      <c r="G7" s="67">
        <f t="shared" si="0"/>
        <v>0</v>
      </c>
      <c r="H7" s="78"/>
      <c r="I7" s="70">
        <f t="shared" si="1"/>
        <v>0</v>
      </c>
      <c r="J7" s="69">
        <f t="shared" si="2"/>
        <v>0</v>
      </c>
      <c r="K7" s="81"/>
      <c r="L7" s="45" t="s">
        <v>0</v>
      </c>
      <c r="M7" s="18" t="s">
        <v>41</v>
      </c>
      <c r="N7" s="73" t="e">
        <f>#REF!*F7</f>
        <v>#REF!</v>
      </c>
      <c r="O7" s="74" t="e">
        <f>#REF!*F7</f>
        <v>#REF!</v>
      </c>
      <c r="P7" s="74" t="e">
        <f>#REF!*F7</f>
        <v>#REF!</v>
      </c>
      <c r="Q7" s="74" t="e">
        <f>#REF!*F7</f>
        <v>#REF!</v>
      </c>
    </row>
    <row r="8" spans="1:17" ht="33" customHeight="1">
      <c r="A8" s="21">
        <v>4</v>
      </c>
      <c r="B8" s="51" t="s">
        <v>3</v>
      </c>
      <c r="C8" s="43" t="s">
        <v>21</v>
      </c>
      <c r="D8" s="41" t="s">
        <v>106</v>
      </c>
      <c r="E8" s="76">
        <v>1</v>
      </c>
      <c r="F8" s="77"/>
      <c r="G8" s="67">
        <f t="shared" si="0"/>
        <v>0</v>
      </c>
      <c r="H8" s="78"/>
      <c r="I8" s="70">
        <f t="shared" si="1"/>
        <v>0</v>
      </c>
      <c r="J8" s="69">
        <f t="shared" si="2"/>
        <v>0</v>
      </c>
      <c r="K8" s="81"/>
      <c r="L8" s="45" t="s">
        <v>0</v>
      </c>
      <c r="M8" s="19"/>
      <c r="N8" s="73" t="e">
        <f>#REF!*F8</f>
        <v>#REF!</v>
      </c>
      <c r="O8" s="74" t="e">
        <f>#REF!*F8</f>
        <v>#REF!</v>
      </c>
      <c r="P8" s="74" t="e">
        <f>#REF!*F8</f>
        <v>#REF!</v>
      </c>
      <c r="Q8" s="74" t="e">
        <f>#REF!*F8</f>
        <v>#REF!</v>
      </c>
    </row>
    <row r="9" spans="1:17" ht="38.25" customHeight="1">
      <c r="A9" s="9">
        <v>5</v>
      </c>
      <c r="B9" s="42" t="s">
        <v>38</v>
      </c>
      <c r="C9" s="43" t="s">
        <v>37</v>
      </c>
      <c r="D9" s="44" t="s">
        <v>106</v>
      </c>
      <c r="E9" s="76">
        <v>5</v>
      </c>
      <c r="F9" s="82"/>
      <c r="G9" s="67">
        <f t="shared" si="0"/>
        <v>0</v>
      </c>
      <c r="H9" s="78"/>
      <c r="I9" s="70">
        <f t="shared" si="1"/>
        <v>0</v>
      </c>
      <c r="J9" s="69">
        <f t="shared" si="2"/>
        <v>0</v>
      </c>
      <c r="K9" s="81"/>
      <c r="L9" s="45" t="s">
        <v>0</v>
      </c>
      <c r="M9" s="83" t="s">
        <v>48</v>
      </c>
      <c r="N9" s="73" t="e">
        <f>#REF!*F9</f>
        <v>#REF!</v>
      </c>
      <c r="O9" s="74" t="e">
        <f>#REF!*F9</f>
        <v>#REF!</v>
      </c>
      <c r="P9" s="74" t="e">
        <f>#REF!*F9</f>
        <v>#REF!</v>
      </c>
      <c r="Q9" s="74" t="e">
        <f>#REF!*F9</f>
        <v>#REF!</v>
      </c>
    </row>
    <row r="10" spans="1:17" ht="30.75" customHeight="1">
      <c r="A10" s="21">
        <v>6</v>
      </c>
      <c r="B10" s="51" t="s">
        <v>90</v>
      </c>
      <c r="C10" s="46" t="s">
        <v>91</v>
      </c>
      <c r="D10" s="44" t="s">
        <v>106</v>
      </c>
      <c r="E10" s="15">
        <v>3</v>
      </c>
      <c r="F10" s="82"/>
      <c r="G10" s="67">
        <f t="shared" si="0"/>
        <v>0</v>
      </c>
      <c r="H10" s="78"/>
      <c r="I10" s="70">
        <f t="shared" si="1"/>
        <v>0</v>
      </c>
      <c r="J10" s="69">
        <f t="shared" si="2"/>
        <v>0</v>
      </c>
      <c r="K10" s="81"/>
      <c r="L10" s="45" t="s">
        <v>0</v>
      </c>
      <c r="M10" s="83"/>
      <c r="N10" s="73"/>
      <c r="O10" s="74"/>
      <c r="P10" s="74"/>
      <c r="Q10" s="74"/>
    </row>
    <row r="11" spans="1:17" ht="31.5" customHeight="1">
      <c r="A11" s="21">
        <v>7</v>
      </c>
      <c r="B11" s="51" t="s">
        <v>90</v>
      </c>
      <c r="C11" s="46" t="s">
        <v>92</v>
      </c>
      <c r="D11" s="44" t="s">
        <v>106</v>
      </c>
      <c r="E11" s="15">
        <v>3</v>
      </c>
      <c r="F11" s="82"/>
      <c r="G11" s="67">
        <f t="shared" si="0"/>
        <v>0</v>
      </c>
      <c r="H11" s="78"/>
      <c r="I11" s="70">
        <f t="shared" si="1"/>
        <v>0</v>
      </c>
      <c r="J11" s="69">
        <f t="shared" si="2"/>
        <v>0</v>
      </c>
      <c r="K11" s="81"/>
      <c r="L11" s="45" t="s">
        <v>0</v>
      </c>
      <c r="M11" s="83"/>
      <c r="N11" s="73"/>
      <c r="O11" s="74"/>
      <c r="P11" s="74"/>
      <c r="Q11" s="74"/>
    </row>
    <row r="12" spans="1:17" ht="28.5" customHeight="1">
      <c r="A12" s="21">
        <v>8</v>
      </c>
      <c r="B12" s="51" t="s">
        <v>90</v>
      </c>
      <c r="C12" s="46" t="s">
        <v>93</v>
      </c>
      <c r="D12" s="44" t="s">
        <v>106</v>
      </c>
      <c r="E12" s="15">
        <v>3</v>
      </c>
      <c r="F12" s="82"/>
      <c r="G12" s="67">
        <f t="shared" si="0"/>
        <v>0</v>
      </c>
      <c r="H12" s="78"/>
      <c r="I12" s="70">
        <f t="shared" si="1"/>
        <v>0</v>
      </c>
      <c r="J12" s="69">
        <f t="shared" si="2"/>
        <v>0</v>
      </c>
      <c r="K12" s="81"/>
      <c r="L12" s="45" t="s">
        <v>0</v>
      </c>
      <c r="M12" s="83"/>
      <c r="N12" s="73"/>
      <c r="O12" s="74"/>
      <c r="P12" s="74"/>
      <c r="Q12" s="74"/>
    </row>
    <row r="13" spans="1:17" ht="28.5" customHeight="1">
      <c r="A13" s="21">
        <v>9</v>
      </c>
      <c r="B13" s="51" t="s">
        <v>90</v>
      </c>
      <c r="C13" s="46" t="s">
        <v>94</v>
      </c>
      <c r="D13" s="41" t="s">
        <v>106</v>
      </c>
      <c r="E13" s="15">
        <v>3</v>
      </c>
      <c r="F13" s="82"/>
      <c r="G13" s="67">
        <f t="shared" si="0"/>
        <v>0</v>
      </c>
      <c r="H13" s="78"/>
      <c r="I13" s="70">
        <f t="shared" si="1"/>
        <v>0</v>
      </c>
      <c r="J13" s="69">
        <f t="shared" si="2"/>
        <v>0</v>
      </c>
      <c r="K13" s="81"/>
      <c r="L13" s="45" t="s">
        <v>0</v>
      </c>
      <c r="M13" s="83"/>
      <c r="N13" s="73"/>
      <c r="O13" s="74"/>
      <c r="P13" s="74"/>
      <c r="Q13" s="74"/>
    </row>
    <row r="14" spans="1:17" ht="24" customHeight="1">
      <c r="A14" s="9">
        <v>10</v>
      </c>
      <c r="B14" s="42" t="s">
        <v>4</v>
      </c>
      <c r="C14" s="43" t="s">
        <v>22</v>
      </c>
      <c r="D14" s="44" t="s">
        <v>106</v>
      </c>
      <c r="E14" s="76">
        <v>4</v>
      </c>
      <c r="F14" s="77"/>
      <c r="G14" s="67">
        <f t="shared" si="0"/>
        <v>0</v>
      </c>
      <c r="H14" s="78"/>
      <c r="I14" s="70">
        <f t="shared" si="1"/>
        <v>0</v>
      </c>
      <c r="J14" s="69">
        <f t="shared" si="2"/>
        <v>0</v>
      </c>
      <c r="K14" s="79"/>
      <c r="L14" s="49" t="s">
        <v>19</v>
      </c>
      <c r="M14" s="84" t="s">
        <v>58</v>
      </c>
      <c r="N14" s="73" t="e">
        <f>#REF!*F14</f>
        <v>#REF!</v>
      </c>
      <c r="O14" s="74" t="e">
        <f>#REF!*F14</f>
        <v>#REF!</v>
      </c>
      <c r="P14" s="74" t="e">
        <f>#REF!*F14</f>
        <v>#REF!</v>
      </c>
      <c r="Q14" s="74" t="e">
        <f>#REF!*F14</f>
        <v>#REF!</v>
      </c>
    </row>
    <row r="15" spans="1:17" ht="30.6" customHeight="1">
      <c r="A15" s="9">
        <v>11</v>
      </c>
      <c r="B15" s="42" t="s">
        <v>18</v>
      </c>
      <c r="C15" s="43" t="s">
        <v>33</v>
      </c>
      <c r="D15" s="44" t="s">
        <v>106</v>
      </c>
      <c r="E15" s="76">
        <v>1</v>
      </c>
      <c r="F15" s="82"/>
      <c r="G15" s="67">
        <f t="shared" si="0"/>
        <v>0</v>
      </c>
      <c r="H15" s="78"/>
      <c r="I15" s="70">
        <f t="shared" si="1"/>
        <v>0</v>
      </c>
      <c r="J15" s="69">
        <f t="shared" si="2"/>
        <v>0</v>
      </c>
      <c r="K15" s="81"/>
      <c r="L15" s="45" t="s">
        <v>0</v>
      </c>
      <c r="M15" s="80" t="s">
        <v>57</v>
      </c>
      <c r="N15" s="73" t="e">
        <f>#REF!*F15</f>
        <v>#REF!</v>
      </c>
      <c r="O15" s="74" t="e">
        <f>#REF!*F15</f>
        <v>#REF!</v>
      </c>
      <c r="P15" s="74" t="e">
        <f>#REF!*F15</f>
        <v>#REF!</v>
      </c>
      <c r="Q15" s="74" t="e">
        <f>#REF!*F15</f>
        <v>#REF!</v>
      </c>
    </row>
    <row r="16" spans="1:17" ht="30.6" customHeight="1">
      <c r="A16" s="21">
        <v>12</v>
      </c>
      <c r="B16" s="48" t="s">
        <v>100</v>
      </c>
      <c r="C16" s="47" t="s">
        <v>101</v>
      </c>
      <c r="D16" s="41" t="s">
        <v>106</v>
      </c>
      <c r="E16" s="15">
        <v>5</v>
      </c>
      <c r="F16" s="82"/>
      <c r="G16" s="67">
        <f t="shared" si="0"/>
        <v>0</v>
      </c>
      <c r="H16" s="78"/>
      <c r="I16" s="70">
        <f t="shared" si="1"/>
        <v>0</v>
      </c>
      <c r="J16" s="69">
        <f t="shared" si="2"/>
        <v>0</v>
      </c>
      <c r="K16" s="81"/>
      <c r="L16" s="45" t="s">
        <v>0</v>
      </c>
      <c r="M16" s="80"/>
      <c r="N16" s="73"/>
      <c r="O16" s="74"/>
      <c r="P16" s="74"/>
      <c r="Q16" s="74"/>
    </row>
    <row r="17" spans="1:17" ht="30.6" customHeight="1">
      <c r="A17" s="21">
        <v>13</v>
      </c>
      <c r="B17" s="48" t="s">
        <v>100</v>
      </c>
      <c r="C17" s="47" t="s">
        <v>102</v>
      </c>
      <c r="D17" s="44" t="s">
        <v>106</v>
      </c>
      <c r="E17" s="15">
        <v>3</v>
      </c>
      <c r="F17" s="82"/>
      <c r="G17" s="67">
        <f t="shared" si="0"/>
        <v>0</v>
      </c>
      <c r="H17" s="78"/>
      <c r="I17" s="70">
        <f t="shared" si="1"/>
        <v>0</v>
      </c>
      <c r="J17" s="69">
        <f t="shared" si="2"/>
        <v>0</v>
      </c>
      <c r="K17" s="81"/>
      <c r="L17" s="45" t="s">
        <v>0</v>
      </c>
      <c r="M17" s="80"/>
      <c r="N17" s="73"/>
      <c r="O17" s="74"/>
      <c r="P17" s="74"/>
      <c r="Q17" s="74"/>
    </row>
    <row r="18" spans="1:17" ht="30.6" customHeight="1">
      <c r="A18" s="21">
        <v>14</v>
      </c>
      <c r="B18" s="48" t="s">
        <v>100</v>
      </c>
      <c r="C18" s="47" t="s">
        <v>103</v>
      </c>
      <c r="D18" s="44" t="s">
        <v>106</v>
      </c>
      <c r="E18" s="15">
        <v>3</v>
      </c>
      <c r="F18" s="82"/>
      <c r="G18" s="67">
        <f t="shared" si="0"/>
        <v>0</v>
      </c>
      <c r="H18" s="78"/>
      <c r="I18" s="70">
        <f t="shared" si="1"/>
        <v>0</v>
      </c>
      <c r="J18" s="69">
        <f t="shared" si="2"/>
        <v>0</v>
      </c>
      <c r="K18" s="81"/>
      <c r="L18" s="45" t="s">
        <v>0</v>
      </c>
      <c r="M18" s="80"/>
      <c r="N18" s="73"/>
      <c r="O18" s="74"/>
      <c r="P18" s="74"/>
      <c r="Q18" s="74"/>
    </row>
    <row r="19" spans="1:17" ht="30.6" customHeight="1">
      <c r="A19" s="21">
        <v>15</v>
      </c>
      <c r="B19" s="48" t="s">
        <v>100</v>
      </c>
      <c r="C19" s="48" t="s">
        <v>104</v>
      </c>
      <c r="D19" s="41" t="s">
        <v>106</v>
      </c>
      <c r="E19" s="15">
        <v>3</v>
      </c>
      <c r="F19" s="82"/>
      <c r="G19" s="67">
        <f t="shared" si="0"/>
        <v>0</v>
      </c>
      <c r="H19" s="78"/>
      <c r="I19" s="70">
        <f t="shared" si="1"/>
        <v>0</v>
      </c>
      <c r="J19" s="69">
        <f t="shared" si="2"/>
        <v>0</v>
      </c>
      <c r="K19" s="81"/>
      <c r="L19" s="45" t="s">
        <v>0</v>
      </c>
      <c r="M19" s="80"/>
      <c r="N19" s="73"/>
      <c r="O19" s="74"/>
      <c r="P19" s="74"/>
      <c r="Q19" s="74"/>
    </row>
    <row r="20" spans="1:17" ht="30.75" customHeight="1">
      <c r="A20" s="21">
        <v>16</v>
      </c>
      <c r="B20" s="51" t="s">
        <v>5</v>
      </c>
      <c r="C20" s="43" t="s">
        <v>6</v>
      </c>
      <c r="D20" s="44" t="s">
        <v>106</v>
      </c>
      <c r="E20" s="76">
        <v>2</v>
      </c>
      <c r="F20" s="77"/>
      <c r="G20" s="67">
        <f t="shared" si="0"/>
        <v>0</v>
      </c>
      <c r="H20" s="78"/>
      <c r="I20" s="70">
        <f t="shared" si="1"/>
        <v>0</v>
      </c>
      <c r="J20" s="69">
        <f t="shared" si="2"/>
        <v>0</v>
      </c>
      <c r="K20" s="79"/>
      <c r="L20" s="49" t="s">
        <v>19</v>
      </c>
      <c r="M20" s="80" t="s">
        <v>76</v>
      </c>
      <c r="N20" s="73" t="e">
        <f>#REF!*F20</f>
        <v>#REF!</v>
      </c>
      <c r="O20" s="74" t="e">
        <f>#REF!*F20</f>
        <v>#REF!</v>
      </c>
      <c r="P20" s="74" t="e">
        <f>#REF!*F20</f>
        <v>#REF!</v>
      </c>
      <c r="Q20" s="74" t="e">
        <f>#REF!*F20</f>
        <v>#REF!</v>
      </c>
    </row>
    <row r="21" spans="1:17" ht="27.75" customHeight="1">
      <c r="A21" s="21">
        <v>17</v>
      </c>
      <c r="B21" s="51" t="s">
        <v>5</v>
      </c>
      <c r="C21" s="43" t="s">
        <v>7</v>
      </c>
      <c r="D21" s="44" t="s">
        <v>106</v>
      </c>
      <c r="E21" s="76">
        <v>1</v>
      </c>
      <c r="F21" s="77"/>
      <c r="G21" s="67">
        <f t="shared" si="0"/>
        <v>0</v>
      </c>
      <c r="H21" s="78"/>
      <c r="I21" s="70">
        <f t="shared" si="1"/>
        <v>0</v>
      </c>
      <c r="J21" s="69">
        <f t="shared" si="2"/>
        <v>0</v>
      </c>
      <c r="K21" s="79"/>
      <c r="L21" s="49" t="s">
        <v>19</v>
      </c>
      <c r="M21" s="80" t="s">
        <v>76</v>
      </c>
      <c r="N21" s="73" t="e">
        <f>#REF!*F21</f>
        <v>#REF!</v>
      </c>
      <c r="O21" s="74" t="e">
        <f>#REF!*F21</f>
        <v>#REF!</v>
      </c>
      <c r="P21" s="74" t="e">
        <f>#REF!*F21</f>
        <v>#REF!</v>
      </c>
      <c r="Q21" s="74" t="e">
        <f>#REF!*F21</f>
        <v>#REF!</v>
      </c>
    </row>
    <row r="22" spans="1:17" ht="33.75" customHeight="1">
      <c r="A22" s="9">
        <v>18</v>
      </c>
      <c r="B22" s="42" t="s">
        <v>8</v>
      </c>
      <c r="C22" s="43" t="s">
        <v>23</v>
      </c>
      <c r="D22" s="44" t="s">
        <v>106</v>
      </c>
      <c r="E22" s="76">
        <v>1</v>
      </c>
      <c r="F22" s="77"/>
      <c r="G22" s="67">
        <f t="shared" si="0"/>
        <v>0</v>
      </c>
      <c r="H22" s="78"/>
      <c r="I22" s="70">
        <f t="shared" si="1"/>
        <v>0</v>
      </c>
      <c r="J22" s="69">
        <f t="shared" si="2"/>
        <v>0</v>
      </c>
      <c r="K22" s="81"/>
      <c r="L22" s="45" t="s">
        <v>0</v>
      </c>
      <c r="M22" s="83" t="s">
        <v>116</v>
      </c>
      <c r="N22" s="73" t="e">
        <f>#REF!*F22</f>
        <v>#REF!</v>
      </c>
      <c r="O22" s="74" t="e">
        <f>#REF!*F22</f>
        <v>#REF!</v>
      </c>
      <c r="P22" s="74" t="e">
        <f>#REF!*F22</f>
        <v>#REF!</v>
      </c>
      <c r="Q22" s="74" t="e">
        <f>#REF!*F22</f>
        <v>#REF!</v>
      </c>
    </row>
    <row r="23" spans="1:17" s="85" customFormat="1" ht="27.75" customHeight="1">
      <c r="A23" s="9">
        <v>19</v>
      </c>
      <c r="B23" s="42" t="s">
        <v>36</v>
      </c>
      <c r="C23" s="43" t="s">
        <v>24</v>
      </c>
      <c r="D23" s="44" t="s">
        <v>106</v>
      </c>
      <c r="E23" s="76">
        <v>9</v>
      </c>
      <c r="F23" s="77"/>
      <c r="G23" s="67">
        <f t="shared" si="0"/>
        <v>0</v>
      </c>
      <c r="H23" s="78"/>
      <c r="I23" s="70">
        <f t="shared" si="1"/>
        <v>0</v>
      </c>
      <c r="J23" s="69">
        <f t="shared" si="2"/>
        <v>0</v>
      </c>
      <c r="K23" s="79"/>
      <c r="L23" s="49" t="s">
        <v>0</v>
      </c>
      <c r="M23" s="80" t="s">
        <v>117</v>
      </c>
      <c r="N23" s="73" t="e">
        <f>#REF!*F23</f>
        <v>#REF!</v>
      </c>
      <c r="O23" s="74" t="e">
        <f>#REF!*F23</f>
        <v>#REF!</v>
      </c>
      <c r="P23" s="74" t="e">
        <f>#REF!*F23</f>
        <v>#REF!</v>
      </c>
      <c r="Q23" s="74" t="e">
        <f>#REF!*F23</f>
        <v>#REF!</v>
      </c>
    </row>
    <row r="24" spans="1:17" ht="30.75" customHeight="1">
      <c r="A24" s="9">
        <v>20</v>
      </c>
      <c r="B24" s="50" t="s">
        <v>9</v>
      </c>
      <c r="C24" s="43" t="s">
        <v>25</v>
      </c>
      <c r="D24" s="41" t="s">
        <v>106</v>
      </c>
      <c r="E24" s="76">
        <v>1</v>
      </c>
      <c r="F24" s="77"/>
      <c r="G24" s="67">
        <f t="shared" si="0"/>
        <v>0</v>
      </c>
      <c r="H24" s="78"/>
      <c r="I24" s="70">
        <f t="shared" si="1"/>
        <v>0</v>
      </c>
      <c r="J24" s="69">
        <f t="shared" si="2"/>
        <v>0</v>
      </c>
      <c r="K24" s="81"/>
      <c r="L24" s="45" t="s">
        <v>0</v>
      </c>
      <c r="M24" s="83" t="s">
        <v>74</v>
      </c>
      <c r="N24" s="73" t="e">
        <f>#REF!*F24</f>
        <v>#REF!</v>
      </c>
      <c r="O24" s="74" t="e">
        <f>#REF!*F24</f>
        <v>#REF!</v>
      </c>
      <c r="P24" s="74" t="e">
        <f>#REF!*F24</f>
        <v>#REF!</v>
      </c>
      <c r="Q24" s="74" t="e">
        <f>#REF!*F24</f>
        <v>#REF!</v>
      </c>
    </row>
    <row r="25" spans="1:17" ht="26.25" customHeight="1">
      <c r="A25" s="9">
        <v>21</v>
      </c>
      <c r="B25" s="42" t="s">
        <v>10</v>
      </c>
      <c r="C25" s="43" t="s">
        <v>26</v>
      </c>
      <c r="D25" s="44" t="s">
        <v>106</v>
      </c>
      <c r="E25" s="76">
        <v>3</v>
      </c>
      <c r="F25" s="77"/>
      <c r="G25" s="67">
        <f t="shared" si="0"/>
        <v>0</v>
      </c>
      <c r="H25" s="78"/>
      <c r="I25" s="70">
        <f t="shared" si="1"/>
        <v>0</v>
      </c>
      <c r="J25" s="69">
        <f t="shared" si="2"/>
        <v>0</v>
      </c>
      <c r="K25" s="81"/>
      <c r="L25" s="45" t="s">
        <v>0</v>
      </c>
      <c r="M25" s="84" t="s">
        <v>62</v>
      </c>
      <c r="N25" s="73" t="e">
        <f>#REF!*F25</f>
        <v>#REF!</v>
      </c>
      <c r="O25" s="74" t="e">
        <f>#REF!*F25</f>
        <v>#REF!</v>
      </c>
      <c r="P25" s="74" t="e">
        <f>#REF!*F25</f>
        <v>#REF!</v>
      </c>
      <c r="Q25" s="74" t="e">
        <f>#REF!*F25</f>
        <v>#REF!</v>
      </c>
    </row>
    <row r="26" spans="1:17" ht="23.25" customHeight="1">
      <c r="A26" s="9">
        <v>22</v>
      </c>
      <c r="B26" s="51" t="s">
        <v>81</v>
      </c>
      <c r="C26" s="43" t="s">
        <v>72</v>
      </c>
      <c r="D26" s="44" t="s">
        <v>106</v>
      </c>
      <c r="E26" s="76">
        <v>26</v>
      </c>
      <c r="F26" s="77"/>
      <c r="G26" s="67">
        <f t="shared" si="0"/>
        <v>0</v>
      </c>
      <c r="H26" s="78"/>
      <c r="I26" s="70">
        <f t="shared" si="1"/>
        <v>0</v>
      </c>
      <c r="J26" s="69">
        <f t="shared" si="2"/>
        <v>0</v>
      </c>
      <c r="K26" s="81"/>
      <c r="L26" s="45" t="s">
        <v>0</v>
      </c>
      <c r="M26" s="80" t="s">
        <v>75</v>
      </c>
      <c r="N26" s="73" t="e">
        <f>#REF!*F26</f>
        <v>#REF!</v>
      </c>
      <c r="O26" s="74" t="e">
        <f>#REF!*F26</f>
        <v>#REF!</v>
      </c>
      <c r="P26" s="74" t="e">
        <f>#REF!*F26</f>
        <v>#REF!</v>
      </c>
      <c r="Q26" s="74" t="e">
        <f>#REF!*F26</f>
        <v>#REF!</v>
      </c>
    </row>
    <row r="27" spans="1:17" ht="28.5" customHeight="1">
      <c r="A27" s="9">
        <v>23</v>
      </c>
      <c r="B27" s="51" t="s">
        <v>81</v>
      </c>
      <c r="C27" s="51" t="s">
        <v>73</v>
      </c>
      <c r="D27" s="44" t="s">
        <v>106</v>
      </c>
      <c r="E27" s="76">
        <v>17</v>
      </c>
      <c r="F27" s="77"/>
      <c r="G27" s="67">
        <f t="shared" si="0"/>
        <v>0</v>
      </c>
      <c r="H27" s="78"/>
      <c r="I27" s="70">
        <f t="shared" si="1"/>
        <v>0</v>
      </c>
      <c r="J27" s="69">
        <f t="shared" si="2"/>
        <v>0</v>
      </c>
      <c r="K27" s="81"/>
      <c r="L27" s="45" t="s">
        <v>0</v>
      </c>
      <c r="M27" s="80" t="s">
        <v>75</v>
      </c>
      <c r="N27" s="73" t="e">
        <f>#REF!*F27</f>
        <v>#REF!</v>
      </c>
      <c r="O27" s="74" t="e">
        <f>#REF!*F27</f>
        <v>#REF!</v>
      </c>
      <c r="P27" s="74" t="e">
        <f>#REF!*F27</f>
        <v>#REF!</v>
      </c>
      <c r="Q27" s="74" t="e">
        <f>#REF!*F27</f>
        <v>#REF!</v>
      </c>
    </row>
    <row r="28" spans="1:17" ht="38.25" customHeight="1">
      <c r="A28" s="9">
        <v>24</v>
      </c>
      <c r="B28" s="42" t="s">
        <v>35</v>
      </c>
      <c r="C28" s="43" t="s">
        <v>28</v>
      </c>
      <c r="D28" s="44" t="s">
        <v>106</v>
      </c>
      <c r="E28" s="76">
        <v>1</v>
      </c>
      <c r="F28" s="77"/>
      <c r="G28" s="67">
        <f t="shared" si="0"/>
        <v>0</v>
      </c>
      <c r="H28" s="78"/>
      <c r="I28" s="70">
        <f t="shared" si="1"/>
        <v>0</v>
      </c>
      <c r="J28" s="69">
        <f t="shared" si="2"/>
        <v>0</v>
      </c>
      <c r="K28" s="81"/>
      <c r="L28" s="45" t="s">
        <v>0</v>
      </c>
      <c r="M28" s="80" t="s">
        <v>61</v>
      </c>
      <c r="N28" s="73" t="e">
        <f>#REF!*F28</f>
        <v>#REF!</v>
      </c>
      <c r="O28" s="74" t="e">
        <f>#REF!*F28</f>
        <v>#REF!</v>
      </c>
      <c r="P28" s="74" t="e">
        <f>#REF!*F28</f>
        <v>#REF!</v>
      </c>
      <c r="Q28" s="74" t="e">
        <f>#REF!*F28</f>
        <v>#REF!</v>
      </c>
    </row>
    <row r="29" spans="1:17" ht="24.75" customHeight="1">
      <c r="A29" s="21">
        <v>25</v>
      </c>
      <c r="B29" s="42" t="s">
        <v>11</v>
      </c>
      <c r="C29" s="43" t="s">
        <v>27</v>
      </c>
      <c r="D29" s="44" t="s">
        <v>106</v>
      </c>
      <c r="E29" s="76">
        <v>4</v>
      </c>
      <c r="F29" s="77"/>
      <c r="G29" s="67">
        <f t="shared" si="0"/>
        <v>0</v>
      </c>
      <c r="H29" s="78"/>
      <c r="I29" s="70">
        <f t="shared" si="1"/>
        <v>0</v>
      </c>
      <c r="J29" s="69">
        <f t="shared" si="2"/>
        <v>0</v>
      </c>
      <c r="K29" s="81"/>
      <c r="L29" s="45" t="s">
        <v>0</v>
      </c>
      <c r="M29" s="83" t="s">
        <v>49</v>
      </c>
      <c r="N29" s="73" t="e">
        <f>#REF!*F29</f>
        <v>#REF!</v>
      </c>
      <c r="O29" s="74" t="e">
        <f>#REF!*F29</f>
        <v>#REF!</v>
      </c>
      <c r="P29" s="74" t="e">
        <f>#REF!*F29</f>
        <v>#REF!</v>
      </c>
      <c r="Q29" s="74" t="e">
        <f>#REF!*F29</f>
        <v>#REF!</v>
      </c>
    </row>
    <row r="30" spans="1:17" ht="24" customHeight="1">
      <c r="A30" s="21">
        <v>26</v>
      </c>
      <c r="B30" s="51" t="s">
        <v>12</v>
      </c>
      <c r="C30" s="43" t="s">
        <v>29</v>
      </c>
      <c r="D30" s="41" t="s">
        <v>106</v>
      </c>
      <c r="E30" s="76">
        <v>2</v>
      </c>
      <c r="F30" s="77"/>
      <c r="G30" s="67">
        <f t="shared" si="0"/>
        <v>0</v>
      </c>
      <c r="H30" s="78"/>
      <c r="I30" s="70">
        <f t="shared" si="1"/>
        <v>0</v>
      </c>
      <c r="J30" s="69">
        <f t="shared" si="2"/>
        <v>0</v>
      </c>
      <c r="K30" s="81"/>
      <c r="L30" s="45" t="s">
        <v>0</v>
      </c>
      <c r="M30" s="83" t="s">
        <v>60</v>
      </c>
      <c r="N30" s="73" t="e">
        <f>#REF!*F30</f>
        <v>#REF!</v>
      </c>
      <c r="O30" s="74" t="e">
        <f>#REF!*F30</f>
        <v>#REF!</v>
      </c>
      <c r="P30" s="74" t="e">
        <f>#REF!*F30</f>
        <v>#REF!</v>
      </c>
      <c r="Q30" s="74" t="e">
        <f>#REF!*F30</f>
        <v>#REF!</v>
      </c>
    </row>
    <row r="31" spans="1:17" ht="24" customHeight="1">
      <c r="A31" s="21">
        <v>27</v>
      </c>
      <c r="B31" s="51" t="s">
        <v>12</v>
      </c>
      <c r="C31" s="43" t="s">
        <v>30</v>
      </c>
      <c r="D31" s="44" t="s">
        <v>106</v>
      </c>
      <c r="E31" s="76">
        <v>1</v>
      </c>
      <c r="F31" s="77"/>
      <c r="G31" s="67">
        <f t="shared" si="0"/>
        <v>0</v>
      </c>
      <c r="H31" s="78"/>
      <c r="I31" s="70">
        <f t="shared" si="1"/>
        <v>0</v>
      </c>
      <c r="J31" s="69">
        <f t="shared" si="2"/>
        <v>0</v>
      </c>
      <c r="K31" s="81"/>
      <c r="L31" s="45" t="s">
        <v>0</v>
      </c>
      <c r="M31" s="83" t="s">
        <v>59</v>
      </c>
      <c r="N31" s="73" t="e">
        <f>#REF!*F31</f>
        <v>#REF!</v>
      </c>
      <c r="O31" s="74" t="e">
        <f>#REF!*F31</f>
        <v>#REF!</v>
      </c>
      <c r="P31" s="74" t="e">
        <f>#REF!*F31</f>
        <v>#REF!</v>
      </c>
      <c r="Q31" s="74" t="e">
        <f>#REF!*F31</f>
        <v>#REF!</v>
      </c>
    </row>
    <row r="32" spans="1:17" ht="24" customHeight="1">
      <c r="A32" s="21">
        <v>28</v>
      </c>
      <c r="B32" s="51" t="s">
        <v>12</v>
      </c>
      <c r="C32" s="43" t="s">
        <v>31</v>
      </c>
      <c r="D32" s="44" t="s">
        <v>106</v>
      </c>
      <c r="E32" s="76">
        <v>1</v>
      </c>
      <c r="F32" s="77"/>
      <c r="G32" s="67">
        <f t="shared" si="0"/>
        <v>0</v>
      </c>
      <c r="H32" s="78"/>
      <c r="I32" s="70">
        <f t="shared" si="1"/>
        <v>0</v>
      </c>
      <c r="J32" s="69">
        <f t="shared" si="2"/>
        <v>0</v>
      </c>
      <c r="K32" s="81"/>
      <c r="L32" s="45" t="s">
        <v>0</v>
      </c>
      <c r="M32" s="83" t="s">
        <v>59</v>
      </c>
      <c r="N32" s="73" t="e">
        <f>#REF!*F32</f>
        <v>#REF!</v>
      </c>
      <c r="O32" s="74" t="e">
        <f>#REF!*F32</f>
        <v>#REF!</v>
      </c>
      <c r="P32" s="74" t="e">
        <f>#REF!*F32</f>
        <v>#REF!</v>
      </c>
      <c r="Q32" s="74" t="e">
        <f>#REF!*F32</f>
        <v>#REF!</v>
      </c>
    </row>
    <row r="33" spans="1:17" ht="24" customHeight="1">
      <c r="A33" s="21">
        <v>29</v>
      </c>
      <c r="B33" s="51" t="s">
        <v>12</v>
      </c>
      <c r="C33" s="43" t="s">
        <v>32</v>
      </c>
      <c r="D33" s="44" t="s">
        <v>106</v>
      </c>
      <c r="E33" s="76">
        <v>1</v>
      </c>
      <c r="F33" s="77"/>
      <c r="G33" s="67">
        <f t="shared" si="0"/>
        <v>0</v>
      </c>
      <c r="H33" s="78"/>
      <c r="I33" s="70">
        <f t="shared" si="1"/>
        <v>0</v>
      </c>
      <c r="J33" s="69">
        <f t="shared" si="2"/>
        <v>0</v>
      </c>
      <c r="K33" s="81"/>
      <c r="L33" s="45" t="s">
        <v>0</v>
      </c>
      <c r="M33" s="83" t="s">
        <v>59</v>
      </c>
      <c r="N33" s="73" t="e">
        <f>#REF!*F33</f>
        <v>#REF!</v>
      </c>
      <c r="O33" s="74" t="e">
        <f>#REF!*F33</f>
        <v>#REF!</v>
      </c>
      <c r="P33" s="74" t="e">
        <f>#REF!*F33</f>
        <v>#REF!</v>
      </c>
      <c r="Q33" s="74" t="e">
        <f>#REF!*F33</f>
        <v>#REF!</v>
      </c>
    </row>
    <row r="34" spans="1:17" ht="24.75" customHeight="1">
      <c r="A34" s="9">
        <v>30</v>
      </c>
      <c r="B34" s="51" t="s">
        <v>12</v>
      </c>
      <c r="C34" s="43" t="s">
        <v>40</v>
      </c>
      <c r="D34" s="44" t="s">
        <v>106</v>
      </c>
      <c r="E34" s="76">
        <v>1</v>
      </c>
      <c r="F34" s="77"/>
      <c r="G34" s="67">
        <f t="shared" si="0"/>
        <v>0</v>
      </c>
      <c r="H34" s="78"/>
      <c r="I34" s="70">
        <f t="shared" si="1"/>
        <v>0</v>
      </c>
      <c r="J34" s="69">
        <f t="shared" si="2"/>
        <v>0</v>
      </c>
      <c r="K34" s="81"/>
      <c r="L34" s="45" t="s">
        <v>0</v>
      </c>
      <c r="M34" s="83" t="s">
        <v>59</v>
      </c>
      <c r="N34" s="73" t="e">
        <f>#REF!*F34</f>
        <v>#REF!</v>
      </c>
      <c r="O34" s="74" t="e">
        <f>#REF!*F34</f>
        <v>#REF!</v>
      </c>
      <c r="P34" s="74" t="e">
        <f>#REF!*F34</f>
        <v>#REF!</v>
      </c>
      <c r="Q34" s="74" t="e">
        <f>#REF!*F34</f>
        <v>#REF!</v>
      </c>
    </row>
    <row r="35" spans="1:17" ht="22.5" customHeight="1">
      <c r="A35" s="9">
        <v>31</v>
      </c>
      <c r="B35" s="118" t="s">
        <v>13</v>
      </c>
      <c r="C35" s="43" t="s">
        <v>63</v>
      </c>
      <c r="D35" s="44" t="s">
        <v>106</v>
      </c>
      <c r="E35" s="76">
        <v>4</v>
      </c>
      <c r="F35" s="77"/>
      <c r="G35" s="67">
        <f t="shared" si="0"/>
        <v>0</v>
      </c>
      <c r="H35" s="78"/>
      <c r="I35" s="70">
        <f t="shared" si="1"/>
        <v>0</v>
      </c>
      <c r="J35" s="69">
        <f t="shared" si="2"/>
        <v>0</v>
      </c>
      <c r="K35" s="81"/>
      <c r="L35" s="45" t="s">
        <v>0</v>
      </c>
      <c r="M35" s="80" t="s">
        <v>118</v>
      </c>
      <c r="N35" s="73" t="e">
        <f>#REF!*F35</f>
        <v>#REF!</v>
      </c>
      <c r="O35" s="74" t="e">
        <f>#REF!*F35</f>
        <v>#REF!</v>
      </c>
      <c r="P35" s="74" t="e">
        <f>#REF!*F35</f>
        <v>#REF!</v>
      </c>
      <c r="Q35" s="74" t="e">
        <f>#REF!*F35</f>
        <v>#REF!</v>
      </c>
    </row>
    <row r="36" spans="1:17" ht="29.25" customHeight="1">
      <c r="A36" s="21">
        <v>32</v>
      </c>
      <c r="B36" s="118" t="s">
        <v>13</v>
      </c>
      <c r="C36" s="43" t="s">
        <v>64</v>
      </c>
      <c r="D36" s="41" t="s">
        <v>106</v>
      </c>
      <c r="E36" s="76">
        <v>1</v>
      </c>
      <c r="F36" s="77"/>
      <c r="G36" s="67">
        <f t="shared" si="0"/>
        <v>0</v>
      </c>
      <c r="H36" s="78"/>
      <c r="I36" s="70">
        <f t="shared" si="1"/>
        <v>0</v>
      </c>
      <c r="J36" s="69">
        <f t="shared" si="2"/>
        <v>0</v>
      </c>
      <c r="K36" s="79"/>
      <c r="L36" s="49" t="s">
        <v>0</v>
      </c>
      <c r="M36" s="80" t="s">
        <v>119</v>
      </c>
      <c r="N36" s="73" t="e">
        <f>#REF!*F36</f>
        <v>#REF!</v>
      </c>
      <c r="O36" s="74" t="e">
        <f>#REF!*F36</f>
        <v>#REF!</v>
      </c>
      <c r="P36" s="74" t="e">
        <f>#REF!*F36</f>
        <v>#REF!</v>
      </c>
      <c r="Q36" s="74" t="e">
        <f>#REF!*F36</f>
        <v>#REF!</v>
      </c>
    </row>
    <row r="37" spans="1:17" ht="30.75" customHeight="1">
      <c r="A37" s="21">
        <v>33</v>
      </c>
      <c r="B37" s="51" t="s">
        <v>95</v>
      </c>
      <c r="C37" s="47" t="s">
        <v>96</v>
      </c>
      <c r="D37" s="44" t="s">
        <v>106</v>
      </c>
      <c r="E37" s="15">
        <v>7</v>
      </c>
      <c r="F37" s="86"/>
      <c r="G37" s="67">
        <f t="shared" si="0"/>
        <v>0</v>
      </c>
      <c r="H37" s="78"/>
      <c r="I37" s="70">
        <f t="shared" si="1"/>
        <v>0</v>
      </c>
      <c r="J37" s="69">
        <f t="shared" si="2"/>
        <v>0</v>
      </c>
      <c r="K37" s="81"/>
      <c r="L37" s="45" t="s">
        <v>0</v>
      </c>
      <c r="M37" s="87" t="s">
        <v>65</v>
      </c>
      <c r="N37" s="73" t="e">
        <f>#REF!*F37</f>
        <v>#REF!</v>
      </c>
      <c r="O37" s="74" t="e">
        <f>#REF!*F37</f>
        <v>#REF!</v>
      </c>
      <c r="P37" s="74" t="e">
        <f>#REF!*F37</f>
        <v>#REF!</v>
      </c>
      <c r="Q37" s="74" t="e">
        <f>#REF!*F37</f>
        <v>#REF!</v>
      </c>
    </row>
    <row r="38" spans="1:17" ht="28.5" customHeight="1">
      <c r="A38" s="21">
        <v>34</v>
      </c>
      <c r="B38" s="51" t="s">
        <v>95</v>
      </c>
      <c r="C38" s="47" t="s">
        <v>97</v>
      </c>
      <c r="D38" s="44" t="s">
        <v>106</v>
      </c>
      <c r="E38" s="15">
        <v>4</v>
      </c>
      <c r="F38" s="86"/>
      <c r="G38" s="67">
        <f t="shared" si="0"/>
        <v>0</v>
      </c>
      <c r="H38" s="78"/>
      <c r="I38" s="70">
        <f t="shared" si="1"/>
        <v>0</v>
      </c>
      <c r="J38" s="69">
        <f t="shared" si="2"/>
        <v>0</v>
      </c>
      <c r="K38" s="81"/>
      <c r="L38" s="45" t="s">
        <v>0</v>
      </c>
      <c r="M38" s="87"/>
      <c r="N38" s="73"/>
      <c r="O38" s="74"/>
      <c r="P38" s="74"/>
      <c r="Q38" s="74"/>
    </row>
    <row r="39" spans="1:17" ht="30.75" customHeight="1">
      <c r="A39" s="21">
        <v>35</v>
      </c>
      <c r="B39" s="51" t="s">
        <v>95</v>
      </c>
      <c r="C39" s="47" t="s">
        <v>98</v>
      </c>
      <c r="D39" s="44" t="s">
        <v>106</v>
      </c>
      <c r="E39" s="15">
        <v>4</v>
      </c>
      <c r="F39" s="86"/>
      <c r="G39" s="67">
        <f t="shared" si="0"/>
        <v>0</v>
      </c>
      <c r="H39" s="78"/>
      <c r="I39" s="70">
        <f t="shared" si="1"/>
        <v>0</v>
      </c>
      <c r="J39" s="69">
        <f t="shared" si="2"/>
        <v>0</v>
      </c>
      <c r="K39" s="81"/>
      <c r="L39" s="45" t="s">
        <v>0</v>
      </c>
      <c r="M39" s="87"/>
      <c r="N39" s="73"/>
      <c r="O39" s="74"/>
      <c r="P39" s="74"/>
      <c r="Q39" s="74"/>
    </row>
    <row r="40" spans="1:17" ht="32.25" customHeight="1">
      <c r="A40" s="9">
        <v>36</v>
      </c>
      <c r="B40" s="51" t="s">
        <v>95</v>
      </c>
      <c r="C40" s="47" t="s">
        <v>99</v>
      </c>
      <c r="D40" s="44" t="s">
        <v>106</v>
      </c>
      <c r="E40" s="15">
        <v>4</v>
      </c>
      <c r="F40" s="86"/>
      <c r="G40" s="67">
        <f t="shared" si="0"/>
        <v>0</v>
      </c>
      <c r="H40" s="78"/>
      <c r="I40" s="70">
        <f t="shared" si="1"/>
        <v>0</v>
      </c>
      <c r="J40" s="69">
        <f t="shared" si="2"/>
        <v>0</v>
      </c>
      <c r="K40" s="81"/>
      <c r="L40" s="45" t="s">
        <v>0</v>
      </c>
      <c r="M40" s="87"/>
      <c r="N40" s="73"/>
      <c r="O40" s="74"/>
      <c r="P40" s="74"/>
      <c r="Q40" s="74"/>
    </row>
    <row r="41" spans="1:17" ht="30" customHeight="1">
      <c r="A41" s="76">
        <v>37</v>
      </c>
      <c r="B41" s="51" t="s">
        <v>16</v>
      </c>
      <c r="C41" s="49" t="s">
        <v>69</v>
      </c>
      <c r="D41" s="44" t="s">
        <v>106</v>
      </c>
      <c r="E41" s="76">
        <v>11</v>
      </c>
      <c r="F41" s="86"/>
      <c r="G41" s="67">
        <f t="shared" si="0"/>
        <v>0</v>
      </c>
      <c r="H41" s="78"/>
      <c r="I41" s="70">
        <f t="shared" si="1"/>
        <v>0</v>
      </c>
      <c r="J41" s="69">
        <f t="shared" si="2"/>
        <v>0</v>
      </c>
      <c r="K41" s="81"/>
      <c r="L41" s="45" t="s">
        <v>0</v>
      </c>
      <c r="M41" s="80" t="s">
        <v>52</v>
      </c>
      <c r="N41" s="73" t="e">
        <f>#REF!*F41</f>
        <v>#REF!</v>
      </c>
      <c r="O41" s="74" t="e">
        <f>#REF!*F41</f>
        <v>#REF!</v>
      </c>
      <c r="P41" s="74" t="e">
        <f>#REF!*F41</f>
        <v>#REF!</v>
      </c>
      <c r="Q41" s="74" t="e">
        <f>#REF!*F41</f>
        <v>#REF!</v>
      </c>
    </row>
    <row r="42" spans="1:17" ht="36" customHeight="1">
      <c r="A42" s="76">
        <v>38</v>
      </c>
      <c r="B42" s="51" t="s">
        <v>16</v>
      </c>
      <c r="C42" s="49" t="s">
        <v>67</v>
      </c>
      <c r="D42" s="41" t="s">
        <v>106</v>
      </c>
      <c r="E42" s="76">
        <v>7</v>
      </c>
      <c r="F42" s="86"/>
      <c r="G42" s="67">
        <f t="shared" si="0"/>
        <v>0</v>
      </c>
      <c r="H42" s="78"/>
      <c r="I42" s="70">
        <f t="shared" si="1"/>
        <v>0</v>
      </c>
      <c r="J42" s="69">
        <f t="shared" si="2"/>
        <v>0</v>
      </c>
      <c r="K42" s="81"/>
      <c r="L42" s="45" t="s">
        <v>0</v>
      </c>
      <c r="M42" s="80" t="s">
        <v>52</v>
      </c>
      <c r="N42" s="73" t="e">
        <f>#REF!*F42</f>
        <v>#REF!</v>
      </c>
      <c r="O42" s="74" t="e">
        <f>#REF!*F42</f>
        <v>#REF!</v>
      </c>
      <c r="P42" s="74" t="e">
        <f>#REF!*F42</f>
        <v>#REF!</v>
      </c>
      <c r="Q42" s="74" t="e">
        <f>#REF!*F42</f>
        <v>#REF!</v>
      </c>
    </row>
    <row r="43" spans="1:17" ht="30.75" customHeight="1">
      <c r="A43" s="76">
        <v>39</v>
      </c>
      <c r="B43" s="51" t="s">
        <v>16</v>
      </c>
      <c r="C43" s="51" t="s">
        <v>66</v>
      </c>
      <c r="D43" s="44" t="s">
        <v>106</v>
      </c>
      <c r="E43" s="76">
        <v>9</v>
      </c>
      <c r="F43" s="86"/>
      <c r="G43" s="67">
        <f t="shared" si="0"/>
        <v>0</v>
      </c>
      <c r="H43" s="78"/>
      <c r="I43" s="70">
        <f t="shared" si="1"/>
        <v>0</v>
      </c>
      <c r="J43" s="69">
        <f t="shared" si="2"/>
        <v>0</v>
      </c>
      <c r="K43" s="81"/>
      <c r="L43" s="45" t="s">
        <v>0</v>
      </c>
      <c r="M43" s="80" t="s">
        <v>52</v>
      </c>
      <c r="N43" s="73" t="e">
        <f>#REF!*F43</f>
        <v>#REF!</v>
      </c>
      <c r="O43" s="74" t="e">
        <f>#REF!*F43</f>
        <v>#REF!</v>
      </c>
      <c r="P43" s="74" t="e">
        <f>#REF!*F43</f>
        <v>#REF!</v>
      </c>
      <c r="Q43" s="74" t="e">
        <f>#REF!*F43</f>
        <v>#REF!</v>
      </c>
    </row>
    <row r="44" spans="1:17" ht="28.5" customHeight="1">
      <c r="A44" s="76">
        <v>40</v>
      </c>
      <c r="B44" s="51" t="s">
        <v>16</v>
      </c>
      <c r="C44" s="49" t="s">
        <v>68</v>
      </c>
      <c r="D44" s="44" t="s">
        <v>106</v>
      </c>
      <c r="E44" s="76">
        <v>7</v>
      </c>
      <c r="F44" s="86"/>
      <c r="G44" s="67">
        <f t="shared" si="0"/>
        <v>0</v>
      </c>
      <c r="H44" s="78"/>
      <c r="I44" s="70">
        <f t="shared" si="1"/>
        <v>0</v>
      </c>
      <c r="J44" s="69">
        <f t="shared" si="2"/>
        <v>0</v>
      </c>
      <c r="K44" s="81"/>
      <c r="L44" s="45" t="s">
        <v>0</v>
      </c>
      <c r="M44" s="80" t="s">
        <v>52</v>
      </c>
      <c r="N44" s="73" t="e">
        <f>#REF!*F44</f>
        <v>#REF!</v>
      </c>
      <c r="O44" s="74" t="e">
        <f>#REF!*F44</f>
        <v>#REF!</v>
      </c>
      <c r="P44" s="74" t="e">
        <f>#REF!*F44</f>
        <v>#REF!</v>
      </c>
      <c r="Q44" s="74" t="e">
        <f>#REF!*F44</f>
        <v>#REF!</v>
      </c>
    </row>
    <row r="45" spans="1:17" ht="34.5" customHeight="1">
      <c r="A45" s="76">
        <v>41</v>
      </c>
      <c r="B45" s="51" t="s">
        <v>16</v>
      </c>
      <c r="C45" s="48" t="s">
        <v>39</v>
      </c>
      <c r="D45" s="44" t="s">
        <v>106</v>
      </c>
      <c r="E45" s="76">
        <v>1</v>
      </c>
      <c r="F45" s="86"/>
      <c r="G45" s="67">
        <f t="shared" si="0"/>
        <v>0</v>
      </c>
      <c r="H45" s="78"/>
      <c r="I45" s="70">
        <f t="shared" si="1"/>
        <v>0</v>
      </c>
      <c r="J45" s="69">
        <f t="shared" si="2"/>
        <v>0</v>
      </c>
      <c r="K45" s="81"/>
      <c r="L45" s="45" t="s">
        <v>0</v>
      </c>
      <c r="M45" s="83" t="s">
        <v>34</v>
      </c>
      <c r="N45" s="73" t="e">
        <f>#REF!*F45</f>
        <v>#REF!</v>
      </c>
      <c r="O45" s="74" t="e">
        <f>#REF!*F45</f>
        <v>#REF!</v>
      </c>
      <c r="P45" s="74" t="e">
        <f>#REF!*F45</f>
        <v>#REF!</v>
      </c>
      <c r="Q45" s="74" t="e">
        <f>#REF!*F45</f>
        <v>#REF!</v>
      </c>
    </row>
    <row r="46" spans="1:17" ht="28.5" customHeight="1">
      <c r="A46" s="76">
        <v>42</v>
      </c>
      <c r="B46" s="52" t="s">
        <v>17</v>
      </c>
      <c r="C46" s="52" t="s">
        <v>71</v>
      </c>
      <c r="D46" s="44" t="s">
        <v>106</v>
      </c>
      <c r="E46" s="76">
        <v>5</v>
      </c>
      <c r="F46" s="77"/>
      <c r="G46" s="67">
        <f t="shared" si="0"/>
        <v>0</v>
      </c>
      <c r="H46" s="78"/>
      <c r="I46" s="70">
        <f t="shared" si="1"/>
        <v>0</v>
      </c>
      <c r="J46" s="69">
        <f t="shared" si="2"/>
        <v>0</v>
      </c>
      <c r="K46" s="88"/>
      <c r="L46" s="53" t="s">
        <v>0</v>
      </c>
      <c r="M46" s="83" t="s">
        <v>50</v>
      </c>
      <c r="N46" s="73" t="e">
        <f>#REF!*F46</f>
        <v>#REF!</v>
      </c>
      <c r="O46" s="74" t="e">
        <f>#REF!*F46</f>
        <v>#REF!</v>
      </c>
      <c r="P46" s="74" t="e">
        <f>#REF!*F46</f>
        <v>#REF!</v>
      </c>
      <c r="Q46" s="74" t="e">
        <f>#REF!*F46</f>
        <v>#REF!</v>
      </c>
    </row>
    <row r="47" spans="1:17" ht="20.25" customHeight="1">
      <c r="A47" s="22">
        <v>43</v>
      </c>
      <c r="B47" s="52" t="s">
        <v>17</v>
      </c>
      <c r="C47" s="52" t="s">
        <v>70</v>
      </c>
      <c r="D47" s="41" t="s">
        <v>106</v>
      </c>
      <c r="E47" s="76">
        <v>1</v>
      </c>
      <c r="F47" s="77"/>
      <c r="G47" s="67">
        <f t="shared" si="0"/>
        <v>0</v>
      </c>
      <c r="H47" s="78"/>
      <c r="I47" s="70">
        <f t="shared" si="1"/>
        <v>0</v>
      </c>
      <c r="J47" s="69">
        <f t="shared" si="2"/>
        <v>0</v>
      </c>
      <c r="K47" s="88"/>
      <c r="L47" s="53" t="s">
        <v>0</v>
      </c>
      <c r="M47" s="83" t="s">
        <v>50</v>
      </c>
      <c r="N47" s="73" t="e">
        <f>#REF!*F47</f>
        <v>#REF!</v>
      </c>
      <c r="O47" s="74" t="e">
        <f>#REF!*F47</f>
        <v>#REF!</v>
      </c>
      <c r="P47" s="74" t="e">
        <f>#REF!*F47</f>
        <v>#REF!</v>
      </c>
      <c r="Q47" s="74" t="e">
        <f>#REF!*F47</f>
        <v>#REF!</v>
      </c>
    </row>
    <row r="48" spans="1:17" ht="28.5" customHeight="1" thickBot="1">
      <c r="A48" s="22">
        <v>44</v>
      </c>
      <c r="B48" s="120" t="s">
        <v>53</v>
      </c>
      <c r="C48" s="121" t="s">
        <v>82</v>
      </c>
      <c r="D48" s="54" t="s">
        <v>106</v>
      </c>
      <c r="E48" s="89">
        <v>1</v>
      </c>
      <c r="F48" s="90"/>
      <c r="G48" s="91">
        <f t="shared" si="0"/>
        <v>0</v>
      </c>
      <c r="H48" s="78"/>
      <c r="I48" s="70">
        <f t="shared" si="1"/>
        <v>0</v>
      </c>
      <c r="J48" s="69">
        <f t="shared" si="2"/>
        <v>0</v>
      </c>
      <c r="K48" s="81"/>
      <c r="L48" s="45" t="s">
        <v>0</v>
      </c>
      <c r="M48" s="80" t="s">
        <v>54</v>
      </c>
      <c r="N48" s="73" t="e">
        <f>#REF!*F48</f>
        <v>#REF!</v>
      </c>
      <c r="O48" s="74" t="e">
        <f>#REF!*F48</f>
        <v>#REF!</v>
      </c>
      <c r="P48" s="74" t="e">
        <f>#REF!*F48</f>
        <v>#REF!</v>
      </c>
      <c r="Q48" s="74" t="e">
        <f>#REF!*F48</f>
        <v>#REF!</v>
      </c>
    </row>
    <row r="49" spans="1:17" ht="17.25" customHeight="1" thickBot="1">
      <c r="A49" s="119"/>
      <c r="B49" s="119"/>
      <c r="C49" s="119" t="s">
        <v>84</v>
      </c>
      <c r="D49" s="125" t="s">
        <v>15</v>
      </c>
      <c r="E49" s="10" t="s">
        <v>15</v>
      </c>
      <c r="F49" s="14" t="s">
        <v>15</v>
      </c>
      <c r="G49" s="17">
        <f>SUM(G5:G48)</f>
        <v>0</v>
      </c>
      <c r="H49" s="14" t="s">
        <v>15</v>
      </c>
      <c r="I49" s="16">
        <f>SUM(I5:I48)</f>
        <v>0</v>
      </c>
      <c r="J49" s="16">
        <f>SUM(J5:J48)</f>
        <v>0</v>
      </c>
      <c r="K49" s="11" t="s">
        <v>15</v>
      </c>
      <c r="L49" s="10" t="s">
        <v>15</v>
      </c>
      <c r="M49" s="1"/>
      <c r="N49" s="55" t="e">
        <f>SUBTOTAL(9,N5:N48)</f>
        <v>#REF!</v>
      </c>
      <c r="O49" s="56" t="e">
        <f>SUBTOTAL(9,O5:O48)</f>
        <v>#REF!</v>
      </c>
      <c r="P49" s="56" t="e">
        <f>SUBTOTAL(9,P5:P48)</f>
        <v>#REF!</v>
      </c>
      <c r="Q49" s="56" t="e">
        <f>SUBTOTAL(9,Q5:Q48)</f>
        <v>#REF!</v>
      </c>
    </row>
    <row r="50" spans="1:17" ht="29.25" customHeight="1">
      <c r="A50" s="95"/>
      <c r="B50" s="12"/>
      <c r="C50" s="13"/>
      <c r="D50" s="13"/>
      <c r="E50" s="92"/>
      <c r="F50" s="2"/>
      <c r="G50" s="2"/>
      <c r="H50" s="2"/>
      <c r="I50" s="3"/>
      <c r="J50" s="3"/>
      <c r="K50" s="3"/>
      <c r="L50" s="4"/>
      <c r="M50" s="93" t="s">
        <v>77</v>
      </c>
      <c r="N50" s="57"/>
      <c r="O50" s="57"/>
      <c r="P50" s="57"/>
      <c r="Q50" s="58"/>
    </row>
    <row r="51" spans="1:17" ht="29.25" customHeight="1">
      <c r="A51" s="95"/>
      <c r="B51" s="12"/>
      <c r="C51" s="59" t="s">
        <v>87</v>
      </c>
      <c r="D51" s="59"/>
      <c r="E51" s="94"/>
      <c r="F51" s="60"/>
      <c r="G51" s="60"/>
      <c r="H51" s="60"/>
      <c r="I51" s="61" t="s">
        <v>88</v>
      </c>
      <c r="J51" s="61"/>
      <c r="K51" s="61"/>
      <c r="L51" s="4"/>
      <c r="M51" s="93"/>
      <c r="N51" s="57"/>
      <c r="O51" s="57"/>
      <c r="P51" s="57"/>
      <c r="Q51" s="58"/>
    </row>
    <row r="52" spans="1:17" ht="29.25" customHeight="1">
      <c r="A52" s="95"/>
      <c r="B52" s="12"/>
      <c r="C52" s="59" t="s">
        <v>85</v>
      </c>
      <c r="D52" s="59"/>
      <c r="E52" s="94"/>
      <c r="F52" s="60"/>
      <c r="G52" s="60"/>
      <c r="H52" s="60"/>
      <c r="I52" s="126" t="s">
        <v>86</v>
      </c>
      <c r="J52" s="126"/>
      <c r="K52" s="126"/>
      <c r="L52" s="4"/>
      <c r="M52" s="93"/>
      <c r="N52" s="57"/>
      <c r="O52" s="57"/>
      <c r="P52" s="57"/>
      <c r="Q52" s="58"/>
    </row>
    <row r="53" spans="1:17" ht="21.75" customHeight="1">
      <c r="C53" s="95"/>
      <c r="D53" s="95"/>
      <c r="I53" s="97"/>
      <c r="J53" s="97"/>
      <c r="K53" s="97"/>
      <c r="M53" s="93" t="s">
        <v>79</v>
      </c>
      <c r="N53" s="99">
        <v>9934.7099999999991</v>
      </c>
      <c r="O53" s="99">
        <v>4487.1099999999997</v>
      </c>
      <c r="P53" s="99">
        <v>4727.5</v>
      </c>
      <c r="Q53" s="99">
        <v>6448.89</v>
      </c>
    </row>
    <row r="54" spans="1:17" ht="23.25" customHeight="1">
      <c r="A54" s="123"/>
      <c r="B54" s="6"/>
      <c r="C54" s="100"/>
      <c r="D54" s="100"/>
      <c r="E54" s="101"/>
      <c r="F54" s="102"/>
      <c r="G54" s="102"/>
      <c r="H54" s="102"/>
      <c r="L54" s="104"/>
      <c r="M54" s="93" t="s">
        <v>78</v>
      </c>
      <c r="N54" s="99">
        <v>14876.85</v>
      </c>
      <c r="O54" s="99">
        <v>1948.32</v>
      </c>
      <c r="P54" s="99">
        <v>0</v>
      </c>
      <c r="Q54" s="99">
        <v>3006.12</v>
      </c>
    </row>
    <row r="55" spans="1:17" ht="63" customHeight="1">
      <c r="A55" s="123"/>
      <c r="B55" s="7"/>
      <c r="C55" s="100"/>
      <c r="D55" s="100"/>
      <c r="E55" s="105"/>
      <c r="F55" s="106"/>
      <c r="G55" s="106"/>
      <c r="H55" s="106"/>
      <c r="L55" s="104"/>
      <c r="M55" s="107" t="s">
        <v>80</v>
      </c>
      <c r="N55" s="63"/>
      <c r="O55" s="63"/>
      <c r="P55" s="63"/>
      <c r="Q55" s="63"/>
    </row>
    <row r="56" spans="1:17">
      <c r="A56" s="124"/>
      <c r="B56" s="8"/>
      <c r="C56" s="109"/>
      <c r="D56" s="109"/>
      <c r="E56" s="110"/>
      <c r="F56" s="106"/>
      <c r="G56" s="106"/>
      <c r="H56" s="106"/>
      <c r="L56" s="104"/>
    </row>
    <row r="57" spans="1:17">
      <c r="A57" s="124"/>
      <c r="B57" s="8"/>
      <c r="C57" s="109"/>
      <c r="D57" s="109"/>
      <c r="E57" s="108"/>
      <c r="F57" s="115"/>
      <c r="G57" s="115"/>
      <c r="H57" s="115"/>
      <c r="I57" s="116"/>
      <c r="J57" s="116"/>
      <c r="K57" s="116"/>
      <c r="L57" s="104"/>
    </row>
  </sheetData>
  <sheetProtection selectLockedCells="1" selectUnlockedCells="1"/>
  <mergeCells count="3">
    <mergeCell ref="I51:K51"/>
    <mergeCell ref="I52:K52"/>
    <mergeCell ref="A1:L2"/>
  </mergeCells>
  <pageMargins left="0.82677165354330717" right="0.23622047244094491" top="0.74803149606299213" bottom="0.74803149606299213" header="0.31496062992125984" footer="0.31496062992125984"/>
  <pageSetup paperSize="9" scale="4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Dostawa materiałów eksploat.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Pecka</dc:creator>
  <cp:lastModifiedBy>Sławomir Wróbel</cp:lastModifiedBy>
  <cp:lastPrinted>2023-01-26T11:23:50Z</cp:lastPrinted>
  <dcterms:created xsi:type="dcterms:W3CDTF">2018-01-31T09:44:47Z</dcterms:created>
  <dcterms:modified xsi:type="dcterms:W3CDTF">2023-02-20T07:27:48Z</dcterms:modified>
</cp:coreProperties>
</file>