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Dane DP\DP5 - Krajowe Instrumenty Skarbowe\W6-Detaliczne SPW)\a Skoroszyt Dyrektora\"/>
    </mc:Choice>
  </mc:AlternateContent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Obligacje!$A$1:$V$87</definedName>
  </definedNames>
  <calcPr calcId="152511"/>
</workbook>
</file>

<file path=xl/calcChain.xml><?xml version="1.0" encoding="utf-8"?>
<calcChain xmlns="http://schemas.openxmlformats.org/spreadsheetml/2006/main">
  <c r="C73" i="1" l="1"/>
  <c r="G64" i="1" l="1"/>
  <c r="E64" i="1"/>
  <c r="E62" i="1" l="1"/>
  <c r="V90" i="1" l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73" i="1"/>
  <c r="D73" i="1"/>
  <c r="D90" i="1" s="1"/>
  <c r="C90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90" i="1" l="1"/>
  <c r="G73" i="1"/>
  <c r="G90" i="1" s="1"/>
  <c r="E73" i="1"/>
  <c r="E90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89" i="1"/>
  <c r="G51" i="1" l="1"/>
  <c r="E51" i="1"/>
  <c r="G50" i="1" l="1"/>
  <c r="E50" i="1"/>
  <c r="G49" i="1" l="1"/>
  <c r="E49" i="1"/>
  <c r="P88" i="1" l="1"/>
  <c r="C89" i="1"/>
  <c r="G48" i="1"/>
  <c r="E48" i="1"/>
  <c r="E47" i="1" l="1"/>
  <c r="G47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D89" i="1"/>
  <c r="E89" i="1" l="1"/>
  <c r="G89" i="1"/>
  <c r="I88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87" i="1" l="1"/>
  <c r="V88" i="1" l="1"/>
  <c r="U88" i="1"/>
  <c r="T88" i="1"/>
  <c r="S88" i="1"/>
  <c r="R88" i="1"/>
  <c r="Q88" i="1"/>
  <c r="O88" i="1"/>
  <c r="N88" i="1"/>
  <c r="M88" i="1"/>
  <c r="L88" i="1"/>
  <c r="K88" i="1"/>
  <c r="J88" i="1"/>
  <c r="F45" i="1"/>
  <c r="D45" i="1"/>
  <c r="E45" i="1" s="1"/>
  <c r="G45" i="1" l="1"/>
  <c r="G88" i="1" s="1"/>
  <c r="D88" i="1"/>
  <c r="C88" i="1"/>
  <c r="F88" i="1"/>
  <c r="E88" i="1"/>
  <c r="G33" i="1"/>
  <c r="C87" i="1"/>
  <c r="V87" i="1" l="1"/>
  <c r="U87" i="1"/>
  <c r="T87" i="1"/>
  <c r="S87" i="1"/>
  <c r="R87" i="1"/>
  <c r="Q87" i="1"/>
  <c r="P87" i="1"/>
  <c r="O87" i="1"/>
  <c r="M87" i="1"/>
  <c r="L87" i="1"/>
  <c r="K87" i="1"/>
  <c r="J87" i="1"/>
  <c r="D87" i="1" l="1"/>
  <c r="E87" i="1" l="1"/>
  <c r="F87" i="1"/>
  <c r="G87" i="1" l="1"/>
</calcChain>
</file>

<file path=xl/sharedStrings.xml><?xml version="1.0" encoding="utf-8"?>
<sst xmlns="http://schemas.openxmlformats.org/spreadsheetml/2006/main" count="179" uniqueCount="51">
  <si>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</si>
  <si>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</si>
  <si>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</si>
  <si>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</si>
  <si>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</si>
  <si>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</si>
  <si>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</si>
  <si>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</si>
  <si>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</si>
  <si>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</si>
  <si>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</si>
  <si>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</si>
  <si>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</si>
  <si>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</si>
  <si>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</si>
  <si>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</si>
  <si>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</si>
  <si>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</si>
  <si>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</si>
  <si>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</si>
  <si>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</si>
  <si>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</si>
  <si>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</si>
  <si>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</si>
  <si>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</si>
  <si>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</si>
  <si>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</si>
  <si>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</si>
  <si>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</si>
  <si>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</si>
  <si>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</si>
  <si>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</si>
  <si>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</si>
  <si>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</si>
  <si>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</si>
  <si>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</si>
  <si>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</si>
  <si>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</si>
  <si>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</si>
  <si>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</si>
  <si>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</si>
  <si>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</si>
  <si>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</si>
  <si>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</si>
  <si>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</si>
  <si>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</si>
  <si>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>Obligacje oszczędnościowe 2015-2019 rok</t>
  </si>
  <si>
    <t xml:space="preserve"> </t>
  </si>
  <si>
    <t>25-35</t>
  </si>
  <si>
    <t>35-50</t>
  </si>
  <si>
    <t>Pow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</si>
</sst>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67"/>
  <sheetViews>
    <sheetView tabSelected="1" zoomScale="90" zoomScaleNormal="90" zoomScalePageLayoutView="50" workbookViewId="0">
      <pane xSplit="2" ySplit="3" topLeftCell="C61" activePane="bottomRight" state="frozen"/>
      <selection pane="topRight" activeCell="C1" sqref="C1"/>
      <selection pane="bottomLeft" activeCell="A4" sqref="A4"/>
      <selection pane="bottomRight" activeCell="C73" sqref="C73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22.710937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46</v>
      </c>
      <c r="D1" s="1"/>
      <c r="E1" s="1"/>
      <c r="F1" s="180" t="s">
        <v>0</v>
      </c>
      <c r="G1" s="180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70" t="s">
        <v>41</v>
      </c>
      <c r="B2" s="171"/>
      <c r="C2" s="171"/>
      <c r="D2" s="171"/>
      <c r="E2" s="171"/>
      <c r="F2" s="171"/>
      <c r="G2" s="171"/>
      <c r="H2" s="177" t="s">
        <v>1</v>
      </c>
      <c r="I2" s="178"/>
      <c r="J2" s="178"/>
      <c r="K2" s="178"/>
      <c r="L2" s="178"/>
      <c r="M2" s="178"/>
      <c r="N2" s="178"/>
      <c r="O2" s="179"/>
      <c r="P2" s="174" t="s">
        <v>2</v>
      </c>
      <c r="Q2" s="175"/>
      <c r="R2" s="176"/>
      <c r="S2" s="174" t="s">
        <v>3</v>
      </c>
      <c r="T2" s="175"/>
      <c r="U2" s="175"/>
      <c r="V2" s="17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81"/>
      <c r="B3" s="182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44</v>
      </c>
      <c r="I3" s="12" t="s">
        <v>42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38</v>
      </c>
      <c r="O3" s="123" t="s">
        <v>39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48</v>
      </c>
      <c r="U3" s="9" t="s">
        <v>49</v>
      </c>
      <c r="V3" s="13" t="s">
        <v>50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70" t="s">
        <v>34</v>
      </c>
      <c r="B4" s="171"/>
      <c r="C4" s="171"/>
      <c r="D4" s="171"/>
      <c r="E4" s="171"/>
      <c r="F4" s="171"/>
      <c r="G4" s="17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68" t="s">
        <v>17</v>
      </c>
      <c r="B5" s="169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68" t="s">
        <v>18</v>
      </c>
      <c r="B6" s="169" t="s">
        <v>18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68" t="s">
        <v>19</v>
      </c>
      <c r="B7" s="169" t="s">
        <v>19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68" t="s">
        <v>20</v>
      </c>
      <c r="B8" s="169" t="s">
        <v>20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68" t="s">
        <v>21</v>
      </c>
      <c r="B9" s="169" t="s">
        <v>21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68" t="s">
        <v>22</v>
      </c>
      <c r="B10" s="169" t="s">
        <v>22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68" t="s">
        <v>23</v>
      </c>
      <c r="B11" s="169" t="s">
        <v>23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68" t="s">
        <v>24</v>
      </c>
      <c r="B12" s="169" t="s">
        <v>24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68" t="s">
        <v>25</v>
      </c>
      <c r="B13" s="169" t="s">
        <v>25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68" t="s">
        <v>26</v>
      </c>
      <c r="B14" s="169" t="s">
        <v>26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68" t="s">
        <v>27</v>
      </c>
      <c r="B15" s="169" t="s">
        <v>27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68" t="s">
        <v>28</v>
      </c>
      <c r="B16" s="169" t="s">
        <v>28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83" t="s">
        <v>29</v>
      </c>
      <c r="B17" s="184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70" t="s">
        <v>35</v>
      </c>
      <c r="B18" s="171"/>
      <c r="C18" s="171"/>
      <c r="D18" s="171"/>
      <c r="E18" s="171"/>
      <c r="F18" s="171"/>
      <c r="G18" s="171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72" t="s">
        <v>17</v>
      </c>
      <c r="B19" s="173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66" t="s">
        <v>18</v>
      </c>
      <c r="B20" s="167" t="s">
        <v>18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66" t="s">
        <v>19</v>
      </c>
      <c r="B21" s="167" t="s">
        <v>19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66" t="s">
        <v>20</v>
      </c>
      <c r="B22" s="167" t="s">
        <v>20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6" t="s">
        <v>21</v>
      </c>
      <c r="B23" s="167" t="s">
        <v>21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6" t="s">
        <v>22</v>
      </c>
      <c r="B24" s="167" t="s">
        <v>22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6" t="s">
        <v>23</v>
      </c>
      <c r="B25" s="167" t="s">
        <v>23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6" t="s">
        <v>24</v>
      </c>
      <c r="B26" s="167" t="s">
        <v>24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6" t="s">
        <v>25</v>
      </c>
      <c r="B27" s="167" t="s">
        <v>25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6" t="s">
        <v>26</v>
      </c>
      <c r="B28" s="167" t="s">
        <v>26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6" t="s">
        <v>27</v>
      </c>
      <c r="B29" s="167" t="s">
        <v>27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0" t="s">
        <v>28</v>
      </c>
      <c r="B30" s="161" t="s">
        <v>28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2" t="s">
        <v>29</v>
      </c>
      <c r="B31" s="163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70" t="s">
        <v>40</v>
      </c>
      <c r="B32" s="171"/>
      <c r="C32" s="171"/>
      <c r="D32" s="171"/>
      <c r="E32" s="171"/>
      <c r="F32" s="171"/>
      <c r="G32" s="171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72" t="s">
        <v>17</v>
      </c>
      <c r="B33" s="173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66" t="s">
        <v>18</v>
      </c>
      <c r="B34" s="167" t="s">
        <v>18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66" t="s">
        <v>19</v>
      </c>
      <c r="B35" s="167" t="s">
        <v>19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66" t="s">
        <v>20</v>
      </c>
      <c r="B36" s="167" t="s">
        <v>20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6" t="s">
        <v>21</v>
      </c>
      <c r="B37" s="167" t="s">
        <v>21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6" t="s">
        <v>22</v>
      </c>
      <c r="B38" s="167" t="s">
        <v>22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6" t="s">
        <v>23</v>
      </c>
      <c r="B39" s="167" t="s">
        <v>23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66" t="s">
        <v>24</v>
      </c>
      <c r="B40" s="167" t="s">
        <v>24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6" t="s">
        <v>25</v>
      </c>
      <c r="B41" s="167" t="s">
        <v>25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6" t="s">
        <v>26</v>
      </c>
      <c r="B42" s="167" t="s">
        <v>26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6" t="s">
        <v>27</v>
      </c>
      <c r="B43" s="167" t="s">
        <v>27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0" t="s">
        <v>28</v>
      </c>
      <c r="B44" s="161" t="s">
        <v>28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2" t="s">
        <v>29</v>
      </c>
      <c r="B45" s="163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6.5" thickTop="1" thickBot="1">
      <c r="A46" s="170" t="s">
        <v>43</v>
      </c>
      <c r="B46" s="171"/>
      <c r="C46" s="171"/>
      <c r="D46" s="171"/>
      <c r="E46" s="171"/>
      <c r="F46" s="171"/>
      <c r="G46" s="171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72" t="s">
        <v>17</v>
      </c>
      <c r="B47" s="173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66" t="s">
        <v>18</v>
      </c>
      <c r="B48" s="167" t="s">
        <v>18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66" t="s">
        <v>19</v>
      </c>
      <c r="B49" s="167" t="s">
        <v>19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6" t="s">
        <v>20</v>
      </c>
      <c r="B50" s="167" t="s">
        <v>20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66" t="s">
        <v>21</v>
      </c>
      <c r="B51" s="167" t="s">
        <v>21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66" t="s">
        <v>22</v>
      </c>
      <c r="B52" s="167" t="s">
        <v>22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66" t="s">
        <v>23</v>
      </c>
      <c r="B53" s="167" t="s">
        <v>23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66" t="s">
        <v>24</v>
      </c>
      <c r="B54" s="167" t="s">
        <v>24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66" t="s">
        <v>25</v>
      </c>
      <c r="B55" s="167" t="s">
        <v>25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66" t="s">
        <v>26</v>
      </c>
      <c r="B56" s="167" t="s">
        <v>26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39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 ht="14.25">
      <c r="A57" s="166" t="s">
        <v>27</v>
      </c>
      <c r="B57" s="167" t="s">
        <v>27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39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5" thickBot="1">
      <c r="A58" s="160" t="s">
        <v>28</v>
      </c>
      <c r="B58" s="161" t="s">
        <v>28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40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5.75" thickBot="1">
      <c r="A59" s="162" t="s">
        <v>29</v>
      </c>
      <c r="B59" s="163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6.5" thickTop="1" thickBot="1">
      <c r="A60" s="170" t="s">
        <v>45</v>
      </c>
      <c r="B60" s="171"/>
      <c r="C60" s="171"/>
      <c r="D60" s="171"/>
      <c r="E60" s="171"/>
      <c r="F60" s="171"/>
      <c r="G60" s="171"/>
      <c r="H60" s="159"/>
      <c r="I60" s="159"/>
      <c r="J60" s="159"/>
      <c r="K60" s="159"/>
      <c r="L60" s="159"/>
      <c r="M60" s="159"/>
      <c r="N60" s="159"/>
      <c r="O60" s="159"/>
      <c r="P60" s="56"/>
      <c r="Q60" s="56"/>
      <c r="R60" s="56"/>
      <c r="S60" s="56"/>
      <c r="T60" s="56"/>
      <c r="U60" s="56"/>
      <c r="V60" s="57"/>
      <c r="X60" s="14"/>
      <c r="Z60" s="44"/>
      <c r="AB60" s="14"/>
      <c r="AC60" s="14"/>
      <c r="AD60" s="14"/>
      <c r="AE60" s="14"/>
      <c r="AF60" s="14"/>
    </row>
    <row r="61" spans="1:32" ht="15" thickTop="1">
      <c r="A61" s="172" t="s">
        <v>17</v>
      </c>
      <c r="B61" s="173"/>
      <c r="C61" s="80">
        <v>1130.173</v>
      </c>
      <c r="D61" s="83">
        <v>295.45690000000002</v>
      </c>
      <c r="E61" s="84">
        <f t="shared" ref="E61:E72" si="4">D61/C61</f>
        <v>0.26142625951956028</v>
      </c>
      <c r="F61" s="61">
        <v>66.529299999999992</v>
      </c>
      <c r="G61" s="34">
        <f t="shared" ref="G61:G72" si="5">F61/C61</f>
        <v>5.8866474424711962E-2</v>
      </c>
      <c r="H61" s="134"/>
      <c r="I61" s="36">
        <v>0.28580571293067525</v>
      </c>
      <c r="J61" s="36">
        <v>0.27313676755682537</v>
      </c>
      <c r="K61" s="36">
        <v>1.0491668089752632E-2</v>
      </c>
      <c r="L61" s="36">
        <v>0.28900540005822117</v>
      </c>
      <c r="M61" s="36">
        <v>0.13901199196937106</v>
      </c>
      <c r="N61" s="105">
        <v>1.2774150506161446E-3</v>
      </c>
      <c r="O61" s="37">
        <v>1.2710443445384026E-3</v>
      </c>
      <c r="P61" s="35">
        <v>0.77150666313918315</v>
      </c>
      <c r="Q61" s="36">
        <v>0.22842609051888516</v>
      </c>
      <c r="R61" s="37">
        <v>6.7246341931721963E-5</v>
      </c>
      <c r="S61" s="35">
        <v>3.3274475217887917E-3</v>
      </c>
      <c r="T61" s="36">
        <v>2.8919036533167304E-2</v>
      </c>
      <c r="U61" s="36">
        <v>0.2053027048443353</v>
      </c>
      <c r="V61" s="37">
        <v>0.76245081110070867</v>
      </c>
      <c r="X61" s="14"/>
      <c r="Z61" s="44"/>
      <c r="AB61" s="14"/>
      <c r="AC61" s="14"/>
      <c r="AD61" s="14"/>
      <c r="AE61" s="14"/>
      <c r="AF61" s="14"/>
    </row>
    <row r="62" spans="1:32" ht="14.25">
      <c r="A62" s="166" t="s">
        <v>18</v>
      </c>
      <c r="B62" s="167" t="s">
        <v>18</v>
      </c>
      <c r="C62" s="64">
        <v>980.21389999999997</v>
      </c>
      <c r="D62" s="85">
        <v>239.96639999999999</v>
      </c>
      <c r="E62" s="73">
        <f t="shared" si="4"/>
        <v>0.2448102398874368</v>
      </c>
      <c r="F62" s="55">
        <v>36.650399999999998</v>
      </c>
      <c r="G62" s="39">
        <f t="shared" si="5"/>
        <v>3.7390206362101171E-2</v>
      </c>
      <c r="H62" s="126"/>
      <c r="I62" s="18">
        <v>0.32622053206958196</v>
      </c>
      <c r="J62" s="18">
        <v>0.25521745814867552</v>
      </c>
      <c r="K62" s="18">
        <v>1.4404713093744132E-2</v>
      </c>
      <c r="L62" s="18">
        <v>0.29715085656304202</v>
      </c>
      <c r="M62" s="18">
        <v>0.10435814060584124</v>
      </c>
      <c r="N62" s="18">
        <v>1.2018805283214205E-3</v>
      </c>
      <c r="O62" s="19">
        <v>1.446418990793744E-3</v>
      </c>
      <c r="P62" s="18">
        <v>0.77259402259037546</v>
      </c>
      <c r="Q62" s="18">
        <v>0.22732273027346378</v>
      </c>
      <c r="R62" s="19">
        <v>8.3247136160791027E-5</v>
      </c>
      <c r="S62" s="18">
        <v>1.2480405654634336E-2</v>
      </c>
      <c r="T62" s="18">
        <v>3.6629707094985038E-2</v>
      </c>
      <c r="U62" s="18">
        <v>0.19954054356116199</v>
      </c>
      <c r="V62" s="19">
        <v>0.75134934368921868</v>
      </c>
      <c r="X62" s="115"/>
      <c r="Y62" s="115"/>
      <c r="Z62" s="115"/>
      <c r="AB62" s="14"/>
      <c r="AC62" s="14"/>
      <c r="AD62" s="14"/>
      <c r="AE62" s="14"/>
      <c r="AF62" s="14"/>
    </row>
    <row r="63" spans="1:32" ht="14.25">
      <c r="A63" s="166" t="s">
        <v>19</v>
      </c>
      <c r="B63" s="167" t="s">
        <v>19</v>
      </c>
      <c r="C63" s="64">
        <v>1009.7278</v>
      </c>
      <c r="D63" s="86">
        <v>247.72000000000003</v>
      </c>
      <c r="E63" s="73">
        <f t="shared" si="4"/>
        <v>0.24533344531070653</v>
      </c>
      <c r="F63" s="48">
        <v>21.192</v>
      </c>
      <c r="G63" s="39">
        <f t="shared" si="5"/>
        <v>2.0987834543131328E-2</v>
      </c>
      <c r="H63" s="126"/>
      <c r="I63" s="20">
        <v>0.37689642693803221</v>
      </c>
      <c r="J63" s="20">
        <v>0.29863830628412924</v>
      </c>
      <c r="K63" s="20">
        <v>1.208840640021994E-2</v>
      </c>
      <c r="L63" s="20">
        <v>0.22222929783650602</v>
      </c>
      <c r="M63" s="20">
        <v>8.6925803171904348E-2</v>
      </c>
      <c r="N63" s="104">
        <v>1.5588359555912001E-3</v>
      </c>
      <c r="O63" s="21">
        <v>1.6629234136170165E-3</v>
      </c>
      <c r="P63" s="18">
        <v>0.79606186934736267</v>
      </c>
      <c r="Q63" s="18">
        <v>0.20364617077988742</v>
      </c>
      <c r="R63" s="21">
        <v>2.9195987274986386E-4</v>
      </c>
      <c r="S63" s="18">
        <v>1.1458776853057002E-2</v>
      </c>
      <c r="T63" s="18">
        <v>4.0392201130517884E-2</v>
      </c>
      <c r="U63" s="18">
        <v>0.19701492628466807</v>
      </c>
      <c r="V63" s="21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6" t="s">
        <v>20</v>
      </c>
      <c r="B64" s="167" t="s">
        <v>20</v>
      </c>
      <c r="C64" s="64">
        <v>1147.0251000000001</v>
      </c>
      <c r="D64" s="86">
        <v>336.09140000000002</v>
      </c>
      <c r="E64" s="73">
        <f t="shared" si="4"/>
        <v>0.29301137350874012</v>
      </c>
      <c r="F64" s="48">
        <v>15.3017</v>
      </c>
      <c r="G64" s="39">
        <f t="shared" si="5"/>
        <v>1.3340335795615981E-2</v>
      </c>
      <c r="H64" s="126"/>
      <c r="I64" s="20">
        <v>0.31302061306243428</v>
      </c>
      <c r="J64" s="20">
        <v>0.28580420777191357</v>
      </c>
      <c r="K64" s="20">
        <v>1.0787296633700517E-2</v>
      </c>
      <c r="L64" s="20">
        <v>0.29520844835915094</v>
      </c>
      <c r="M64" s="20">
        <v>9.2509309517289542E-2</v>
      </c>
      <c r="N64" s="104">
        <v>1.2771298553100538E-3</v>
      </c>
      <c r="O64" s="21">
        <v>1.3929948002009722E-3</v>
      </c>
      <c r="P64" s="18">
        <v>0.77469786842502397</v>
      </c>
      <c r="Q64" s="18">
        <v>0.22493526950717993</v>
      </c>
      <c r="R64" s="21">
        <v>3.6686206779607526E-4</v>
      </c>
      <c r="S64" s="18">
        <v>4.7924829169098621E-3</v>
      </c>
      <c r="T64" s="18">
        <v>4.3987132866487651E-2</v>
      </c>
      <c r="U64" s="18">
        <v>0.19780507476211248</v>
      </c>
      <c r="V64" s="21">
        <v>0.75341530945448998</v>
      </c>
      <c r="X64" s="14"/>
      <c r="Z64" s="44"/>
      <c r="AB64" s="14"/>
      <c r="AC64" s="14"/>
      <c r="AD64" s="14"/>
      <c r="AE64" s="14"/>
      <c r="AF64" s="14"/>
    </row>
    <row r="65" spans="1:32" ht="14.25">
      <c r="A65" s="166" t="s">
        <v>21</v>
      </c>
      <c r="B65" s="167" t="s">
        <v>21</v>
      </c>
      <c r="C65" s="64">
        <v>1242.6412</v>
      </c>
      <c r="D65" s="86">
        <v>231.11569999999998</v>
      </c>
      <c r="E65" s="73">
        <f t="shared" si="4"/>
        <v>0.18598747570899787</v>
      </c>
      <c r="F65" s="48">
        <v>12.861899999999999</v>
      </c>
      <c r="G65" s="39">
        <f t="shared" si="5"/>
        <v>1.0350453533972638E-2</v>
      </c>
      <c r="H65" s="126"/>
      <c r="I65" s="20">
        <v>0.34313291720892564</v>
      </c>
      <c r="J65" s="20">
        <v>0.26003588163663011</v>
      </c>
      <c r="K65" s="20">
        <v>1.6357497240555036E-2</v>
      </c>
      <c r="L65" s="20">
        <v>0.29236041747207481</v>
      </c>
      <c r="M65" s="20">
        <v>8.5398102042649165E-2</v>
      </c>
      <c r="N65" s="104">
        <v>1.2410662063997234E-3</v>
      </c>
      <c r="O65" s="21">
        <v>1.4741181927655385E-3</v>
      </c>
      <c r="P65" s="18">
        <v>0.7595210910438186</v>
      </c>
      <c r="Q65" s="18">
        <v>0.24024183328220566</v>
      </c>
      <c r="R65" s="21">
        <v>2.3707567397572202E-4</v>
      </c>
      <c r="S65" s="18">
        <v>3.8024030001341919E-3</v>
      </c>
      <c r="T65" s="18">
        <v>3.078503279200057E-2</v>
      </c>
      <c r="U65" s="18">
        <v>0.19599511855419927</v>
      </c>
      <c r="V65" s="21">
        <v>0.76941744565366599</v>
      </c>
      <c r="X65" s="14"/>
      <c r="Z65" s="44"/>
      <c r="AB65" s="14"/>
      <c r="AC65" s="14"/>
      <c r="AD65" s="14"/>
      <c r="AE65" s="14"/>
      <c r="AF65" s="14"/>
    </row>
    <row r="66" spans="1:32" ht="14.25">
      <c r="A66" s="166" t="s">
        <v>22</v>
      </c>
      <c r="B66" s="167" t="s">
        <v>22</v>
      </c>
      <c r="C66" s="64">
        <v>1572.0848000000001</v>
      </c>
      <c r="D66" s="86">
        <v>288.52879999999999</v>
      </c>
      <c r="E66" s="73">
        <f t="shared" si="4"/>
        <v>0.18353259315273576</v>
      </c>
      <c r="F66" s="48">
        <v>10.6289</v>
      </c>
      <c r="G66" s="39">
        <f t="shared" si="5"/>
        <v>6.761022051736649E-3</v>
      </c>
      <c r="H66" s="156">
        <v>0.36236785700109814</v>
      </c>
      <c r="I66" s="20">
        <v>0.19980639721216054</v>
      </c>
      <c r="J66" s="20">
        <v>0.16601089203330507</v>
      </c>
      <c r="K66" s="20">
        <v>7.3823625799320745E-3</v>
      </c>
      <c r="L66" s="20">
        <v>0.19580610409820132</v>
      </c>
      <c r="M66" s="20">
        <v>6.6748307724875902E-2</v>
      </c>
      <c r="N66" s="104">
        <v>8.437203896380144E-4</v>
      </c>
      <c r="O66" s="21">
        <v>1.0343589607888838E-3</v>
      </c>
      <c r="P66" s="18">
        <v>0.75862879661453375</v>
      </c>
      <c r="Q66" s="18">
        <v>0.24120766258919366</v>
      </c>
      <c r="R66" s="21">
        <v>1.6354079627256749E-4</v>
      </c>
      <c r="S66" s="18">
        <v>9.5107673419558645E-3</v>
      </c>
      <c r="T66" s="18">
        <v>3.9733485419553259E-2</v>
      </c>
      <c r="U66" s="18">
        <v>0.2160891494690845</v>
      </c>
      <c r="V66" s="21">
        <v>0.73466659776940635</v>
      </c>
      <c r="X66" s="14"/>
      <c r="Z66" s="44"/>
      <c r="AB66" s="14"/>
      <c r="AC66" s="14"/>
      <c r="AD66" s="14"/>
      <c r="AE66" s="14"/>
      <c r="AF66" s="14"/>
    </row>
    <row r="67" spans="1:32" ht="14.25">
      <c r="A67" s="166" t="s">
        <v>23</v>
      </c>
      <c r="B67" s="167" t="s">
        <v>23</v>
      </c>
      <c r="C67" s="64">
        <v>1571.2311</v>
      </c>
      <c r="D67" s="86">
        <v>326.48809999999997</v>
      </c>
      <c r="E67" s="73">
        <f t="shared" si="4"/>
        <v>0.20779126635158887</v>
      </c>
      <c r="F67" s="48">
        <v>13.722899999999999</v>
      </c>
      <c r="G67" s="39">
        <f t="shared" si="5"/>
        <v>8.7338520730655088E-3</v>
      </c>
      <c r="H67" s="126"/>
      <c r="I67" s="20">
        <v>0.30986485692652088</v>
      </c>
      <c r="J67" s="20">
        <v>0.21408009299204936</v>
      </c>
      <c r="K67" s="20">
        <v>8.6401039286964215E-3</v>
      </c>
      <c r="L67" s="20">
        <v>0.36193421833363665</v>
      </c>
      <c r="M67" s="20">
        <v>0.10184205238809238</v>
      </c>
      <c r="N67" s="104">
        <v>1.5332563109271449E-3</v>
      </c>
      <c r="O67" s="21">
        <v>2.105419120077244E-3</v>
      </c>
      <c r="P67" s="18">
        <v>0.73303748888371667</v>
      </c>
      <c r="Q67" s="18">
        <v>0.26685781614175025</v>
      </c>
      <c r="R67" s="21">
        <v>1.04694974533027E-4</v>
      </c>
      <c r="S67" s="18">
        <v>5.4551785741321097E-3</v>
      </c>
      <c r="T67" s="18">
        <v>3.5680711369497305E-2</v>
      </c>
      <c r="U67" s="18">
        <v>0.24505959199877536</v>
      </c>
      <c r="V67" s="21">
        <v>0.71380451805759526</v>
      </c>
      <c r="X67" s="14"/>
      <c r="Z67" s="44"/>
      <c r="AB67" s="14"/>
      <c r="AC67" s="14"/>
      <c r="AD67" s="14"/>
      <c r="AE67" s="14"/>
      <c r="AF67" s="14"/>
    </row>
    <row r="68" spans="1:32" ht="14.25">
      <c r="A68" s="166" t="s">
        <v>24</v>
      </c>
      <c r="B68" s="167" t="s">
        <v>24</v>
      </c>
      <c r="C68" s="64">
        <v>1750.4039</v>
      </c>
      <c r="D68" s="86">
        <v>297.01640000000003</v>
      </c>
      <c r="E68" s="73">
        <f t="shared" si="4"/>
        <v>0.16968449396165081</v>
      </c>
      <c r="F68" s="48">
        <v>13.309199999999999</v>
      </c>
      <c r="G68" s="39">
        <f t="shared" si="5"/>
        <v>7.6035022545367951E-3</v>
      </c>
      <c r="H68" s="126"/>
      <c r="I68" s="20">
        <v>0.27164804648801344</v>
      </c>
      <c r="J68" s="20">
        <v>0.1739293428219624</v>
      </c>
      <c r="K68" s="20">
        <v>1.0339442228162311E-2</v>
      </c>
      <c r="L68" s="20">
        <v>0.44075804447190731</v>
      </c>
      <c r="M68" s="20">
        <v>9.689855010035113E-2</v>
      </c>
      <c r="N68" s="104">
        <v>2.9733137591843803E-3</v>
      </c>
      <c r="O68" s="21">
        <v>3.453260130419042E-3</v>
      </c>
      <c r="P68" s="18">
        <v>0.70573368809335946</v>
      </c>
      <c r="Q68" s="18">
        <v>0.29395095611932764</v>
      </c>
      <c r="R68" s="21">
        <v>3.1535578731285962E-4</v>
      </c>
      <c r="S68" s="18">
        <v>3.4166240826059243E-3</v>
      </c>
      <c r="T68" s="18">
        <v>3.626410276785761E-2</v>
      </c>
      <c r="U68" s="18">
        <v>0.24459122491866492</v>
      </c>
      <c r="V68" s="21">
        <v>0.71572804823087155</v>
      </c>
      <c r="X68" s="14"/>
      <c r="Z68" s="44"/>
      <c r="AB68" s="14"/>
      <c r="AC68" s="14"/>
      <c r="AD68" s="14"/>
      <c r="AE68" s="14"/>
      <c r="AF68" s="14"/>
    </row>
    <row r="69" spans="1:32" ht="14.25">
      <c r="A69" s="166" t="s">
        <v>25</v>
      </c>
      <c r="B69" s="167" t="s">
        <v>25</v>
      </c>
      <c r="C69" s="64">
        <v>1573.4023</v>
      </c>
      <c r="D69" s="86">
        <v>259.41829999999999</v>
      </c>
      <c r="E69" s="73">
        <f t="shared" si="4"/>
        <v>0.16487728535797869</v>
      </c>
      <c r="F69" s="48">
        <v>12.284500000000001</v>
      </c>
      <c r="G69" s="39">
        <f t="shared" si="5"/>
        <v>7.8076026709761395E-3</v>
      </c>
      <c r="H69" s="126"/>
      <c r="I69" s="20">
        <v>0.25358682900107621</v>
      </c>
      <c r="J69" s="20">
        <v>0.17551785706681627</v>
      </c>
      <c r="K69" s="20">
        <v>7.7947006941581319E-3</v>
      </c>
      <c r="L69" s="20">
        <v>0.45276996226584904</v>
      </c>
      <c r="M69" s="20">
        <v>0.10349934025137755</v>
      </c>
      <c r="N69" s="104">
        <v>2.6782088725814117E-3</v>
      </c>
      <c r="O69" s="21">
        <v>4.1531018481414453E-3</v>
      </c>
      <c r="P69" s="18">
        <v>0.72428335715538228</v>
      </c>
      <c r="Q69" s="18">
        <v>0.27548389880960517</v>
      </c>
      <c r="R69" s="21">
        <v>2.3274403501253303E-4</v>
      </c>
      <c r="S69" s="18">
        <v>6.0563287338700608E-3</v>
      </c>
      <c r="T69" s="18">
        <v>3.2960831186738676E-2</v>
      </c>
      <c r="U69" s="18">
        <v>0.23938231484665565</v>
      </c>
      <c r="V69" s="21">
        <v>0.72160052523273566</v>
      </c>
      <c r="X69" s="14"/>
      <c r="Z69" s="44"/>
      <c r="AB69" s="14"/>
      <c r="AC69" s="14"/>
      <c r="AD69" s="14"/>
      <c r="AE69" s="14"/>
      <c r="AF69" s="14"/>
    </row>
    <row r="70" spans="1:32" ht="14.25">
      <c r="A70" s="166" t="s">
        <v>26</v>
      </c>
      <c r="B70" s="167" t="s">
        <v>26</v>
      </c>
      <c r="C70" s="64">
        <v>1971.9213999999999</v>
      </c>
      <c r="D70" s="86">
        <v>322.27019999999999</v>
      </c>
      <c r="E70" s="73">
        <f t="shared" si="4"/>
        <v>0.16342953628881962</v>
      </c>
      <c r="F70" s="48">
        <v>15.6075</v>
      </c>
      <c r="G70" s="39">
        <f t="shared" si="5"/>
        <v>7.9148692234893344E-3</v>
      </c>
      <c r="H70" s="126"/>
      <c r="I70" s="109">
        <v>0.2675861218403533</v>
      </c>
      <c r="J70" s="109">
        <v>0.19368206055271778</v>
      </c>
      <c r="K70" s="109">
        <v>8.2942961113967317E-3</v>
      </c>
      <c r="L70" s="109">
        <v>0.43147313072417592</v>
      </c>
      <c r="M70" s="109">
        <v>9.2978046690907673E-2</v>
      </c>
      <c r="N70" s="145">
        <v>2.752493076042483E-3</v>
      </c>
      <c r="O70" s="146">
        <v>3.2338510044061593E-3</v>
      </c>
      <c r="P70" s="18">
        <v>0.7187483233358084</v>
      </c>
      <c r="Q70" s="18">
        <v>0.28111536291456646</v>
      </c>
      <c r="R70" s="21">
        <v>1.3631374962511184E-4</v>
      </c>
      <c r="S70" s="18">
        <v>9.8896868847292482E-3</v>
      </c>
      <c r="T70" s="18">
        <v>5.0816334995588283E-2</v>
      </c>
      <c r="U70" s="18">
        <v>0.23922875903933852</v>
      </c>
      <c r="V70" s="21">
        <v>0.70006521908034391</v>
      </c>
      <c r="X70" s="14"/>
      <c r="Z70" s="44"/>
      <c r="AB70" s="14"/>
      <c r="AC70" s="14"/>
      <c r="AD70" s="14"/>
      <c r="AE70" s="14"/>
      <c r="AF70" s="14"/>
    </row>
    <row r="71" spans="1:32" ht="14.25">
      <c r="A71" s="166" t="s">
        <v>27</v>
      </c>
      <c r="B71" s="167" t="s">
        <v>27</v>
      </c>
      <c r="C71" s="64">
        <v>1692.0766000000001</v>
      </c>
      <c r="D71" s="86">
        <v>300.76850000000002</v>
      </c>
      <c r="E71" s="73">
        <f t="shared" si="4"/>
        <v>0.17775111363161691</v>
      </c>
      <c r="F71" s="48">
        <v>19.049600000000002</v>
      </c>
      <c r="G71" s="39">
        <f t="shared" si="5"/>
        <v>1.1258119165527139E-2</v>
      </c>
      <c r="H71" s="126"/>
      <c r="I71" s="18">
        <v>0.27919297506980478</v>
      </c>
      <c r="J71" s="20">
        <v>0.17586047818402545</v>
      </c>
      <c r="K71" s="20">
        <v>1.0438002629431786E-2</v>
      </c>
      <c r="L71" s="20">
        <v>0.42665781206359094</v>
      </c>
      <c r="M71" s="20">
        <v>0.10004966678222486</v>
      </c>
      <c r="N71" s="104">
        <v>3.4732470149401035E-3</v>
      </c>
      <c r="O71" s="21">
        <v>4.3278182559820279E-3</v>
      </c>
      <c r="P71" s="18">
        <v>0.67886471569904105</v>
      </c>
      <c r="Q71" s="18">
        <v>0.32107476694612996</v>
      </c>
      <c r="R71" s="39">
        <v>6.0517354828971689E-5</v>
      </c>
      <c r="S71" s="18">
        <v>4.9900558339784047E-3</v>
      </c>
      <c r="T71" s="18">
        <v>4.4634759989366779E-2</v>
      </c>
      <c r="U71" s="18">
        <v>0.23589079640983004</v>
      </c>
      <c r="V71" s="21">
        <v>0.71448438776682477</v>
      </c>
      <c r="X71" s="14"/>
      <c r="Z71" s="44"/>
      <c r="AB71" s="14"/>
      <c r="AC71" s="14"/>
      <c r="AD71" s="14"/>
      <c r="AE71" s="14"/>
      <c r="AF71" s="14"/>
    </row>
    <row r="72" spans="1:32" ht="15" thickBot="1">
      <c r="A72" s="160" t="s">
        <v>28</v>
      </c>
      <c r="B72" s="161" t="s">
        <v>28</v>
      </c>
      <c r="C72" s="67"/>
      <c r="D72" s="87"/>
      <c r="E72" s="73" t="e">
        <f t="shared" si="4"/>
        <v>#DIV/0!</v>
      </c>
      <c r="F72" s="82"/>
      <c r="G72" s="40" t="e">
        <f t="shared" si="5"/>
        <v>#DIV/0!</v>
      </c>
      <c r="H72" s="126"/>
      <c r="I72" s="25"/>
      <c r="J72" s="112"/>
      <c r="K72" s="112"/>
      <c r="L72" s="112"/>
      <c r="M72" s="112"/>
      <c r="N72" s="147"/>
      <c r="O72" s="148"/>
      <c r="P72" s="18"/>
      <c r="Q72" s="18"/>
      <c r="R72" s="40"/>
      <c r="S72" s="18"/>
      <c r="T72" s="18"/>
      <c r="U72" s="18"/>
      <c r="V72" s="148"/>
      <c r="X72" s="14"/>
      <c r="Z72" s="44"/>
      <c r="AB72" s="14"/>
      <c r="AC72" s="14"/>
      <c r="AD72" s="14"/>
      <c r="AE72" s="14"/>
      <c r="AF72" s="14"/>
    </row>
    <row r="73" spans="1:32" ht="15.75" thickBot="1">
      <c r="A73" s="162" t="s">
        <v>29</v>
      </c>
      <c r="B73" s="163"/>
      <c r="C73" s="81">
        <f>SUM(C61:C72)</f>
        <v>15640.901099999999</v>
      </c>
      <c r="D73" s="89">
        <f>SUM(D61:D72)</f>
        <v>3144.8407000000002</v>
      </c>
      <c r="E73" s="102">
        <f>D73/C73</f>
        <v>0.20106518671101375</v>
      </c>
      <c r="F73" s="62">
        <f>SUM(F61:F72)</f>
        <v>237.1379</v>
      </c>
      <c r="G73" s="103">
        <f>F73/C73</f>
        <v>1.5161396295767128E-2</v>
      </c>
      <c r="H73" s="30">
        <v>3.642200640217589E-2</v>
      </c>
      <c r="I73" s="122">
        <v>0.28670449811871773</v>
      </c>
      <c r="J73" s="31">
        <v>0.21538486040295976</v>
      </c>
      <c r="K73" s="31">
        <v>1.0257989547673822E-2</v>
      </c>
      <c r="L73" s="31">
        <v>0.35019516874254769</v>
      </c>
      <c r="M73" s="31">
        <v>9.6506473019000144E-2</v>
      </c>
      <c r="N73" s="122">
        <v>2.0242759542798976E-3</v>
      </c>
      <c r="O73" s="122">
        <v>2.5047278126450142E-3</v>
      </c>
      <c r="P73" s="30">
        <v>0.73849797566970099</v>
      </c>
      <c r="Q73" s="31">
        <v>0.26131796843853194</v>
      </c>
      <c r="R73" s="32">
        <v>1.8405589176700312E-4</v>
      </c>
      <c r="S73" s="30">
        <v>6.6827342568214617E-3</v>
      </c>
      <c r="T73" s="31">
        <v>3.8774545005582625E-2</v>
      </c>
      <c r="U73" s="31">
        <v>0.22341032979528364</v>
      </c>
      <c r="V73" s="32">
        <v>0.7311323909423123</v>
      </c>
      <c r="X73" s="14"/>
      <c r="Z73" s="44"/>
      <c r="AB73" s="14"/>
      <c r="AC73" s="14"/>
      <c r="AD73" s="14"/>
      <c r="AE73" s="14"/>
      <c r="AF73" s="14"/>
    </row>
    <row r="74" spans="1:32" ht="15.75" thickTop="1">
      <c r="A74" s="1"/>
      <c r="B74" s="42"/>
      <c r="C74" s="155" t="s">
        <v>47</v>
      </c>
      <c r="D74" s="101"/>
      <c r="E74" s="101"/>
      <c r="F74" s="101"/>
      <c r="G74" s="101"/>
      <c r="H74" s="43"/>
      <c r="I74" s="154"/>
      <c r="J74" s="154"/>
      <c r="K74" s="154"/>
      <c r="L74" s="154"/>
      <c r="M74" s="154"/>
      <c r="N74" s="154"/>
      <c r="O74" s="154"/>
      <c r="P74" s="5"/>
      <c r="Q74" s="5"/>
      <c r="R74" s="5"/>
      <c r="S74" s="5"/>
      <c r="T74" s="5"/>
      <c r="U74" s="5"/>
      <c r="V74" s="5"/>
      <c r="X74" s="14"/>
      <c r="Z74" s="44"/>
      <c r="AB74" s="14"/>
      <c r="AC74" s="14"/>
      <c r="AD74" s="14"/>
      <c r="AE74" s="14"/>
      <c r="AF74" s="14"/>
    </row>
    <row r="75" spans="1:32" ht="15.75" thickBot="1">
      <c r="A75" s="1"/>
      <c r="B75" s="2"/>
      <c r="C75" s="1"/>
      <c r="D75" s="1"/>
      <c r="E75" s="1"/>
      <c r="F75" s="1"/>
      <c r="G75" s="101"/>
      <c r="H75" s="1"/>
      <c r="I75" s="1"/>
      <c r="J75" s="1"/>
      <c r="K75" s="1"/>
      <c r="L75" s="1"/>
      <c r="M75" s="1"/>
      <c r="N75" s="1"/>
      <c r="O75" s="1"/>
      <c r="P75" s="5"/>
      <c r="Q75" s="5"/>
      <c r="R75" s="5"/>
      <c r="S75" s="5"/>
      <c r="T75" s="5"/>
      <c r="U75" s="5"/>
      <c r="V75" s="5"/>
      <c r="Z75" s="44"/>
    </row>
    <row r="76" spans="1:32" ht="16.5" thickTop="1" thickBot="1">
      <c r="A76" s="170" t="s">
        <v>30</v>
      </c>
      <c r="B76" s="171"/>
      <c r="C76" s="171"/>
      <c r="D76" s="171"/>
      <c r="E76" s="45" t="s">
        <v>31</v>
      </c>
      <c r="F76" s="45"/>
      <c r="G76" s="45"/>
      <c r="H76" s="177" t="s">
        <v>1</v>
      </c>
      <c r="I76" s="178"/>
      <c r="J76" s="178"/>
      <c r="K76" s="178"/>
      <c r="L76" s="178"/>
      <c r="M76" s="178"/>
      <c r="N76" s="178"/>
      <c r="O76" s="179"/>
      <c r="P76" s="174" t="s">
        <v>2</v>
      </c>
      <c r="Q76" s="175"/>
      <c r="R76" s="176"/>
      <c r="S76" s="174" t="s">
        <v>3</v>
      </c>
      <c r="T76" s="175"/>
      <c r="U76" s="175"/>
      <c r="V76" s="176"/>
    </row>
    <row r="77" spans="1:32" ht="45.75" thickTop="1">
      <c r="A77" s="46"/>
      <c r="B77" s="47"/>
      <c r="C77" s="63" t="s">
        <v>32</v>
      </c>
      <c r="D77" s="70" t="s">
        <v>5</v>
      </c>
      <c r="E77" s="71" t="s">
        <v>6</v>
      </c>
      <c r="F77" s="12" t="s">
        <v>7</v>
      </c>
      <c r="G77" s="10" t="s">
        <v>8</v>
      </c>
      <c r="H77" s="11" t="s">
        <v>44</v>
      </c>
      <c r="I77" s="12" t="s">
        <v>42</v>
      </c>
      <c r="J77" s="9" t="s">
        <v>9</v>
      </c>
      <c r="K77" s="9" t="s">
        <v>33</v>
      </c>
      <c r="L77" s="9" t="s">
        <v>11</v>
      </c>
      <c r="M77" s="9" t="s">
        <v>12</v>
      </c>
      <c r="N77" s="12" t="s">
        <v>38</v>
      </c>
      <c r="O77" s="138" t="s">
        <v>39</v>
      </c>
      <c r="P77" s="11" t="s">
        <v>13</v>
      </c>
      <c r="Q77" s="9" t="s">
        <v>14</v>
      </c>
      <c r="R77" s="13" t="s">
        <v>15</v>
      </c>
      <c r="S77" s="11" t="s">
        <v>16</v>
      </c>
      <c r="T77" s="9" t="s">
        <v>48</v>
      </c>
      <c r="U77" s="9" t="s">
        <v>49</v>
      </c>
      <c r="V77" s="13" t="s">
        <v>50</v>
      </c>
    </row>
    <row r="78" spans="1:32" ht="14.25">
      <c r="A78" s="168">
        <v>2007</v>
      </c>
      <c r="B78" s="169"/>
      <c r="C78" s="64">
        <v>2868.1161000000002</v>
      </c>
      <c r="D78" s="72">
        <v>1130.85717</v>
      </c>
      <c r="E78" s="73">
        <v>0.39428570203277336</v>
      </c>
      <c r="F78" s="69">
        <v>18.890300000000003</v>
      </c>
      <c r="G78" s="49">
        <v>6.5863093896373313E-3</v>
      </c>
      <c r="H78" s="125"/>
      <c r="I78" s="126"/>
      <c r="J78" s="20">
        <v>0.71088408868804154</v>
      </c>
      <c r="K78" s="20">
        <v>0.10925952404785845</v>
      </c>
      <c r="L78" s="20">
        <v>4.9604093781280327E-2</v>
      </c>
      <c r="M78" s="20">
        <v>0.13025229348281958</v>
      </c>
      <c r="N78" s="126"/>
      <c r="O78" s="127"/>
      <c r="P78" s="17">
        <v>0.9376298569877215</v>
      </c>
      <c r="Q78" s="20">
        <v>5.9418682194749883E-2</v>
      </c>
      <c r="R78" s="21">
        <v>2.9514608175285765E-3</v>
      </c>
      <c r="S78" s="17">
        <v>1.9103904091118819E-2</v>
      </c>
      <c r="T78" s="20">
        <v>4.5207155883888087E-2</v>
      </c>
      <c r="U78" s="20">
        <v>0.23681394443999051</v>
      </c>
      <c r="V78" s="21">
        <v>0.69887499558500255</v>
      </c>
      <c r="W78" s="22"/>
      <c r="X78" s="50"/>
      <c r="Y78" s="14"/>
      <c r="Z78" s="44"/>
      <c r="AA78" s="44"/>
      <c r="AB78" s="44"/>
      <c r="AC78" s="44"/>
    </row>
    <row r="79" spans="1:32" ht="14.25">
      <c r="A79" s="168">
        <v>2008</v>
      </c>
      <c r="B79" s="169"/>
      <c r="C79" s="64">
        <v>6175.2444000000005</v>
      </c>
      <c r="D79" s="72">
        <v>1559.6780999999999</v>
      </c>
      <c r="E79" s="73">
        <v>0.25256945295962696</v>
      </c>
      <c r="F79" s="69">
        <v>14.663819999999999</v>
      </c>
      <c r="G79" s="49">
        <v>2.3746137075967388E-3</v>
      </c>
      <c r="H79" s="125"/>
      <c r="I79" s="126"/>
      <c r="J79" s="20">
        <v>0.61392065713221</v>
      </c>
      <c r="K79" s="20">
        <v>0.12043086100365517</v>
      </c>
      <c r="L79" s="20">
        <v>0.12813883123395081</v>
      </c>
      <c r="M79" s="20">
        <v>0.13750965063018397</v>
      </c>
      <c r="N79" s="126"/>
      <c r="O79" s="127"/>
      <c r="P79" s="17">
        <v>0.88881670452762118</v>
      </c>
      <c r="Q79" s="20">
        <v>0.1081781329597892</v>
      </c>
      <c r="R79" s="21">
        <v>3.0051625125895698E-3</v>
      </c>
      <c r="S79" s="17">
        <v>1.8499273231216723E-2</v>
      </c>
      <c r="T79" s="20">
        <v>4.8615483312768062E-2</v>
      </c>
      <c r="U79" s="20">
        <v>0.25956484390045126</v>
      </c>
      <c r="V79" s="21">
        <v>0.673320399555564</v>
      </c>
      <c r="W79" s="22"/>
      <c r="X79" s="50"/>
      <c r="Y79" s="14"/>
      <c r="Z79" s="44"/>
      <c r="AA79" s="44"/>
      <c r="AB79" s="44"/>
      <c r="AC79" s="44"/>
    </row>
    <row r="80" spans="1:32" ht="14.25">
      <c r="A80" s="168">
        <v>2009</v>
      </c>
      <c r="B80" s="169"/>
      <c r="C80" s="64">
        <v>3833.9618000000005</v>
      </c>
      <c r="D80" s="72">
        <v>985.17830000000004</v>
      </c>
      <c r="E80" s="73">
        <v>0.25696090660058218</v>
      </c>
      <c r="F80" s="69">
        <v>57.549400000000006</v>
      </c>
      <c r="G80" s="49">
        <v>1.5010426029805513E-2</v>
      </c>
      <c r="H80" s="125"/>
      <c r="I80" s="126"/>
      <c r="J80" s="20">
        <v>0.56946462012219312</v>
      </c>
      <c r="K80" s="20">
        <v>4.7739938358279922E-2</v>
      </c>
      <c r="L80" s="20">
        <v>0.12914820904058041</v>
      </c>
      <c r="M80" s="20">
        <v>0.25364723247894644</v>
      </c>
      <c r="N80" s="126"/>
      <c r="O80" s="127"/>
      <c r="P80" s="17">
        <v>0.87052534865397968</v>
      </c>
      <c r="Q80" s="20">
        <v>0.12593142309415509</v>
      </c>
      <c r="R80" s="21">
        <v>3.5432282518653093E-3</v>
      </c>
      <c r="S80" s="17">
        <v>2.4983162447932094E-2</v>
      </c>
      <c r="T80" s="20">
        <v>4.4897676125693869E-2</v>
      </c>
      <c r="U80" s="20">
        <v>0.23308330678702355</v>
      </c>
      <c r="V80" s="21">
        <v>0.69703585463935047</v>
      </c>
      <c r="W80" s="22"/>
      <c r="X80" s="50"/>
      <c r="Y80" s="14"/>
      <c r="Z80" s="44"/>
      <c r="AA80" s="44"/>
      <c r="AB80" s="44"/>
      <c r="AC80" s="44"/>
    </row>
    <row r="81" spans="1:29" ht="14.25">
      <c r="A81" s="168">
        <v>2010</v>
      </c>
      <c r="B81" s="169"/>
      <c r="C81" s="64">
        <v>2377.7606000000001</v>
      </c>
      <c r="D81" s="72">
        <v>1124.5345</v>
      </c>
      <c r="E81" s="73">
        <v>0.4729384867425257</v>
      </c>
      <c r="F81" s="69">
        <v>59.401300000000006</v>
      </c>
      <c r="G81" s="49">
        <v>2.4982035617883484E-2</v>
      </c>
      <c r="H81" s="125"/>
      <c r="I81" s="126"/>
      <c r="J81" s="20">
        <v>0.55657049746723875</v>
      </c>
      <c r="K81" s="20">
        <v>5.6468258410876181E-2</v>
      </c>
      <c r="L81" s="20">
        <v>0.1201227322885239</v>
      </c>
      <c r="M81" s="20">
        <v>0.26683851183336116</v>
      </c>
      <c r="N81" s="126"/>
      <c r="O81" s="127"/>
      <c r="P81" s="17">
        <v>0.86616305438474317</v>
      </c>
      <c r="Q81" s="20">
        <v>0.12819034269322538</v>
      </c>
      <c r="R81" s="21">
        <v>5.6466029220312358E-3</v>
      </c>
      <c r="S81" s="17">
        <v>1.1733108138513575E-2</v>
      </c>
      <c r="T81" s="20">
        <v>3.6156495357448394E-2</v>
      </c>
      <c r="U81" s="20">
        <v>0.21727932494286575</v>
      </c>
      <c r="V81" s="21">
        <v>0.73483107156117233</v>
      </c>
      <c r="W81" s="22"/>
      <c r="X81" s="50"/>
      <c r="Y81" s="14"/>
      <c r="Z81" s="44"/>
      <c r="AA81" s="44"/>
      <c r="AB81" s="44"/>
      <c r="AC81" s="44"/>
    </row>
    <row r="82" spans="1:29" ht="14.25">
      <c r="A82" s="168">
        <v>2011</v>
      </c>
      <c r="B82" s="169"/>
      <c r="C82" s="64">
        <v>2222.2703000000001</v>
      </c>
      <c r="D82" s="72">
        <v>995.32670000000007</v>
      </c>
      <c r="E82" s="73">
        <v>0.44788732495772499</v>
      </c>
      <c r="F82" s="69">
        <v>66.902199999999993</v>
      </c>
      <c r="G82" s="49">
        <v>3.010533867099785E-2</v>
      </c>
      <c r="H82" s="125"/>
      <c r="I82" s="126"/>
      <c r="J82" s="20">
        <v>0.48079353803180463</v>
      </c>
      <c r="K82" s="20">
        <v>0.1297215734737579</v>
      </c>
      <c r="L82" s="20">
        <v>0.18319778651588872</v>
      </c>
      <c r="M82" s="20">
        <v>0.20628710197854869</v>
      </c>
      <c r="N82" s="126"/>
      <c r="O82" s="127"/>
      <c r="P82" s="17">
        <v>0.84626052847824085</v>
      </c>
      <c r="Q82" s="20">
        <v>0.14955739001369767</v>
      </c>
      <c r="R82" s="21">
        <v>4.182081508061479E-3</v>
      </c>
      <c r="S82" s="17">
        <v>1.7862833225281746E-2</v>
      </c>
      <c r="T82" s="20">
        <v>3.4852119819517913E-2</v>
      </c>
      <c r="U82" s="20">
        <v>0.21984994032067348</v>
      </c>
      <c r="V82" s="21">
        <v>0.72743510663452693</v>
      </c>
      <c r="W82" s="22"/>
      <c r="X82" s="50"/>
      <c r="Y82" s="14"/>
      <c r="Z82" s="44"/>
      <c r="AA82" s="44"/>
      <c r="AB82" s="44"/>
      <c r="AC82" s="44"/>
    </row>
    <row r="83" spans="1:29" ht="14.25">
      <c r="A83" s="168">
        <v>2012</v>
      </c>
      <c r="B83" s="169"/>
      <c r="C83" s="64">
        <v>2450.828</v>
      </c>
      <c r="D83" s="72">
        <v>966.54169999999999</v>
      </c>
      <c r="E83" s="73">
        <v>0.39437353416886051</v>
      </c>
      <c r="F83" s="69">
        <v>87.76939999999999</v>
      </c>
      <c r="G83" s="49">
        <v>3.5812141855732019E-2</v>
      </c>
      <c r="H83" s="125"/>
      <c r="I83" s="126"/>
      <c r="J83" s="20">
        <v>0.31203629956896195</v>
      </c>
      <c r="K83" s="20">
        <v>6.2789187980551872E-2</v>
      </c>
      <c r="L83" s="20">
        <v>0.29717879018845872</v>
      </c>
      <c r="M83" s="20">
        <v>0.32799572226202733</v>
      </c>
      <c r="N83" s="126"/>
      <c r="O83" s="127"/>
      <c r="P83" s="17">
        <v>0.81104574215380665</v>
      </c>
      <c r="Q83" s="20">
        <v>0.18555177247180984</v>
      </c>
      <c r="R83" s="21">
        <v>3.4024853743835973E-3</v>
      </c>
      <c r="S83" s="17">
        <v>2.1869060193096614E-2</v>
      </c>
      <c r="T83" s="20">
        <v>3.916033506414833E-2</v>
      </c>
      <c r="U83" s="20">
        <v>0.20742524908724203</v>
      </c>
      <c r="V83" s="21">
        <v>0.73154535565551293</v>
      </c>
      <c r="W83" s="22"/>
      <c r="X83" s="50"/>
      <c r="Y83" s="14"/>
      <c r="Z83" s="44"/>
      <c r="AA83" s="44"/>
      <c r="AB83" s="44"/>
      <c r="AC83" s="44"/>
    </row>
    <row r="84" spans="1:29" ht="14.25">
      <c r="A84" s="168">
        <v>2013</v>
      </c>
      <c r="B84" s="169"/>
      <c r="C84" s="64">
        <v>2921.8949000000002</v>
      </c>
      <c r="D84" s="72">
        <v>757.24829999999997</v>
      </c>
      <c r="E84" s="73">
        <v>0.25916342849977247</v>
      </c>
      <c r="F84" s="69">
        <v>84.308899999999994</v>
      </c>
      <c r="G84" s="49">
        <v>2.8854186370632286E-2</v>
      </c>
      <c r="H84" s="95">
        <v>0.29920788731997172</v>
      </c>
      <c r="I84" s="126"/>
      <c r="J84" s="20">
        <v>0.36728456591645381</v>
      </c>
      <c r="K84" s="20">
        <v>6.1737367760900642E-2</v>
      </c>
      <c r="L84" s="20">
        <v>0.16834520639328954</v>
      </c>
      <c r="M84" s="20">
        <v>0.10342497260938442</v>
      </c>
      <c r="N84" s="126"/>
      <c r="O84" s="127"/>
      <c r="P84" s="17">
        <v>0.84982509124472605</v>
      </c>
      <c r="Q84" s="20">
        <v>0.14869764822820972</v>
      </c>
      <c r="R84" s="21">
        <v>1.4772605270641321E-3</v>
      </c>
      <c r="S84" s="17">
        <v>3.1208548945412105E-2</v>
      </c>
      <c r="T84" s="20">
        <v>3.146482099681272E-2</v>
      </c>
      <c r="U84" s="20">
        <v>0.17182561905289612</v>
      </c>
      <c r="V84" s="21">
        <v>0.76550101100487911</v>
      </c>
      <c r="W84" s="22"/>
      <c r="X84" s="50"/>
      <c r="Y84" s="14"/>
      <c r="Z84" s="44"/>
      <c r="AA84" s="44"/>
      <c r="AB84" s="44"/>
      <c r="AC84" s="44"/>
    </row>
    <row r="85" spans="1:29" ht="14.25">
      <c r="A85" s="168">
        <v>2014</v>
      </c>
      <c r="B85" s="169"/>
      <c r="C85" s="64">
        <v>2720.9264000000003</v>
      </c>
      <c r="D85" s="72">
        <v>1050.9834000000001</v>
      </c>
      <c r="E85" s="73">
        <v>0.38625940047477947</v>
      </c>
      <c r="F85" s="69">
        <v>103.75279999999999</v>
      </c>
      <c r="G85" s="49">
        <v>3.8131424650075053E-2</v>
      </c>
      <c r="H85" s="95">
        <v>0.28257544930285516</v>
      </c>
      <c r="I85" s="126"/>
      <c r="J85" s="20">
        <v>0.44167534263330327</v>
      </c>
      <c r="K85" s="20">
        <v>7.5631630462330776E-2</v>
      </c>
      <c r="L85" s="20">
        <v>0.11121160792882896</v>
      </c>
      <c r="M85" s="20">
        <v>8.8905969672682092E-2</v>
      </c>
      <c r="N85" s="126"/>
      <c r="O85" s="127"/>
      <c r="P85" s="17">
        <v>0.86359248820548762</v>
      </c>
      <c r="Q85" s="20">
        <v>0.13486318483293044</v>
      </c>
      <c r="R85" s="21">
        <v>1.5443269615819082E-3</v>
      </c>
      <c r="S85" s="17">
        <v>1.8873645387835553E-2</v>
      </c>
      <c r="T85" s="20">
        <v>3.2105829837955194E-2</v>
      </c>
      <c r="U85" s="20">
        <v>0.16276970961066789</v>
      </c>
      <c r="V85" s="21">
        <v>0.78625081516354134</v>
      </c>
      <c r="W85" s="22"/>
      <c r="X85" s="50"/>
      <c r="Y85" s="14"/>
      <c r="Z85" s="44"/>
      <c r="AA85" s="44"/>
      <c r="AB85" s="44"/>
      <c r="AC85" s="44"/>
    </row>
    <row r="86" spans="1:29" ht="14.25">
      <c r="A86" s="168" t="s">
        <v>36</v>
      </c>
      <c r="B86" s="169"/>
      <c r="C86" s="96">
        <v>3217.6671000000001</v>
      </c>
      <c r="D86" s="97">
        <v>911.79880000000003</v>
      </c>
      <c r="E86" s="77">
        <v>0.28337263354558961</v>
      </c>
      <c r="F86" s="98">
        <v>111.94290000000001</v>
      </c>
      <c r="G86" s="99">
        <v>3.4790081298341893E-2</v>
      </c>
      <c r="H86" s="100">
        <v>0.2732298813634263</v>
      </c>
      <c r="I86" s="126"/>
      <c r="J86" s="26">
        <v>0.50908482732722726</v>
      </c>
      <c r="K86" s="26">
        <v>5.2722514395600467E-2</v>
      </c>
      <c r="L86" s="26">
        <v>8.9670494502057094E-2</v>
      </c>
      <c r="M86" s="26">
        <v>7.5292282411688879E-2</v>
      </c>
      <c r="N86" s="126"/>
      <c r="O86" s="127"/>
      <c r="P86" s="24">
        <v>0.88811912829639827</v>
      </c>
      <c r="Q86" s="26">
        <v>0.11033490692682285</v>
      </c>
      <c r="R86" s="27">
        <v>1.5459647767788035E-3</v>
      </c>
      <c r="S86" s="24">
        <v>7.2327213321437198E-3</v>
      </c>
      <c r="T86" s="26">
        <v>2.7767231054389382E-2</v>
      </c>
      <c r="U86" s="26">
        <v>0.19358655086442955</v>
      </c>
      <c r="V86" s="27">
        <v>0.77141349674903736</v>
      </c>
      <c r="W86" s="22"/>
      <c r="X86" s="50"/>
      <c r="Y86" s="14"/>
      <c r="Z86" s="44"/>
      <c r="AA86" s="44"/>
      <c r="AB86" s="44"/>
      <c r="AC86" s="44"/>
    </row>
    <row r="87" spans="1:29" ht="14.25">
      <c r="A87" s="168">
        <v>2016</v>
      </c>
      <c r="B87" s="169"/>
      <c r="C87" s="96">
        <f>C31</f>
        <v>4633.6657000000005</v>
      </c>
      <c r="D87" s="97">
        <f t="shared" ref="D87:V87" si="6">D31</f>
        <v>2038.7188000000001</v>
      </c>
      <c r="E87" s="77">
        <f t="shared" si="6"/>
        <v>0.43997969037774992</v>
      </c>
      <c r="F87" s="98">
        <f t="shared" si="6"/>
        <v>127.01500000000001</v>
      </c>
      <c r="G87" s="99">
        <f t="shared" si="6"/>
        <v>2.7411343032364203E-2</v>
      </c>
      <c r="H87" s="125"/>
      <c r="I87" s="128"/>
      <c r="J87" s="26">
        <f t="shared" si="6"/>
        <v>0.76530093657813947</v>
      </c>
      <c r="K87" s="26">
        <f t="shared" si="6"/>
        <v>4.4684578777446117E-2</v>
      </c>
      <c r="L87" s="26">
        <f t="shared" si="6"/>
        <v>0.12816712263036154</v>
      </c>
      <c r="M87" s="26">
        <f t="shared" si="6"/>
        <v>6.1160324966904718E-2</v>
      </c>
      <c r="N87" s="121">
        <f>N31</f>
        <v>3.4236393013850782E-4</v>
      </c>
      <c r="O87" s="139">
        <f t="shared" si="6"/>
        <v>3.446731170097144E-4</v>
      </c>
      <c r="P87" s="24">
        <f t="shared" si="6"/>
        <v>0.88362049942446219</v>
      </c>
      <c r="Q87" s="26">
        <f t="shared" si="6"/>
        <v>0.1148960098696805</v>
      </c>
      <c r="R87" s="27">
        <f t="shared" si="6"/>
        <v>1.4834907058573518E-3</v>
      </c>
      <c r="S87" s="24">
        <f t="shared" si="6"/>
        <v>6.2500804530865343E-3</v>
      </c>
      <c r="T87" s="26">
        <f t="shared" si="6"/>
        <v>3.8416729246299255E-2</v>
      </c>
      <c r="U87" s="26">
        <f t="shared" si="6"/>
        <v>0.18123659758661256</v>
      </c>
      <c r="V87" s="27">
        <f t="shared" si="6"/>
        <v>0.77409659271400166</v>
      </c>
      <c r="W87" s="22"/>
      <c r="X87" s="50"/>
      <c r="Y87" s="14"/>
      <c r="Z87" s="44"/>
      <c r="AA87" s="44"/>
      <c r="AB87" s="44"/>
      <c r="AC87" s="44"/>
    </row>
    <row r="88" spans="1:29" ht="14.25">
      <c r="A88" s="168">
        <v>2017</v>
      </c>
      <c r="B88" s="169"/>
      <c r="C88" s="96">
        <f>C45</f>
        <v>6860.9630000000006</v>
      </c>
      <c r="D88" s="97">
        <f>D45</f>
        <v>1603.1019000000001</v>
      </c>
      <c r="E88" s="77">
        <f>E45</f>
        <v>0.23365552328441358</v>
      </c>
      <c r="F88" s="98">
        <f>F45</f>
        <v>150.7423</v>
      </c>
      <c r="G88" s="99">
        <f>G45</f>
        <v>2.1971011941035099E-2</v>
      </c>
      <c r="H88" s="125"/>
      <c r="I88" s="26">
        <f>I45</f>
        <v>9.4786693937862695E-2</v>
      </c>
      <c r="J88" s="26">
        <f t="shared" ref="J88:V88" si="7">J45</f>
        <v>0.43137059622679791</v>
      </c>
      <c r="K88" s="26">
        <f t="shared" si="7"/>
        <v>3.1586323960645174E-2</v>
      </c>
      <c r="L88" s="26">
        <f t="shared" si="7"/>
        <v>0.35809304029186584</v>
      </c>
      <c r="M88" s="26">
        <f t="shared" si="7"/>
        <v>8.1700309417205727E-2</v>
      </c>
      <c r="N88" s="121">
        <f t="shared" si="7"/>
        <v>1.2536286815713769E-3</v>
      </c>
      <c r="O88" s="139">
        <f t="shared" si="7"/>
        <v>1.209407484051437E-3</v>
      </c>
      <c r="P88" s="24">
        <f>P45</f>
        <v>0.83821383383061532</v>
      </c>
      <c r="Q88" s="26">
        <f t="shared" si="7"/>
        <v>0.16082583450748825</v>
      </c>
      <c r="R88" s="27">
        <f t="shared" si="7"/>
        <v>9.603316618964422E-4</v>
      </c>
      <c r="S88" s="24">
        <f t="shared" si="7"/>
        <v>5.6025365602048642E-3</v>
      </c>
      <c r="T88" s="26">
        <f t="shared" si="7"/>
        <v>3.4610940893773229E-2</v>
      </c>
      <c r="U88" s="26">
        <f t="shared" si="7"/>
        <v>0.21092201445807623</v>
      </c>
      <c r="V88" s="27">
        <f t="shared" si="7"/>
        <v>0.74886450808794569</v>
      </c>
      <c r="W88" s="22"/>
      <c r="X88" s="50"/>
      <c r="Y88" s="14"/>
      <c r="Z88" s="44"/>
      <c r="AA88" s="44"/>
      <c r="AB88" s="44"/>
      <c r="AC88" s="44"/>
    </row>
    <row r="89" spans="1:29" ht="14.25">
      <c r="A89" s="168">
        <v>2018</v>
      </c>
      <c r="B89" s="169"/>
      <c r="C89" s="96">
        <f>C59</f>
        <v>12706.413200000001</v>
      </c>
      <c r="D89" s="97">
        <f>D59</f>
        <v>3529.8878000000004</v>
      </c>
      <c r="E89" s="77">
        <f>E59</f>
        <v>0.27780363698545552</v>
      </c>
      <c r="F89" s="98">
        <f>F59</f>
        <v>194.27799999999999</v>
      </c>
      <c r="G89" s="99">
        <f>G59</f>
        <v>1.5289759347665475E-2</v>
      </c>
      <c r="H89" s="100">
        <f t="shared" ref="H89:V89" si="8">H59</f>
        <v>2.9208250523444335E-2</v>
      </c>
      <c r="I89" s="26">
        <f t="shared" si="8"/>
        <v>0.33002652550288541</v>
      </c>
      <c r="J89" s="26">
        <f t="shared" si="8"/>
        <v>0.28068769241661373</v>
      </c>
      <c r="K89" s="26">
        <f t="shared" si="8"/>
        <v>1.3293350164309157E-2</v>
      </c>
      <c r="L89" s="26">
        <f t="shared" si="8"/>
        <v>0.26296724712210684</v>
      </c>
      <c r="M89" s="26">
        <f t="shared" si="8"/>
        <v>8.1440354859544484E-2</v>
      </c>
      <c r="N89" s="121">
        <f t="shared" si="8"/>
        <v>1.0871281912979188E-3</v>
      </c>
      <c r="O89" s="139">
        <f t="shared" si="8"/>
        <v>1.289451219798204E-3</v>
      </c>
      <c r="P89" s="24">
        <f t="shared" si="8"/>
        <v>0.81622003288858891</v>
      </c>
      <c r="Q89" s="26">
        <f t="shared" si="8"/>
        <v>0.18352465509306748</v>
      </c>
      <c r="R89" s="27">
        <f t="shared" si="8"/>
        <v>2.5531201834361878E-4</v>
      </c>
      <c r="S89" s="24">
        <f t="shared" si="8"/>
        <v>6.471039832773957E-3</v>
      </c>
      <c r="T89" s="26">
        <f t="shared" si="8"/>
        <v>3.4161754550171772E-2</v>
      </c>
      <c r="U89" s="26">
        <f t="shared" si="8"/>
        <v>0.20561581209073554</v>
      </c>
      <c r="V89" s="27">
        <f t="shared" si="8"/>
        <v>0.7537513935263187</v>
      </c>
      <c r="W89" s="22"/>
      <c r="X89" s="50"/>
      <c r="Y89" s="14"/>
      <c r="Z89" s="44"/>
      <c r="AA89" s="44"/>
      <c r="AB89" s="44"/>
      <c r="AC89" s="44"/>
    </row>
    <row r="90" spans="1:29" ht="14.25" customHeight="1" thickBot="1">
      <c r="A90" s="164">
        <v>2019</v>
      </c>
      <c r="B90" s="165"/>
      <c r="C90" s="65">
        <f>C73</f>
        <v>15640.901099999999</v>
      </c>
      <c r="D90" s="74">
        <f t="shared" ref="D90:V90" si="9">D73</f>
        <v>3144.8407000000002</v>
      </c>
      <c r="E90" s="90">
        <f t="shared" si="9"/>
        <v>0.20106518671101375</v>
      </c>
      <c r="F90" s="91">
        <f t="shared" si="9"/>
        <v>237.1379</v>
      </c>
      <c r="G90" s="51">
        <f t="shared" si="9"/>
        <v>1.5161396295767128E-2</v>
      </c>
      <c r="H90" s="157">
        <f t="shared" si="9"/>
        <v>3.642200640217589E-2</v>
      </c>
      <c r="I90" s="92">
        <f t="shared" si="9"/>
        <v>0.28670449811871773</v>
      </c>
      <c r="J90" s="92">
        <f t="shared" si="9"/>
        <v>0.21538486040295976</v>
      </c>
      <c r="K90" s="92">
        <f t="shared" si="9"/>
        <v>1.0257989547673822E-2</v>
      </c>
      <c r="L90" s="92">
        <f t="shared" si="9"/>
        <v>0.35019516874254769</v>
      </c>
      <c r="M90" s="92">
        <f t="shared" si="9"/>
        <v>9.6506473019000144E-2</v>
      </c>
      <c r="N90" s="107">
        <f t="shared" si="9"/>
        <v>2.0242759542798976E-3</v>
      </c>
      <c r="O90" s="140">
        <f t="shared" si="9"/>
        <v>2.5047278126450142E-3</v>
      </c>
      <c r="P90" s="94">
        <f t="shared" si="9"/>
        <v>0.73849797566970099</v>
      </c>
      <c r="Q90" s="92">
        <f t="shared" si="9"/>
        <v>0.26131796843853194</v>
      </c>
      <c r="R90" s="93">
        <f t="shared" si="9"/>
        <v>1.8405589176700312E-4</v>
      </c>
      <c r="S90" s="94">
        <f t="shared" si="9"/>
        <v>6.6827342568214617E-3</v>
      </c>
      <c r="T90" s="92">
        <f t="shared" si="9"/>
        <v>3.8774545005582625E-2</v>
      </c>
      <c r="U90" s="92">
        <f t="shared" si="9"/>
        <v>0.22341032979528364</v>
      </c>
      <c r="V90" s="93">
        <f t="shared" si="9"/>
        <v>0.7311323909423123</v>
      </c>
    </row>
    <row r="91" spans="1:29" s="6" customFormat="1" ht="13.5" thickTop="1">
      <c r="A91" s="6" t="s">
        <v>37</v>
      </c>
      <c r="B91" s="52"/>
    </row>
    <row r="92" spans="1:29" s="6" customFormat="1">
      <c r="B92" s="52"/>
      <c r="W92" s="14"/>
      <c r="X92" s="14"/>
      <c r="Y92" s="14"/>
    </row>
    <row r="93" spans="1:29" s="6" customFormat="1">
      <c r="B93" s="52"/>
    </row>
    <row r="94" spans="1:29" s="6" customFormat="1">
      <c r="B94" s="52"/>
    </row>
    <row r="95" spans="1:29" s="6" customFormat="1">
      <c r="B95" s="52"/>
    </row>
    <row r="96" spans="1:29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  <row r="253" spans="2:2" s="6" customFormat="1">
      <c r="B253" s="52"/>
    </row>
    <row r="254" spans="2:2" s="6" customFormat="1">
      <c r="B254" s="52"/>
    </row>
    <row r="255" spans="2:2" s="6" customFormat="1">
      <c r="B255" s="52"/>
    </row>
    <row r="256" spans="2:2" s="6" customFormat="1">
      <c r="B256" s="52"/>
    </row>
    <row r="257" spans="2:2" s="6" customFormat="1">
      <c r="B257" s="52"/>
    </row>
    <row r="258" spans="2:2" s="6" customFormat="1">
      <c r="B258" s="52"/>
    </row>
    <row r="259" spans="2:2" s="6" customFormat="1">
      <c r="B259" s="52"/>
    </row>
    <row r="260" spans="2:2" s="6" customFormat="1">
      <c r="B260" s="52"/>
    </row>
    <row r="261" spans="2:2" s="6" customFormat="1">
      <c r="B261" s="52"/>
    </row>
    <row r="262" spans="2:2" s="6" customFormat="1">
      <c r="B262" s="52"/>
    </row>
    <row r="263" spans="2:2" s="6" customFormat="1">
      <c r="B263" s="52"/>
    </row>
    <row r="264" spans="2:2" s="6" customFormat="1">
      <c r="B264" s="52"/>
    </row>
    <row r="265" spans="2:2" s="6" customFormat="1">
      <c r="B265" s="52"/>
    </row>
    <row r="266" spans="2:2" s="6" customFormat="1">
      <c r="B266" s="52"/>
    </row>
    <row r="267" spans="2:2" s="6" customFormat="1">
      <c r="B267" s="52"/>
    </row>
  </sheetData>
  <mergeCells count="93">
    <mergeCell ref="A57:B57"/>
    <mergeCell ref="A58:B58"/>
    <mergeCell ref="A59:B59"/>
    <mergeCell ref="A89:B89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64:B64"/>
    <mergeCell ref="A65:B65"/>
    <mergeCell ref="A66:B66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1:B31"/>
    <mergeCell ref="A76:D76"/>
    <mergeCell ref="A83:B83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S76:V76"/>
    <mergeCell ref="A78:B78"/>
    <mergeCell ref="A79:B79"/>
    <mergeCell ref="A80:B80"/>
    <mergeCell ref="A81:B81"/>
    <mergeCell ref="P76:R76"/>
    <mergeCell ref="H76:O76"/>
    <mergeCell ref="A42:B42"/>
    <mergeCell ref="A43:B43"/>
    <mergeCell ref="A44:B44"/>
    <mergeCell ref="A45:B45"/>
    <mergeCell ref="A88:B88"/>
    <mergeCell ref="A86:B86"/>
    <mergeCell ref="A84:B84"/>
    <mergeCell ref="A82:B82"/>
    <mergeCell ref="A85:B85"/>
    <mergeCell ref="A87:B87"/>
    <mergeCell ref="A46:G46"/>
    <mergeCell ref="A47:B47"/>
    <mergeCell ref="A48:B48"/>
    <mergeCell ref="A49:B49"/>
    <mergeCell ref="A50:B50"/>
    <mergeCell ref="A51:B51"/>
    <mergeCell ref="A72:B72"/>
    <mergeCell ref="A73:B73"/>
    <mergeCell ref="A90:B90"/>
    <mergeCell ref="A67:B67"/>
    <mergeCell ref="A68:B68"/>
    <mergeCell ref="A69:B69"/>
    <mergeCell ref="A70:B70"/>
    <mergeCell ref="A71:B71"/>
  </mergeCells>
  <conditionalFormatting sqref="D30:G30 J21:L30 N28:N30 C20:G29">
    <cfRule type="expression" dxfId="71" priority="94" stopIfTrue="1">
      <formula>$C20=0</formula>
    </cfRule>
  </conditionalFormatting>
  <conditionalFormatting sqref="E6:E16 G6:G16 J6:L16">
    <cfRule type="expression" dxfId="70" priority="95" stopIfTrue="1">
      <formula>$C6=0</formula>
    </cfRule>
  </conditionalFormatting>
  <conditionalFormatting sqref="J20:L20">
    <cfRule type="expression" dxfId="69" priority="89" stopIfTrue="1">
      <formula>$C20=0</formula>
    </cfRule>
  </conditionalFormatting>
  <conditionalFormatting sqref="P20:Q30">
    <cfRule type="expression" dxfId="68" priority="85" stopIfTrue="1">
      <formula>$C20=0</formula>
    </cfRule>
  </conditionalFormatting>
  <conditionalFormatting sqref="T20:U30">
    <cfRule type="expression" dxfId="67" priority="84" stopIfTrue="1">
      <formula>$C20=0</formula>
    </cfRule>
  </conditionalFormatting>
  <conditionalFormatting sqref="R21:R30">
    <cfRule type="expression" dxfId="66" priority="83" stopIfTrue="1">
      <formula>$C21=0</formula>
    </cfRule>
  </conditionalFormatting>
  <conditionalFormatting sqref="R20">
    <cfRule type="expression" dxfId="65" priority="82" stopIfTrue="1">
      <formula>$C20=0</formula>
    </cfRule>
  </conditionalFormatting>
  <conditionalFormatting sqref="S20:S30">
    <cfRule type="expression" dxfId="64" priority="81" stopIfTrue="1">
      <formula>$C20=0</formula>
    </cfRule>
  </conditionalFormatting>
  <conditionalFormatting sqref="V21:V30">
    <cfRule type="expression" dxfId="63" priority="80" stopIfTrue="1">
      <formula>$C21=0</formula>
    </cfRule>
  </conditionalFormatting>
  <conditionalFormatting sqref="V20">
    <cfRule type="expression" dxfId="62" priority="79" stopIfTrue="1">
      <formula>$C20=0</formula>
    </cfRule>
  </conditionalFormatting>
  <conditionalFormatting sqref="O28:O30">
    <cfRule type="expression" dxfId="61" priority="76" stopIfTrue="1">
      <formula>$C28=0</formula>
    </cfRule>
  </conditionalFormatting>
  <conditionalFormatting sqref="M20:M30">
    <cfRule type="expression" dxfId="60" priority="74" stopIfTrue="1">
      <formula>$C20=0</formula>
    </cfRule>
  </conditionalFormatting>
  <conditionalFormatting sqref="M20">
    <cfRule type="expression" dxfId="59" priority="73" stopIfTrue="1">
      <formula>$C20=0</formula>
    </cfRule>
  </conditionalFormatting>
  <conditionalFormatting sqref="D44:G44 J35:L44 N35:N44 C34:G43">
    <cfRule type="expression" dxfId="58" priority="71" stopIfTrue="1">
      <formula>$C34=0</formula>
    </cfRule>
  </conditionalFormatting>
  <conditionalFormatting sqref="J34:L34">
    <cfRule type="expression" dxfId="57" priority="70" stopIfTrue="1">
      <formula>$C34=0</formula>
    </cfRule>
  </conditionalFormatting>
  <conditionalFormatting sqref="P34:Q44">
    <cfRule type="expression" dxfId="56" priority="69" stopIfTrue="1">
      <formula>$C34=0</formula>
    </cfRule>
  </conditionalFormatting>
  <conditionalFormatting sqref="T34:U44">
    <cfRule type="expression" dxfId="55" priority="68" stopIfTrue="1">
      <formula>$C34=0</formula>
    </cfRule>
  </conditionalFormatting>
  <conditionalFormatting sqref="R35:R44">
    <cfRule type="expression" dxfId="54" priority="67" stopIfTrue="1">
      <formula>$C35=0</formula>
    </cfRule>
  </conditionalFormatting>
  <conditionalFormatting sqref="R34">
    <cfRule type="expression" dxfId="53" priority="66" stopIfTrue="1">
      <formula>$C34=0</formula>
    </cfRule>
  </conditionalFormatting>
  <conditionalFormatting sqref="S34:S44">
    <cfRule type="expression" dxfId="52" priority="65" stopIfTrue="1">
      <formula>$C34=0</formula>
    </cfRule>
  </conditionalFormatting>
  <conditionalFormatting sqref="V35:V44">
    <cfRule type="expression" dxfId="51" priority="64" stopIfTrue="1">
      <formula>$C35=0</formula>
    </cfRule>
  </conditionalFormatting>
  <conditionalFormatting sqref="V34">
    <cfRule type="expression" dxfId="50" priority="63" stopIfTrue="1">
      <formula>$C34=0</formula>
    </cfRule>
  </conditionalFormatting>
  <conditionalFormatting sqref="O35:O44">
    <cfRule type="expression" dxfId="49" priority="62" stopIfTrue="1">
      <formula>$C35=0</formula>
    </cfRule>
  </conditionalFormatting>
  <conditionalFormatting sqref="O34">
    <cfRule type="expression" dxfId="48" priority="61" stopIfTrue="1">
      <formula>$C34=0</formula>
    </cfRule>
  </conditionalFormatting>
  <conditionalFormatting sqref="M35:M44">
    <cfRule type="expression" dxfId="47" priority="60" stopIfTrue="1">
      <formula>$C35=0</formula>
    </cfRule>
  </conditionalFormatting>
  <conditionalFormatting sqref="M34">
    <cfRule type="expression" dxfId="46" priority="59" stopIfTrue="1">
      <formula>$C34=0</formula>
    </cfRule>
  </conditionalFormatting>
  <conditionalFormatting sqref="N34">
    <cfRule type="expression" dxfId="45" priority="58" stopIfTrue="1">
      <formula>$C34=0</formula>
    </cfRule>
  </conditionalFormatting>
  <conditionalFormatting sqref="M6:M16">
    <cfRule type="expression" dxfId="44" priority="49" stopIfTrue="1">
      <formula>$C6=0</formula>
    </cfRule>
  </conditionalFormatting>
  <conditionalFormatting sqref="N6:N16">
    <cfRule type="expression" dxfId="43" priority="48" stopIfTrue="1">
      <formula>$C6=0</formula>
    </cfRule>
  </conditionalFormatting>
  <conditionalFormatting sqref="O6:O16">
    <cfRule type="expression" dxfId="42" priority="47" stopIfTrue="1">
      <formula>$C6=0</formula>
    </cfRule>
  </conditionalFormatting>
  <conditionalFormatting sqref="N20:N26">
    <cfRule type="expression" dxfId="41" priority="46" stopIfTrue="1">
      <formula>$C20=0</formula>
    </cfRule>
  </conditionalFormatting>
  <conditionalFormatting sqref="O20:O26">
    <cfRule type="expression" dxfId="40" priority="45" stopIfTrue="1">
      <formula>$C20=0</formula>
    </cfRule>
  </conditionalFormatting>
  <conditionalFormatting sqref="M19">
    <cfRule type="expression" dxfId="39" priority="44" stopIfTrue="1">
      <formula>$C19=0</formula>
    </cfRule>
  </conditionalFormatting>
  <conditionalFormatting sqref="M19">
    <cfRule type="expression" dxfId="38" priority="43" stopIfTrue="1">
      <formula>$C19=0</formula>
    </cfRule>
  </conditionalFormatting>
  <conditionalFormatting sqref="H34:I44">
    <cfRule type="expression" dxfId="37" priority="42" stopIfTrue="1">
      <formula>$C34=0</formula>
    </cfRule>
  </conditionalFormatting>
  <conditionalFormatting sqref="N78:N86">
    <cfRule type="expression" dxfId="36" priority="41" stopIfTrue="1">
      <formula>$C78=0</formula>
    </cfRule>
  </conditionalFormatting>
  <conditionalFormatting sqref="O78:O86">
    <cfRule type="expression" dxfId="35" priority="40" stopIfTrue="1">
      <formula>$C78=0</formula>
    </cfRule>
  </conditionalFormatting>
  <conditionalFormatting sqref="I82">
    <cfRule type="expression" dxfId="34" priority="39" stopIfTrue="1">
      <formula>$C82=0</formula>
    </cfRule>
  </conditionalFormatting>
  <conditionalFormatting sqref="J49:L58 N49:N58 I49:I56 C48:G52 C53:E54 G53:G54 C55:G57 D58:G58">
    <cfRule type="expression" dxfId="33" priority="38" stopIfTrue="1">
      <formula>$C48=0</formula>
    </cfRule>
  </conditionalFormatting>
  <conditionalFormatting sqref="I48:L48">
    <cfRule type="expression" dxfId="32" priority="37" stopIfTrue="1">
      <formula>$C48=0</formula>
    </cfRule>
  </conditionalFormatting>
  <conditionalFormatting sqref="P48:Q58">
    <cfRule type="expression" dxfId="31" priority="36" stopIfTrue="1">
      <formula>$C48=0</formula>
    </cfRule>
  </conditionalFormatting>
  <conditionalFormatting sqref="T48:U58">
    <cfRule type="expression" dxfId="30" priority="35" stopIfTrue="1">
      <formula>$C48=0</formula>
    </cfRule>
  </conditionalFormatting>
  <conditionalFormatting sqref="R49:R58">
    <cfRule type="expression" dxfId="29" priority="34" stopIfTrue="1">
      <formula>$C49=0</formula>
    </cfRule>
  </conditionalFormatting>
  <conditionalFormatting sqref="R48">
    <cfRule type="expression" dxfId="28" priority="33" stopIfTrue="1">
      <formula>$C48=0</formula>
    </cfRule>
  </conditionalFormatting>
  <conditionalFormatting sqref="S48:S58">
    <cfRule type="expression" dxfId="27" priority="32" stopIfTrue="1">
      <formula>$C48=0</formula>
    </cfRule>
  </conditionalFormatting>
  <conditionalFormatting sqref="V49:V58">
    <cfRule type="expression" dxfId="26" priority="31" stopIfTrue="1">
      <formula>$C49=0</formula>
    </cfRule>
  </conditionalFormatting>
  <conditionalFormatting sqref="V48">
    <cfRule type="expression" dxfId="25" priority="30" stopIfTrue="1">
      <formula>$C48=0</formula>
    </cfRule>
  </conditionalFormatting>
  <conditionalFormatting sqref="O49:O58">
    <cfRule type="expression" dxfId="24" priority="29" stopIfTrue="1">
      <formula>$C49=0</formula>
    </cfRule>
  </conditionalFormatting>
  <conditionalFormatting sqref="O48">
    <cfRule type="expression" dxfId="23" priority="28" stopIfTrue="1">
      <formula>$C48=0</formula>
    </cfRule>
  </conditionalFormatting>
  <conditionalFormatting sqref="M49:M58">
    <cfRule type="expression" dxfId="22" priority="27" stopIfTrue="1">
      <formula>$C49=0</formula>
    </cfRule>
  </conditionalFormatting>
  <conditionalFormatting sqref="M48">
    <cfRule type="expression" dxfId="21" priority="26" stopIfTrue="1">
      <formula>$C48=0</formula>
    </cfRule>
  </conditionalFormatting>
  <conditionalFormatting sqref="N48">
    <cfRule type="expression" dxfId="20" priority="25" stopIfTrue="1">
      <formula>$C48=0</formula>
    </cfRule>
  </conditionalFormatting>
  <conditionalFormatting sqref="H57:I58 H48:H56">
    <cfRule type="expression" dxfId="19" priority="24" stopIfTrue="1">
      <formula>$C48=0</formula>
    </cfRule>
  </conditionalFormatting>
  <conditionalFormatting sqref="F53:F54">
    <cfRule type="expression" dxfId="18" priority="23" stopIfTrue="1">
      <formula>$C53=0</formula>
    </cfRule>
  </conditionalFormatting>
  <conditionalFormatting sqref="J63:L72 N63:N72 I63:I70 C67:E68 G67:G68 C69:G71 D72:G72 C62:D62 F62:G62 C63:G66">
    <cfRule type="expression" dxfId="17" priority="22" stopIfTrue="1">
      <formula>$C62=0</formula>
    </cfRule>
  </conditionalFormatting>
  <conditionalFormatting sqref="I62:L62">
    <cfRule type="expression" dxfId="16" priority="21" stopIfTrue="1">
      <formula>$C62=0</formula>
    </cfRule>
  </conditionalFormatting>
  <conditionalFormatting sqref="T62:U72">
    <cfRule type="expression" dxfId="15" priority="19" stopIfTrue="1">
      <formula>$C62=0</formula>
    </cfRule>
  </conditionalFormatting>
  <conditionalFormatting sqref="S62:S72">
    <cfRule type="expression" dxfId="14" priority="16" stopIfTrue="1">
      <formula>$C62=0</formula>
    </cfRule>
  </conditionalFormatting>
  <conditionalFormatting sqref="V63:V72">
    <cfRule type="expression" dxfId="13" priority="15" stopIfTrue="1">
      <formula>$C63=0</formula>
    </cfRule>
  </conditionalFormatting>
  <conditionalFormatting sqref="V62">
    <cfRule type="expression" dxfId="12" priority="14" stopIfTrue="1">
      <formula>$C62=0</formula>
    </cfRule>
  </conditionalFormatting>
  <conditionalFormatting sqref="O63:O72">
    <cfRule type="expression" dxfId="11" priority="13" stopIfTrue="1">
      <formula>$C63=0</formula>
    </cfRule>
  </conditionalFormatting>
  <conditionalFormatting sqref="O62">
    <cfRule type="expression" dxfId="10" priority="12" stopIfTrue="1">
      <formula>$C62=0</formula>
    </cfRule>
  </conditionalFormatting>
  <conditionalFormatting sqref="M63:M72">
    <cfRule type="expression" dxfId="9" priority="11" stopIfTrue="1">
      <formula>$C63=0</formula>
    </cfRule>
  </conditionalFormatting>
  <conditionalFormatting sqref="M62">
    <cfRule type="expression" dxfId="8" priority="10" stopIfTrue="1">
      <formula>$C62=0</formula>
    </cfRule>
  </conditionalFormatting>
  <conditionalFormatting sqref="N62">
    <cfRule type="expression" dxfId="7" priority="9" stopIfTrue="1">
      <formula>$C62=0</formula>
    </cfRule>
  </conditionalFormatting>
  <conditionalFormatting sqref="H71:I72 H62:H65 H67:H70">
    <cfRule type="expression" dxfId="6" priority="8" stopIfTrue="1">
      <formula>$C62=0</formula>
    </cfRule>
  </conditionalFormatting>
  <conditionalFormatting sqref="P62:Q72">
    <cfRule type="expression" dxfId="5" priority="6" stopIfTrue="1">
      <formula>$C62=0</formula>
    </cfRule>
  </conditionalFormatting>
  <conditionalFormatting sqref="R63:R72">
    <cfRule type="expression" dxfId="4" priority="5" stopIfTrue="1">
      <formula>$C63=0</formula>
    </cfRule>
  </conditionalFormatting>
  <conditionalFormatting sqref="R62">
    <cfRule type="expression" dxfId="3" priority="4" stopIfTrue="1">
      <formula>$C62=0</formula>
    </cfRule>
  </conditionalFormatting>
  <conditionalFormatting sqref="E62">
    <cfRule type="expression" dxfId="2" priority="3" stopIfTrue="1">
      <formula>$C62=0</formula>
    </cfRule>
  </conditionalFormatting>
  <conditionalFormatting sqref="H66">
    <cfRule type="expression" dxfId="1" priority="2" stopIfTrue="1">
      <formula>$C66=0</formula>
    </cfRule>
  </conditionalFormatting>
  <conditionalFormatting sqref="F67:F68">
    <cfRule type="expression" dxfId="0" priority="1" stopIfTrue="1">
      <formula>$C67=0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Szynkarewicz Jarosław</cp:lastModifiedBy>
  <cp:lastPrinted>2015-04-10T09:18:40Z</cp:lastPrinted>
  <dcterms:created xsi:type="dcterms:W3CDTF">2014-06-06T11:14:39Z</dcterms:created>
  <dcterms:modified xsi:type="dcterms:W3CDTF">2019-12-10T10:36:15Z</dcterms:modified>
</cp:coreProperties>
</file>