
<file path=[Content_Types].xml><?xml version="1.0" encoding="utf-8"?>
<Types xmlns="http://schemas.openxmlformats.org/package/2006/content-types"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234" lockStructure="1"/>
  <bookViews>
    <workbookView xWindow="45" yWindow="7860" windowWidth="18315" windowHeight="6900" tabRatio="686"/>
  </bookViews>
  <sheets>
    <sheet name="Informacja" sheetId="11" r:id="rId1"/>
    <sheet name="Część I i II" sheetId="1" r:id="rId2"/>
    <sheet name="Część III, IV i V" sheetId="9" r:id="rId3"/>
    <sheet name="Część VI" sheetId="6" r:id="rId4"/>
    <sheet name="Formularz sprawozdania" sheetId="10" r:id="rId5"/>
    <sheet name="Opisy elementów oceny" sheetId="8" r:id="rId6"/>
    <sheet name="Arkusz do importu" sheetId="12" state="hidden" r:id="rId7"/>
  </sheets>
  <definedNames>
    <definedName name="dane_ocenianego">#REF!</definedName>
    <definedName name="_xlnm.Criteria">#REF!</definedName>
    <definedName name="Kryteria_dodatkowe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'Część III, IV i V'!$A$1:$G$40</definedName>
    <definedName name="_xlnm.Print_Area" localSheetId="3">'Część VI'!$A$1:$K$25</definedName>
    <definedName name="Ocena">#REF!</definedName>
    <definedName name="Poziom_oceny">#REF!</definedName>
    <definedName name="Stopień_służbowy">#REF!</definedName>
  </definedNames>
  <calcPr calcId="145621"/>
</workbook>
</file>

<file path=xl/calcChain.xml><?xml version="1.0" encoding="utf-8"?>
<calcChain xmlns="http://schemas.openxmlformats.org/spreadsheetml/2006/main">
  <c r="F10" i="12" l="1"/>
  <c r="F9" i="12"/>
  <c r="F8" i="12"/>
  <c r="E23" i="12"/>
  <c r="E22" i="12"/>
  <c r="D8" i="12"/>
  <c r="D7" i="12"/>
  <c r="B27" i="12"/>
  <c r="B26" i="12"/>
  <c r="F26" i="12" l="1"/>
  <c r="F25" i="12"/>
  <c r="F24" i="12"/>
  <c r="F23" i="12"/>
  <c r="F22" i="12"/>
  <c r="D13" i="12" s="1"/>
  <c r="F20" i="12"/>
  <c r="D12" i="12" s="1"/>
  <c r="F19" i="12"/>
  <c r="F17" i="12"/>
  <c r="F16" i="12"/>
  <c r="D11" i="12" s="1"/>
  <c r="F14" i="12"/>
  <c r="D10" i="12" s="1"/>
  <c r="F13" i="12"/>
  <c r="F21" i="12"/>
  <c r="F18" i="12"/>
  <c r="F15" i="12"/>
  <c r="F12" i="12"/>
  <c r="D14" i="12" l="1"/>
  <c r="B12" i="12"/>
  <c r="F7" i="12"/>
  <c r="F6" i="12"/>
  <c r="F5" i="12"/>
  <c r="F4" i="12"/>
  <c r="E25" i="12"/>
  <c r="E24" i="12"/>
  <c r="D20" i="12" s="1"/>
  <c r="E21" i="12"/>
  <c r="D19" i="12" s="1"/>
  <c r="D22" i="12"/>
  <c r="D6" i="12"/>
  <c r="D5" i="12"/>
  <c r="D4" i="12"/>
  <c r="B25" i="12"/>
  <c r="B24" i="12"/>
  <c r="B23" i="12"/>
  <c r="B22" i="12"/>
  <c r="B21" i="12"/>
  <c r="B20" i="12"/>
  <c r="B19" i="12"/>
  <c r="B15" i="12"/>
  <c r="B14" i="12"/>
  <c r="B13" i="12"/>
  <c r="B11" i="12"/>
  <c r="B10" i="12"/>
  <c r="B9" i="12"/>
  <c r="B8" i="12"/>
  <c r="B7" i="12"/>
  <c r="B6" i="12"/>
  <c r="B5" i="12"/>
  <c r="B4" i="12"/>
  <c r="H5" i="9" l="1"/>
  <c r="K20" i="9" l="1"/>
  <c r="K21" i="9"/>
  <c r="K22" i="9"/>
  <c r="K23" i="9"/>
  <c r="K19" i="9"/>
  <c r="K24" i="9" l="1"/>
  <c r="I20" i="9"/>
  <c r="I21" i="9"/>
  <c r="I22" i="9"/>
  <c r="I23" i="9"/>
  <c r="I19" i="9"/>
  <c r="F24" i="9" l="1"/>
  <c r="I24" i="9"/>
  <c r="D36" i="9" l="1"/>
  <c r="E26" i="12" s="1"/>
  <c r="D15" i="12"/>
  <c r="H19" i="9"/>
  <c r="H21" i="9"/>
  <c r="H20" i="9"/>
  <c r="H22" i="9"/>
  <c r="H23" i="9"/>
  <c r="H30" i="9" l="1"/>
  <c r="L16" i="6"/>
  <c r="H33" i="9" l="1"/>
  <c r="G36" i="9" s="1"/>
  <c r="E27" i="12" s="1"/>
  <c r="D21" i="12" s="1"/>
</calcChain>
</file>

<file path=xl/sharedStrings.xml><?xml version="1.0" encoding="utf-8"?>
<sst xmlns="http://schemas.openxmlformats.org/spreadsheetml/2006/main" count="192" uniqueCount="155">
  <si>
    <t>NAZWA URZĘDU</t>
  </si>
  <si>
    <t>Imię</t>
  </si>
  <si>
    <t>Nazwisko</t>
  </si>
  <si>
    <t>Komórka organizacyjna</t>
  </si>
  <si>
    <t>Stanowisko pracy</t>
  </si>
  <si>
    <t>poniżej oczekiwań</t>
  </si>
  <si>
    <t>na poziomie oczekiwań</t>
  </si>
  <si>
    <t>powyżej oczekiwań</t>
  </si>
  <si>
    <t>Ocena</t>
  </si>
  <si>
    <t>TAK</t>
  </si>
  <si>
    <t>………………………………..
miejscowość</t>
  </si>
  <si>
    <t>………………………………
imię i nazwisko lub pieczątka
ocenianego</t>
  </si>
  <si>
    <t>……………………………….
podpis ocenianego</t>
  </si>
  <si>
    <t>OPIS</t>
  </si>
  <si>
    <t>- Przedstawianie przekonujących argumentów odpowiednio do sytuacji.</t>
  </si>
  <si>
    <t>- Koncentrowanie się na wypowiedzi rozmówcy i dbanie o wzajemne zrozumienie.</t>
  </si>
  <si>
    <t>-  Określanie sposobu realizacji zadań/celów.</t>
  </si>
  <si>
    <t xml:space="preserve">-  Dobieranie niezbędnych zasobów umożliwiających realizację zadań/celów. </t>
  </si>
  <si>
    <t>-  Dostosowywanie się do zmieniających się okoliczności.</t>
  </si>
  <si>
    <t>-  Wytrwałość i zaangażowanie w realizację zadań/celów.</t>
  </si>
  <si>
    <t>-  Dotrzymywanie zobowiązań (realizacja zadań) w wyznaczonym czasie.</t>
  </si>
  <si>
    <t>-  Korzystanie z dostępnych źródeł informacji, rozwiązań i technologii.</t>
  </si>
  <si>
    <t>-  Dbanie o przepływ informacji.</t>
  </si>
  <si>
    <t xml:space="preserve">-  Dbanie o dobrą atmosferę i otwartość we współpracy. </t>
  </si>
  <si>
    <t>-  Dostrzeganie wkładu pracy innych osób.</t>
  </si>
  <si>
    <t>-  Branie pod uwagę zdania innych osób.</t>
  </si>
  <si>
    <t>-  Dzielenie się wiedzą i doświadczeniem.</t>
  </si>
  <si>
    <t>Ile "X" jest</t>
  </si>
  <si>
    <t>Ile "X" ma być</t>
  </si>
  <si>
    <t>NIE</t>
  </si>
  <si>
    <t>……………………………..
data</t>
  </si>
  <si>
    <t>OPISY ELEMENTÓW OCENY</t>
  </si>
  <si>
    <t>ELEMENT OCENY</t>
  </si>
  <si>
    <t>1.  RZETELNOŚĆ</t>
  </si>
  <si>
    <t>2. WYKORZYSTYWANIE 
    WIEDZY 
    I DOSKONALENIE 
    ZAWODOWE</t>
  </si>
  <si>
    <t>3. ORGANIZACJA PRACY I 
    ORIENTACJA NA 
    OSIĄGANIE CELÓW</t>
  </si>
  <si>
    <t>4. KOMUNIKACJA</t>
  </si>
  <si>
    <t>5. WSPÓŁPRACA</t>
  </si>
  <si>
    <t>ARKUSZ PIERWSZEJ OCENY W SŁUŻBIE CYWILNEJ</t>
  </si>
  <si>
    <t>I.   CZĘŚĆ OGÓLNA</t>
  </si>
  <si>
    <t>DANE OCENIANEGO</t>
  </si>
  <si>
    <r>
      <t>Data nawiązania stosunku pracy</t>
    </r>
    <r>
      <rPr>
        <vertAlign val="superscript"/>
        <sz val="10"/>
        <color theme="1"/>
        <rFont val="Times New Roman"/>
        <family val="1"/>
        <charset val="238"/>
      </rPr>
      <t>1)</t>
    </r>
  </si>
  <si>
    <t>DANE BEZPOŚREDNIEGO PRZEŁOŻONEGO</t>
  </si>
  <si>
    <t>II.   ROZMOWA WSTĘPNA</t>
  </si>
  <si>
    <t>Data przeprowadzenia rozmowy wstępnej</t>
  </si>
  <si>
    <t>Okres, w którym powinna zostać dokonana pierwsza ocena w służbie cywilnej</t>
  </si>
  <si>
    <t>od</t>
  </si>
  <si>
    <t>Termin wyznaczony na złożenie sprawozdania dotyczącego zadań realizowanych przez ocenianego w trakcie przepracowanego okresu</t>
  </si>
  <si>
    <t>do</t>
  </si>
  <si>
    <t>………………………….
data</t>
  </si>
  <si>
    <t>…………………………………………………..
podpis bezpośredniego przełożonego</t>
  </si>
  <si>
    <t>…………………………………………………..
podpis ocenianego</t>
  </si>
  <si>
    <t>III.  ROZMOWA OCENIAJĄCA</t>
  </si>
  <si>
    <t>Data przeprowadzenia rozmowy oceniającej</t>
  </si>
  <si>
    <t>……………………………………..
miejscowość</t>
  </si>
  <si>
    <t>…………………..
miejscowość</t>
  </si>
  <si>
    <t>…………………..
data</t>
  </si>
  <si>
    <t>…………………………………….
podpis 
bezpośredniego przełożonego</t>
  </si>
  <si>
    <t>…………………………………….
podpis ocenianego</t>
  </si>
  <si>
    <r>
      <rPr>
        <b/>
        <sz val="11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 xml:space="preserve"> punkty</t>
    </r>
  </si>
  <si>
    <r>
      <rPr>
        <b/>
        <sz val="11"/>
        <color theme="1"/>
        <rFont val="Times New Roman"/>
        <family val="1"/>
        <charset val="238"/>
      </rPr>
      <t>5</t>
    </r>
    <r>
      <rPr>
        <sz val="10"/>
        <color theme="1"/>
        <rFont val="Times New Roman"/>
        <family val="1"/>
        <charset val="238"/>
      </rPr>
      <t xml:space="preserve"> punktów</t>
    </r>
  </si>
  <si>
    <r>
      <rPr>
        <b/>
        <sz val="11"/>
        <color theme="1"/>
        <rFont val="Times New Roman"/>
        <family val="1"/>
        <charset val="238"/>
      </rPr>
      <t>7</t>
    </r>
    <r>
      <rPr>
        <sz val="10"/>
        <color theme="1"/>
        <rFont val="Times New Roman"/>
        <family val="1"/>
        <charset val="238"/>
      </rPr>
      <t xml:space="preserve"> punktów</t>
    </r>
  </si>
  <si>
    <r>
      <t>ELEMENTY OCENY</t>
    </r>
    <r>
      <rPr>
        <vertAlign val="superscript"/>
        <sz val="10"/>
        <color theme="1"/>
        <rFont val="Times New Roman"/>
        <family val="1"/>
        <charset val="238"/>
      </rPr>
      <t>3)</t>
    </r>
  </si>
  <si>
    <t>1.  Rzetelność</t>
  </si>
  <si>
    <t>3.  Organizacja pracy i orientacja na osiąganie celów</t>
  </si>
  <si>
    <t>4.  Komunikacja</t>
  </si>
  <si>
    <t>5.  Współpraca</t>
  </si>
  <si>
    <r>
      <t>OCENA ŁĄCZNA</t>
    </r>
    <r>
      <rPr>
        <vertAlign val="superscript"/>
        <sz val="10"/>
        <color theme="1"/>
        <rFont val="Times New Roman"/>
        <family val="1"/>
        <charset val="238"/>
      </rPr>
      <t>4)</t>
    </r>
  </si>
  <si>
    <t>V.  PIERWSZA OCENA W SŁUŻBIE CYWILNEJ</t>
  </si>
  <si>
    <r>
      <t xml:space="preserve">OCENIANY ZALICZYŁ EGZAMIN ZE SŁUŻBY PRZYGOTOWAWCZEJ </t>
    </r>
    <r>
      <rPr>
        <i/>
        <sz val="10"/>
        <color theme="1"/>
        <rFont val="Times New Roman"/>
        <family val="1"/>
        <charset val="238"/>
      </rPr>
      <t>(należy wstawić znak "X" w odpowiednie pole)</t>
    </r>
  </si>
  <si>
    <r>
      <t>NIE DOTYCZY</t>
    </r>
    <r>
      <rPr>
        <vertAlign val="superscript"/>
        <sz val="11"/>
        <color theme="1"/>
        <rFont val="Times New Roman"/>
        <family val="1"/>
        <charset val="238"/>
      </rPr>
      <t>5)</t>
    </r>
  </si>
  <si>
    <r>
      <t xml:space="preserve">PIERWSZA OCENA W SŁUŻBIE CYWILNEJ </t>
    </r>
    <r>
      <rPr>
        <i/>
        <sz val="10"/>
        <color theme="1"/>
        <rFont val="Times New Roman"/>
        <family val="1"/>
        <charset val="238"/>
      </rPr>
      <t>(należy wstawić znak "X" w odpowiednie pole)</t>
    </r>
  </si>
  <si>
    <r>
      <t>POZYTYWNA</t>
    </r>
    <r>
      <rPr>
        <vertAlign val="superscript"/>
        <sz val="11"/>
        <color theme="1"/>
        <rFont val="Times New Roman"/>
        <family val="1"/>
        <charset val="238"/>
      </rPr>
      <t>6)</t>
    </r>
  </si>
  <si>
    <t>NEGATYWNA</t>
  </si>
  <si>
    <r>
      <rPr>
        <b/>
        <sz val="10"/>
        <color theme="1"/>
        <rFont val="Times New Roman"/>
        <family val="1"/>
        <charset val="238"/>
      </rPr>
      <t>UZASADNIENIE PRZYZNANEJ OCENY</t>
    </r>
    <r>
      <rPr>
        <vertAlign val="superscript"/>
        <sz val="10"/>
        <color theme="1"/>
        <rFont val="Times New Roman"/>
        <family val="1"/>
        <charset val="238"/>
      </rPr>
      <t>7)</t>
    </r>
  </si>
  <si>
    <r>
      <t>WNIOSKI DOTYCZĄCE ROZWOJU ZAWODOWEGO OCENIANEGO</t>
    </r>
    <r>
      <rPr>
        <vertAlign val="superscript"/>
        <sz val="10"/>
        <color theme="1"/>
        <rFont val="Times New Roman"/>
        <family val="1"/>
        <charset val="238"/>
      </rPr>
      <t>8)</t>
    </r>
  </si>
  <si>
    <t>POTWIERDZENIE DOKONANIA PIERWSZEJ OCENY W SŁUŻBIE CYWILNEJ</t>
  </si>
  <si>
    <t>………………………………
imię i nazwisko lub pieczątka
bezpośredniego przełożonego</t>
  </si>
  <si>
    <t>……………………………….
podpis bezpośredniego przełożonego</t>
  </si>
  <si>
    <t>……………………………….
podpis kierującego
komórką organizacyjną</t>
  </si>
  <si>
    <r>
      <rPr>
        <vertAlign val="superscript"/>
        <sz val="9"/>
        <color theme="1"/>
        <rFont val="Times New Roman"/>
        <family val="1"/>
        <charset val="238"/>
      </rPr>
      <t xml:space="preserve">7)  </t>
    </r>
    <r>
      <rPr>
        <sz val="9"/>
        <color theme="1"/>
        <rFont val="Times New Roman"/>
        <family val="1"/>
        <charset val="238"/>
      </rPr>
      <t xml:space="preserve">W przypadku przyznania negatywnej pierwszej oceny uzasadnienie przyznanej oceny jest obowiązkowe, a w przypadku przyznania pozytywnej pierwszej 
    oceny – fakultatywne. Uzasadnienie przyznanej oceny może polegać na ogólnym omówieniu oceny lub na szczegółowym odniesieniu się do wszystkich ocen 
    cząstkowych albo tylko do niektórych z nich.
</t>
    </r>
    <r>
      <rPr>
        <vertAlign val="superscript"/>
        <sz val="9"/>
        <color theme="1"/>
        <rFont val="Times New Roman"/>
        <family val="1"/>
        <charset val="238"/>
      </rPr>
      <t xml:space="preserve">8)  </t>
    </r>
    <r>
      <rPr>
        <sz val="9"/>
        <color theme="1"/>
        <rFont val="Times New Roman"/>
        <family val="1"/>
        <charset val="238"/>
      </rPr>
      <t>Wnioski dotyczące rozwoju zawodowego ocenianego sporządza się fakultatywnie - tylko w przypadku przyznania pozytywnej pierwszej oceny. Określa się 
    m.in. zakres wiedzy, która powinna być poszerzona, zakres umiejętności, które wymagają doskonalenia oraz proponowane formy rozwoju zawodowego 
    ocenianego.</t>
    </r>
  </si>
  <si>
    <r>
      <t xml:space="preserve">1)  </t>
    </r>
    <r>
      <rPr>
        <sz val="9"/>
        <color theme="1"/>
        <rFont val="Times New Roman"/>
        <family val="1"/>
        <charset val="238"/>
      </rPr>
      <t>Należy opisać zadania z opisu stanowiska pracy i ewentualnie inne istotne zadania, które oceniany wykonywał w trakcie przepracowanego okresu, 
    problemy, z którymi oceniany spotkał się przy wykonywaniu zadań, i sposób ich rozwiązania, a także zdobyte nowe umiejętności i wiedzę oraz 
    wnioski dotyczące usprawnienia sposobu wykonywania zadań.</t>
    </r>
  </si>
  <si>
    <t>DANE KIERUJĄCEGO KOMÓRKĄ ORGANIZACYJNĄ</t>
  </si>
  <si>
    <t>Potwierdzamy przeprowadzenie rozmowy wstępnej oraz wyznaczenie terminu na złożenie sprawozdania i zapoznanie z nim ocenianego.</t>
  </si>
  <si>
    <r>
      <t xml:space="preserve">1) </t>
    </r>
    <r>
      <rPr>
        <sz val="9"/>
        <color theme="1"/>
        <rFont val="Times New Roman"/>
        <family val="1"/>
        <charset val="238"/>
      </rPr>
      <t>W przypadku ocenianego zatrudnionego w celu zastępstwa nieobecnego członka korpusu służby cywilnej - data ustalenia przez strony stosunku 
   pracy, że oceniany będzie podlegać pierwszej ocenie.</t>
    </r>
  </si>
  <si>
    <r>
      <t>Potwierdzamy przeprowadzenie rozmowy oceniającej i omówienie w trakcie tej rozmowy wszystkich wymaganych zagadnień</t>
    </r>
    <r>
      <rPr>
        <vertAlign val="superscript"/>
        <sz val="10"/>
        <color theme="1"/>
        <rFont val="Times New Roman"/>
        <family val="1"/>
        <charset val="238"/>
      </rPr>
      <t>2)</t>
    </r>
    <r>
      <rPr>
        <sz val="10"/>
        <color theme="1"/>
        <rFont val="Times New Roman"/>
        <family val="1"/>
        <charset val="238"/>
      </rPr>
      <t>.</t>
    </r>
  </si>
  <si>
    <t>…………………………………….
imię i nazwisko lub pieczątka
bezpośredniego przełożonego</t>
  </si>
  <si>
    <t>…………………………………….
imię i nazwisko lub pieczątka
ocenianego</t>
  </si>
  <si>
    <t>IV.  OCENA POSTAWY OCENIANEGO, JEGO ZAANGAŻOWANIA I POSTĘPÓW W PRACY,
       RELACJI ZE WSPÓŁPRACOWNIKAMI ORAZ TERMINOWOŚCI WYKONYWANIA ZADAŃ</t>
  </si>
  <si>
    <r>
      <rPr>
        <b/>
        <sz val="10"/>
        <color theme="1"/>
        <rFont val="Times New Roman"/>
        <family val="1"/>
        <charset val="238"/>
      </rPr>
      <t>OCENA CZĄSTKOWA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wstawić znak "X" w odpowiednie pole)</t>
    </r>
  </si>
  <si>
    <t>2.  Wykorzystywanie wiedzy i doskonalenie zawodowe</t>
  </si>
  <si>
    <t>VI.  WNIOSKI DOTYCZĄCE ROZWOJU ZAWODOWEGO OCENIANEGO</t>
  </si>
  <si>
    <t>………………………………
imię i nazwisko lub pieczątka
kierującego komórką organizacyjną</t>
  </si>
  <si>
    <t>FORMULARZ SPRAWOZDANIA DOTYCZĄCEGO ZADAŃ REALIZOWANYCH</t>
  </si>
  <si>
    <t>PRZEZ OCENIANEGO W TRAKCIE PRZEPRACOWANEGO OKRESU</t>
  </si>
  <si>
    <t>Narzędzie informatyczne wspomagające
dokonywanie ocen okresowych 
w służbie cywilnej</t>
  </si>
  <si>
    <t>wersja 1.0</t>
  </si>
  <si>
    <t>Warszawa, 2015 r.</t>
  </si>
  <si>
    <t>Arkusz pierwszej oceny</t>
  </si>
  <si>
    <t>-  Wykonywanie zadań zgodnie z obowiązującymi standardami (przepisami, 
    zasadami, procedurami) oraz dbałość o jakość rezultatów.</t>
  </si>
  <si>
    <t>-  Wykorzystywanie wiedzy przy realizacji zadań na zajmowanym 
    stanowisku pracy.</t>
  </si>
  <si>
    <t xml:space="preserve">-  Doskonalenie wiedzy i umiejętności niezbędnych do wykonywania zadań 
   na zajmowanym stanowisku pracy, w szczególności wyszukiwanie i pozyskiwanie 
   wiedzy, korzystanie z dobrych praktyki i doświadczeń innych. </t>
  </si>
  <si>
    <t>-  Realizowanie zadań/celów w kolejności uwzględniającej ich wagę i pilność 
   (ustalanie priorytetów działania).</t>
  </si>
  <si>
    <t>- Wypowiadanie się w sposób jasny i precyzyjny, dostosowany do sytuacji i 
   rozmówcy (dobieranie stylu, języka i treści).</t>
  </si>
  <si>
    <t>- Formułowanie jasnych i precyzyjnych wypowiedzi pisemnych dostosowanych do 
  sytuacji i odbiorcy (dobieranie stylu, języka i treści).</t>
  </si>
  <si>
    <t>- Włączanie się w działania realizowane razem z innymi osobami, jeśli istnieje taka 
   możliwość.</t>
  </si>
  <si>
    <r>
      <t>SPRAWOZDANIE DOTYCZĄCE ZADAŃ REALIZOWANYCH PRZEZ OCENIANEGO W TRAKCIE PRZEPRACOWANEGO OKRESU</t>
    </r>
    <r>
      <rPr>
        <vertAlign val="superscript"/>
        <sz val="9"/>
        <color theme="1"/>
        <rFont val="Times New Roman"/>
        <family val="1"/>
        <charset val="238"/>
      </rPr>
      <t>1)</t>
    </r>
  </si>
  <si>
    <t>nazwa_urzedu</t>
  </si>
  <si>
    <t>oceniany_komorka1</t>
  </si>
  <si>
    <t>oceniany_stanowisko1</t>
  </si>
  <si>
    <t>organizacja_pracy</t>
  </si>
  <si>
    <t>oceniany_data_zatrudnienia</t>
  </si>
  <si>
    <t>przelozony_imie</t>
  </si>
  <si>
    <t>komunikacja</t>
  </si>
  <si>
    <t>przelozony_nazwisko</t>
  </si>
  <si>
    <t>przelozony_komorka</t>
  </si>
  <si>
    <t>doskonalenie</t>
  </si>
  <si>
    <t>przelozony_stanowisko</t>
  </si>
  <si>
    <t>kierujacy_imie</t>
  </si>
  <si>
    <t>ocena_laczna</t>
  </si>
  <si>
    <t>kierujacy_nazwisko</t>
  </si>
  <si>
    <t>kierujacy_komorka</t>
  </si>
  <si>
    <t>kierujacy_stanowisko</t>
  </si>
  <si>
    <t>okres_od</t>
  </si>
  <si>
    <t>okres_do</t>
  </si>
  <si>
    <t>data_wypelnienia</t>
  </si>
  <si>
    <t>data_zapoznania</t>
  </si>
  <si>
    <t>egzamin</t>
  </si>
  <si>
    <t>sprawozdanie</t>
  </si>
  <si>
    <t>pozytywna</t>
  </si>
  <si>
    <t>uzasadnienie_oceny</t>
  </si>
  <si>
    <t>CzęśćII</t>
  </si>
  <si>
    <t>data_rozmowy_wstepnej</t>
  </si>
  <si>
    <t>termin_sprawozdania_do</t>
  </si>
  <si>
    <t>termin_sprawozdania_od</t>
  </si>
  <si>
    <t>Pierwsza-2015</t>
  </si>
  <si>
    <t>data_rozmowy_oceniajacej</t>
  </si>
  <si>
    <t>CześćIII</t>
  </si>
  <si>
    <t>Część I</t>
  </si>
  <si>
    <t>CześćIV</t>
  </si>
  <si>
    <t>rzetelnosc</t>
  </si>
  <si>
    <t>wspolpraca</t>
  </si>
  <si>
    <t>CześćV</t>
  </si>
  <si>
    <t>CześćVI</t>
  </si>
  <si>
    <t>wnioski</t>
  </si>
  <si>
    <t>data_oceny_przelozony</t>
  </si>
  <si>
    <t>data_oceny_kierujacy</t>
  </si>
  <si>
    <t>miejscowosc wypełnienia</t>
  </si>
  <si>
    <t>miejscowosc zapoznania</t>
  </si>
  <si>
    <t>miejscowosc_oceny_przelozony</t>
  </si>
  <si>
    <t>miejscowosc_oceny_kierujacy</t>
  </si>
  <si>
    <t>miejscowosc_zapoznania</t>
  </si>
  <si>
    <r>
      <rPr>
        <vertAlign val="superscript"/>
        <sz val="9"/>
        <color theme="1"/>
        <rFont val="Times New Roman"/>
        <family val="1"/>
        <charset val="238"/>
      </rPr>
      <t xml:space="preserve">2)  </t>
    </r>
    <r>
      <rPr>
        <sz val="9"/>
        <color theme="1"/>
        <rFont val="Times New Roman"/>
        <family val="1"/>
        <charset val="238"/>
      </rPr>
      <t xml:space="preserve">W trakcie rozmowy oceniającej omawiane są: 
    -  postawa ocenianego, jego zaangażowanie i postępy w pracy, relacje ze współpracownikami oraz terminowość wykonywania zadań, oceniane za pomocą  
       elementów oceny; 
    -  wynik egzaminu ze służby przygotowawczej, jeżeli oceniany był obowiązany do przystąpienia do tego egzaminu; 
    -  sprawozdanie sporządzone przez ocenianego. 
    Można również omówić kierunki dalszego rozwoju zawodowego i potrzeby ocenianego.
</t>
    </r>
    <r>
      <rPr>
        <vertAlign val="superscript"/>
        <sz val="9"/>
        <color theme="1"/>
        <rFont val="Times New Roman"/>
        <family val="1"/>
        <charset val="238"/>
      </rPr>
      <t>3)</t>
    </r>
    <r>
      <rPr>
        <sz val="9"/>
        <color theme="1"/>
        <rFont val="Times New Roman"/>
        <family val="1"/>
        <charset val="238"/>
      </rPr>
      <t xml:space="preserve">  Opisy elementów oceny są określone w załączniku nr 1 do rozporządzenia Prezesa Rady Ministrów z dnia 23 lipca 2015 r. w sprawie szczegółowych warunków i sposobu dokonywania pierwszej oceny w służbie cywilnej (Dz. U. poz. 1144). 
</t>
    </r>
    <r>
      <rPr>
        <vertAlign val="superscript"/>
        <sz val="9"/>
        <color theme="1"/>
        <rFont val="Times New Roman"/>
        <family val="1"/>
        <charset val="238"/>
      </rPr>
      <t>4)</t>
    </r>
    <r>
      <rPr>
        <sz val="9"/>
        <color theme="1"/>
        <rFont val="Times New Roman"/>
        <family val="1"/>
        <charset val="238"/>
      </rPr>
      <t xml:space="preserve">  Ocena łączna jest średnią arytmetyczną ze wszystkich ocen cząstkowych.
</t>
    </r>
    <r>
      <rPr>
        <vertAlign val="superscript"/>
        <sz val="9"/>
        <color theme="1"/>
        <rFont val="Times New Roman"/>
        <family val="1"/>
        <charset val="238"/>
      </rPr>
      <t xml:space="preserve">5) </t>
    </r>
    <r>
      <rPr>
        <sz val="9"/>
        <color theme="1"/>
        <rFont val="Times New Roman"/>
        <family val="1"/>
        <charset val="238"/>
      </rPr>
      <t xml:space="preserve"> Nie dotyczy ocenianego będącego:
    -  absolwentem Krajowej Szkoły Administracji Publicznej, który nie złożył wniosku o mianowanie w służbie cywilnej;
    -  pracownikiem służby cywilnej zatrudnionym w celu zastępstwa nieobecnego członka korpusu służby cywilnej, podlegającym pierwszej ocenie;
    -  pracownikiem służby cywilnej zatrudnionym na wyższym stanowisku w służbie cywilnej.
</t>
    </r>
    <r>
      <rPr>
        <vertAlign val="superscript"/>
        <sz val="9"/>
        <color theme="1"/>
        <rFont val="Times New Roman"/>
        <family val="1"/>
        <charset val="238"/>
      </rPr>
      <t xml:space="preserve">6)  </t>
    </r>
    <r>
      <rPr>
        <sz val="9"/>
        <color theme="1"/>
        <rFont val="Times New Roman"/>
        <family val="1"/>
        <charset val="238"/>
      </rPr>
      <t>Pozytywną pierwszą ocenę należy przyznać ocenianemu, który łącznie spełnił następujące warunki: 
    -  zaliczył egzamin ze służby przygotowawczej, chyba że nie dotyczył go obowiązek przystąpienia do tego egzaminu;
    -  złożył sprawozdanie w wyznaczonym terminie, 
    -  uzyskał nie więcej niż jedną ocenę cząstkową w wysokości 3 punktów za postawę ocenianego, jego zaangażowanie i postępy w pracy, relacje ze 
       współpracownikami oraz terminowość wykonywania zadań, 
    -  uzyskał ocenę łączną nie niższą niż 5 punktów za postawę ocenianego, jego zaangażowanie i postępy w pracy, relacje ze współpracownikami oraz 
       terminowość wykonywania zadań.</t>
    </r>
  </si>
  <si>
    <t>Zapoznałam(-łem) się z pierwszą oceną w służbie cywilnej.</t>
  </si>
  <si>
    <r>
      <t xml:space="preserve">SPRAWOZDANIE ZOSTAŁO ZŁOŻONE W WYZNACZONYM TERMINIE </t>
    </r>
    <r>
      <rPr>
        <i/>
        <sz val="10"/>
        <rFont val="Times New Roman"/>
        <family val="1"/>
        <charset val="238"/>
      </rPr>
      <t>(należy wstawić znak „X” w odpowiednie pole)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</si>
</sst>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21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1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8" xfId="0" quotePrefix="1" applyFont="1" applyBorder="1" applyAlignment="1">
      <alignment vertical="center" wrapText="1"/>
    </xf>
    <xf numFmtId="0" fontId="13" fillId="0" borderId="30" xfId="0" quotePrefix="1" applyFont="1" applyBorder="1" applyAlignment="1">
      <alignment vertical="center" wrapText="1"/>
    </xf>
    <xf numFmtId="0" fontId="0" fillId="0" borderId="0" xfId="0" quotePrefix="1"/>
    <xf numFmtId="0" fontId="13" fillId="0" borderId="30" xfId="0" quotePrefix="1" applyFont="1" applyBorder="1" applyAlignment="1">
      <alignment horizontal="left" vertical="center" wrapText="1"/>
    </xf>
    <xf numFmtId="0" fontId="13" fillId="0" borderId="34" xfId="0" quotePrefix="1" applyFont="1" applyBorder="1" applyAlignment="1">
      <alignment horizontal="left" vertical="center" wrapText="1"/>
    </xf>
    <xf numFmtId="0" fontId="13" fillId="0" borderId="32" xfId="0" quotePrefix="1" applyFont="1" applyBorder="1" applyAlignment="1">
      <alignment horizontal="left" vertical="center" wrapText="1"/>
    </xf>
    <xf numFmtId="0" fontId="13" fillId="0" borderId="36" xfId="0" quotePrefix="1" applyFont="1" applyBorder="1" applyAlignment="1">
      <alignment horizontal="left" vertical="center" wrapText="1"/>
    </xf>
    <xf numFmtId="0" fontId="13" fillId="0" borderId="32" xfId="0" quotePrefix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wrapText="1"/>
    </xf>
    <xf numFmtId="0" fontId="8" fillId="0" borderId="0" xfId="0" quotePrefix="1" applyFont="1" applyBorder="1" applyAlignment="1">
      <alignment horizontal="center" wrapText="1"/>
    </xf>
    <xf numFmtId="0" fontId="8" fillId="0" borderId="23" xfId="0" quotePrefix="1" applyFont="1" applyBorder="1" applyAlignment="1">
      <alignment horizontal="center" wrapText="1"/>
    </xf>
    <xf numFmtId="0" fontId="8" fillId="0" borderId="24" xfId="0" quotePrefix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0" borderId="19" xfId="0" quotePrefix="1" applyFont="1" applyBorder="1" applyAlignment="1">
      <alignment horizontal="center" vertical="top" wrapText="1"/>
    </xf>
    <xf numFmtId="0" fontId="8" fillId="0" borderId="0" xfId="0" quotePrefix="1" applyFont="1" applyBorder="1" applyAlignment="1">
      <alignment horizontal="center" vertical="top" wrapText="1"/>
    </xf>
    <xf numFmtId="0" fontId="8" fillId="0" borderId="23" xfId="0" quotePrefix="1" applyFont="1" applyBorder="1" applyAlignment="1">
      <alignment horizontal="center" vertical="top" wrapText="1"/>
    </xf>
    <xf numFmtId="0" fontId="8" fillId="0" borderId="24" xfId="0" quotePrefix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4" fontId="0" fillId="0" borderId="0" xfId="0" applyNumberFormat="1"/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quotePrefix="1" applyFont="1"/>
    <xf numFmtId="0" fontId="21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2" fontId="19" fillId="0" borderId="0" xfId="0" quotePrefix="1" applyNumberFormat="1" applyFont="1" applyAlignment="1">
      <alignment horizontal="center" vertical="center"/>
    </xf>
    <xf numFmtId="0" fontId="19" fillId="0" borderId="0" xfId="0" quotePrefix="1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4" fontId="5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0" fillId="0" borderId="44" xfId="0" applyBorder="1"/>
    <xf numFmtId="0" fontId="0" fillId="0" borderId="0" xfId="0" applyBorder="1"/>
    <xf numFmtId="0" fontId="0" fillId="0" borderId="45" xfId="0" applyBorder="1"/>
    <xf numFmtId="0" fontId="0" fillId="0" borderId="41" xfId="0" applyBorder="1"/>
    <xf numFmtId="0" fontId="0" fillId="0" borderId="26" xfId="0" applyBorder="1"/>
    <xf numFmtId="0" fontId="0" fillId="0" borderId="42" xfId="0" applyBorder="1"/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25" fillId="0" borderId="0" xfId="1" applyFont="1" applyProtection="1">
      <protection hidden="1"/>
    </xf>
    <xf numFmtId="0" fontId="24" fillId="0" borderId="0" xfId="1" applyProtection="1">
      <protection hidden="1"/>
    </xf>
    <xf numFmtId="0" fontId="24" fillId="0" borderId="0" xfId="1"/>
    <xf numFmtId="0" fontId="25" fillId="0" borderId="39" xfId="1" applyFont="1" applyBorder="1" applyProtection="1">
      <protection hidden="1"/>
    </xf>
    <xf numFmtId="0" fontId="24" fillId="0" borderId="16" xfId="1" applyBorder="1" applyProtection="1">
      <protection hidden="1"/>
    </xf>
    <xf numFmtId="0" fontId="25" fillId="0" borderId="16" xfId="1" applyFont="1" applyBorder="1" applyProtection="1">
      <protection hidden="1"/>
    </xf>
    <xf numFmtId="0" fontId="24" fillId="0" borderId="44" xfId="1" applyBorder="1" applyProtection="1">
      <protection hidden="1"/>
    </xf>
    <xf numFmtId="0" fontId="24" fillId="0" borderId="0" xfId="1" applyBorder="1" applyProtection="1">
      <protection hidden="1"/>
    </xf>
    <xf numFmtId="14" fontId="24" fillId="0" borderId="0" xfId="1" applyNumberFormat="1" applyBorder="1" applyProtection="1">
      <protection hidden="1"/>
    </xf>
    <xf numFmtId="0" fontId="24" fillId="0" borderId="0" xfId="1" applyBorder="1"/>
    <xf numFmtId="0" fontId="24" fillId="0" borderId="44" xfId="1" applyFont="1" applyBorder="1" applyProtection="1">
      <protection hidden="1"/>
    </xf>
    <xf numFmtId="0" fontId="25" fillId="0" borderId="0" xfId="1" applyFont="1" applyBorder="1" applyProtection="1">
      <protection hidden="1"/>
    </xf>
    <xf numFmtId="14" fontId="24" fillId="0" borderId="0" xfId="1" applyNumberFormat="1" applyFill="1" applyBorder="1" applyProtection="1">
      <protection hidden="1"/>
    </xf>
    <xf numFmtId="0" fontId="24" fillId="0" borderId="41" xfId="1" applyBorder="1" applyProtection="1">
      <protection hidden="1"/>
    </xf>
    <xf numFmtId="0" fontId="24" fillId="0" borderId="26" xfId="1" applyFill="1" applyBorder="1" applyProtection="1">
      <protection hidden="1"/>
    </xf>
    <xf numFmtId="0" fontId="24" fillId="0" borderId="0" xfId="1" applyFill="1" applyBorder="1"/>
    <xf numFmtId="0" fontId="0" fillId="0" borderId="0" xfId="1" applyFont="1"/>
    <xf numFmtId="0" fontId="25" fillId="0" borderId="0" xfId="1" applyFont="1"/>
    <xf numFmtId="0" fontId="0" fillId="0" borderId="44" xfId="1" applyFont="1" applyBorder="1" applyProtection="1">
      <protection hidden="1"/>
    </xf>
    <xf numFmtId="0" fontId="0" fillId="0" borderId="0" xfId="1" applyFont="1" applyBorder="1" applyProtection="1">
      <protection hidden="1"/>
    </xf>
    <xf numFmtId="0" fontId="24" fillId="0" borderId="0" xfId="1" applyFont="1" applyBorder="1" applyProtection="1">
      <protection hidden="1"/>
    </xf>
    <xf numFmtId="0" fontId="24" fillId="0" borderId="6" xfId="1" applyBorder="1"/>
    <xf numFmtId="0" fontId="24" fillId="0" borderId="46" xfId="1" applyBorder="1"/>
    <xf numFmtId="0" fontId="24" fillId="0" borderId="47" xfId="1" applyBorder="1"/>
    <xf numFmtId="0" fontId="24" fillId="0" borderId="40" xfId="1" applyBorder="1" applyProtection="1">
      <protection hidden="1"/>
    </xf>
    <xf numFmtId="0" fontId="24" fillId="0" borderId="45" xfId="1" applyBorder="1"/>
    <xf numFmtId="0" fontId="24" fillId="0" borderId="42" xfId="1" applyFill="1" applyBorder="1" applyProtection="1">
      <protection hidden="1"/>
    </xf>
    <xf numFmtId="0" fontId="24" fillId="0" borderId="21" xfId="1" applyBorder="1"/>
    <xf numFmtId="0" fontId="24" fillId="0" borderId="19" xfId="1" applyBorder="1"/>
    <xf numFmtId="0" fontId="0" fillId="0" borderId="0" xfId="1" applyFont="1" applyBorder="1"/>
    <xf numFmtId="2" fontId="24" fillId="0" borderId="0" xfId="1" applyNumberFormat="1"/>
    <xf numFmtId="14" fontId="24" fillId="0" borderId="0" xfId="1" applyNumberFormat="1" applyBorder="1"/>
    <xf numFmtId="0" fontId="22" fillId="0" borderId="4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left"/>
    </xf>
    <xf numFmtId="0" fontId="5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top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24" xfId="0" quotePrefix="1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" fillId="4" borderId="2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26" fillId="4" borderId="7" xfId="0" applyFont="1" applyFill="1" applyBorder="1" applyAlignment="1">
      <alignment horizontal="left" vertical="center"/>
    </xf>
    <xf numFmtId="0" fontId="26" fillId="4" borderId="8" xfId="0" applyFont="1" applyFill="1" applyBorder="1" applyAlignment="1">
      <alignment horizontal="left" vertical="center"/>
    </xf>
    <xf numFmtId="0" fontId="26" fillId="4" borderId="10" xfId="0" applyFont="1" applyFill="1" applyBorder="1" applyAlignment="1">
      <alignment horizontal="left" vertical="center"/>
    </xf>
    <xf numFmtId="0" fontId="26" fillId="4" borderId="2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0" fontId="8" fillId="0" borderId="24" xfId="0" quotePrefix="1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2" fillId="0" borderId="37" xfId="0" quotePrefix="1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14" fontId="18" fillId="3" borderId="16" xfId="0" applyNumberFormat="1" applyFont="1" applyFill="1" applyBorder="1" applyAlignment="1" applyProtection="1">
      <alignment horizontal="center"/>
      <protection locked="0"/>
    </xf>
    <xf numFmtId="0" fontId="18" fillId="3" borderId="16" xfId="0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left" vertical="center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" fillId="0" borderId="3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142875</xdr:rowOff>
    </xdr:from>
    <xdr:to>
      <xdr:col>8</xdr:col>
      <xdr:colOff>495300</xdr:colOff>
      <xdr:row>7</xdr:row>
      <xdr:rowOff>161925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723900"/>
          <a:ext cx="41243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showGridLines="0" showRowColHeaders="0" tabSelected="1" workbookViewId="0">
      <selection activeCell="AO39" sqref="AO39"/>
    </sheetView>
  </sheetViews>
  <sheetFormatPr defaultRowHeight="15" x14ac:dyDescent="0.25"/>
  <sheetData>
    <row r="2" spans="2:10" ht="15.75" thickBot="1" x14ac:dyDescent="0.3"/>
    <row r="3" spans="2:10" x14ac:dyDescent="0.25">
      <c r="B3" s="60"/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63"/>
      <c r="C4" s="64"/>
      <c r="D4" s="64"/>
      <c r="E4" s="64"/>
      <c r="F4" s="64"/>
      <c r="G4" s="64"/>
      <c r="H4" s="64"/>
      <c r="I4" s="64"/>
      <c r="J4" s="65"/>
    </row>
    <row r="5" spans="2:10" x14ac:dyDescent="0.25">
      <c r="B5" s="63"/>
      <c r="C5" s="64"/>
      <c r="D5" s="64"/>
      <c r="E5" s="64"/>
      <c r="F5" s="64"/>
      <c r="G5" s="64"/>
      <c r="H5" s="64"/>
      <c r="I5" s="64"/>
      <c r="J5" s="65"/>
    </row>
    <row r="6" spans="2:10" x14ac:dyDescent="0.25">
      <c r="B6" s="63"/>
      <c r="C6" s="64"/>
      <c r="D6" s="64"/>
      <c r="E6" s="64"/>
      <c r="F6" s="64"/>
      <c r="G6" s="64"/>
      <c r="H6" s="64"/>
      <c r="I6" s="64"/>
      <c r="J6" s="65"/>
    </row>
    <row r="7" spans="2:10" x14ac:dyDescent="0.25">
      <c r="B7" s="63"/>
      <c r="C7" s="64"/>
      <c r="D7" s="64"/>
      <c r="E7" s="64"/>
      <c r="F7" s="64"/>
      <c r="G7" s="64"/>
      <c r="H7" s="64"/>
      <c r="I7" s="64"/>
      <c r="J7" s="65"/>
    </row>
    <row r="8" spans="2:10" x14ac:dyDescent="0.25">
      <c r="B8" s="63"/>
      <c r="C8" s="64"/>
      <c r="D8" s="64"/>
      <c r="E8" s="64"/>
      <c r="F8" s="64"/>
      <c r="G8" s="64"/>
      <c r="H8" s="64"/>
      <c r="I8" s="64"/>
      <c r="J8" s="65"/>
    </row>
    <row r="9" spans="2:10" x14ac:dyDescent="0.25">
      <c r="B9" s="63"/>
      <c r="C9" s="64"/>
      <c r="D9" s="64"/>
      <c r="E9" s="64"/>
      <c r="F9" s="64"/>
      <c r="G9" s="64"/>
      <c r="H9" s="64"/>
      <c r="I9" s="64"/>
      <c r="J9" s="65"/>
    </row>
    <row r="10" spans="2:10" ht="26.25" x14ac:dyDescent="0.25">
      <c r="B10" s="103" t="s">
        <v>95</v>
      </c>
      <c r="C10" s="104"/>
      <c r="D10" s="104"/>
      <c r="E10" s="104"/>
      <c r="F10" s="104"/>
      <c r="G10" s="104"/>
      <c r="H10" s="104"/>
      <c r="I10" s="104"/>
      <c r="J10" s="105"/>
    </row>
    <row r="11" spans="2:10" x14ac:dyDescent="0.25">
      <c r="B11" s="63"/>
      <c r="C11" s="64"/>
      <c r="D11" s="64"/>
      <c r="E11" s="64"/>
      <c r="F11" s="64"/>
      <c r="G11" s="64"/>
      <c r="H11" s="64"/>
      <c r="I11" s="64"/>
      <c r="J11" s="65"/>
    </row>
    <row r="12" spans="2:10" x14ac:dyDescent="0.25">
      <c r="B12" s="63"/>
      <c r="C12" s="64"/>
      <c r="D12" s="64"/>
      <c r="E12" s="106" t="s">
        <v>98</v>
      </c>
      <c r="F12" s="106"/>
      <c r="G12" s="106"/>
      <c r="H12" s="64"/>
      <c r="I12" s="64"/>
      <c r="J12" s="65"/>
    </row>
    <row r="13" spans="2:10" x14ac:dyDescent="0.25">
      <c r="B13" s="63"/>
      <c r="C13" s="64"/>
      <c r="D13" s="64"/>
      <c r="E13" s="64"/>
      <c r="F13" s="64"/>
      <c r="G13" s="64"/>
      <c r="H13" s="64"/>
      <c r="I13" s="64"/>
      <c r="J13" s="65"/>
    </row>
    <row r="14" spans="2:10" x14ac:dyDescent="0.25">
      <c r="B14" s="63"/>
      <c r="C14" s="64"/>
      <c r="D14" s="64"/>
      <c r="E14" s="107" t="s">
        <v>96</v>
      </c>
      <c r="F14" s="107"/>
      <c r="G14" s="107"/>
      <c r="H14" s="64"/>
      <c r="I14" s="64"/>
      <c r="J14" s="65"/>
    </row>
    <row r="15" spans="2:10" x14ac:dyDescent="0.25">
      <c r="B15" s="63"/>
      <c r="C15" s="64"/>
      <c r="D15" s="64"/>
      <c r="E15" s="64"/>
      <c r="F15" s="64"/>
      <c r="G15" s="64"/>
      <c r="H15" s="64"/>
      <c r="I15" s="64"/>
      <c r="J15" s="65"/>
    </row>
    <row r="16" spans="2:10" x14ac:dyDescent="0.25">
      <c r="B16" s="63"/>
      <c r="C16" s="64"/>
      <c r="D16" s="64"/>
      <c r="E16" s="64"/>
      <c r="F16" s="64"/>
      <c r="G16" s="64"/>
      <c r="H16" s="64"/>
      <c r="I16" s="64"/>
      <c r="J16" s="65"/>
    </row>
    <row r="17" spans="2:10" x14ac:dyDescent="0.25">
      <c r="B17" s="63"/>
      <c r="C17" s="64"/>
      <c r="D17" s="64"/>
      <c r="E17" s="64"/>
      <c r="F17" s="64"/>
      <c r="G17" s="64"/>
      <c r="H17" s="64"/>
      <c r="I17" s="64"/>
      <c r="J17" s="65"/>
    </row>
    <row r="18" spans="2:10" x14ac:dyDescent="0.25">
      <c r="B18" s="63"/>
      <c r="C18" s="64"/>
      <c r="D18" s="64"/>
      <c r="E18" s="64"/>
      <c r="F18" s="64"/>
      <c r="G18" s="64"/>
      <c r="H18" s="64"/>
      <c r="I18" s="64"/>
      <c r="J18" s="65"/>
    </row>
    <row r="19" spans="2:10" x14ac:dyDescent="0.25">
      <c r="B19" s="63"/>
      <c r="C19" s="64"/>
      <c r="D19" s="64"/>
      <c r="E19" s="64"/>
      <c r="F19" s="64"/>
      <c r="G19" s="64"/>
      <c r="H19" s="64"/>
      <c r="I19" s="64"/>
      <c r="J19" s="65"/>
    </row>
    <row r="20" spans="2:10" x14ac:dyDescent="0.25">
      <c r="B20" s="63"/>
      <c r="C20" s="64"/>
      <c r="D20" s="64"/>
      <c r="E20" s="64"/>
      <c r="F20" s="64"/>
      <c r="G20" s="64"/>
      <c r="H20" s="64"/>
      <c r="I20" s="64"/>
      <c r="J20" s="65"/>
    </row>
    <row r="21" spans="2:10" x14ac:dyDescent="0.25">
      <c r="B21" s="63"/>
      <c r="C21" s="64"/>
      <c r="D21" s="64"/>
      <c r="E21" s="64"/>
      <c r="F21" s="64"/>
      <c r="G21" s="64"/>
      <c r="H21" s="64"/>
      <c r="I21" s="64"/>
      <c r="J21" s="65"/>
    </row>
    <row r="22" spans="2:10" x14ac:dyDescent="0.25">
      <c r="B22" s="63"/>
      <c r="C22" s="64"/>
      <c r="D22" s="64"/>
      <c r="E22" s="64"/>
      <c r="F22" s="64"/>
      <c r="G22" s="64"/>
      <c r="H22" s="64"/>
      <c r="I22" s="64"/>
      <c r="J22" s="65"/>
    </row>
    <row r="23" spans="2:10" x14ac:dyDescent="0.25">
      <c r="B23" s="63"/>
      <c r="C23" s="64"/>
      <c r="D23" s="64"/>
      <c r="E23" s="107" t="s">
        <v>97</v>
      </c>
      <c r="F23" s="107"/>
      <c r="G23" s="107"/>
      <c r="H23" s="64"/>
      <c r="I23" s="64"/>
      <c r="J23" s="65"/>
    </row>
    <row r="24" spans="2:10" x14ac:dyDescent="0.25">
      <c r="B24" s="63"/>
      <c r="C24" s="64"/>
      <c r="D24" s="64"/>
      <c r="E24" s="64"/>
      <c r="F24" s="64"/>
      <c r="G24" s="64"/>
      <c r="H24" s="64"/>
      <c r="I24" s="64"/>
      <c r="J24" s="65"/>
    </row>
    <row r="25" spans="2:10" ht="15.75" thickBot="1" x14ac:dyDescent="0.3">
      <c r="B25" s="66"/>
      <c r="C25" s="67"/>
      <c r="D25" s="67"/>
      <c r="E25" s="67"/>
      <c r="F25" s="67"/>
      <c r="G25" s="67"/>
      <c r="H25" s="67"/>
      <c r="I25" s="67"/>
      <c r="J25" s="68"/>
    </row>
  </sheetData>
  <sheetProtection password="CAF7" sheet="1" objects="1" scenarios="1"/>
  <mergeCells count="4">
    <mergeCell ref="B10:J10"/>
    <mergeCell ref="E12:G12"/>
    <mergeCell ref="E14:G14"/>
    <mergeCell ref="E23: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46"/>
  <sheetViews>
    <sheetView showGridLines="0" showRowColHeaders="0" zoomScaleNormal="100" workbookViewId="0">
      <selection activeCell="C7" sqref="C7:E7"/>
    </sheetView>
  </sheetViews>
  <sheetFormatPr defaultRowHeight="15" x14ac:dyDescent="0.25"/>
  <cols>
    <col min="2" max="2" width="30.7109375" customWidth="1"/>
    <col min="3" max="3" width="24.7109375" customWidth="1"/>
    <col min="4" max="5" width="25" customWidth="1"/>
    <col min="6" max="6" width="27.7109375" customWidth="1"/>
  </cols>
  <sheetData>
    <row r="3" spans="2:5" ht="15.75" x14ac:dyDescent="0.25">
      <c r="B3" s="108" t="s">
        <v>38</v>
      </c>
      <c r="C3" s="108"/>
      <c r="D3" s="108"/>
      <c r="E3" s="108"/>
    </row>
    <row r="5" spans="2:5" ht="15.75" x14ac:dyDescent="0.25">
      <c r="B5" s="112" t="s">
        <v>39</v>
      </c>
      <c r="C5" s="112"/>
      <c r="D5" s="112"/>
      <c r="E5" s="112"/>
    </row>
    <row r="6" spans="2:5" ht="9.9499999999999993" customHeight="1" x14ac:dyDescent="0.25"/>
    <row r="7" spans="2:5" s="2" customFormat="1" ht="20.100000000000001" customHeight="1" x14ac:dyDescent="0.25">
      <c r="B7" s="23" t="s">
        <v>0</v>
      </c>
      <c r="C7" s="113"/>
      <c r="D7" s="114"/>
      <c r="E7" s="115"/>
    </row>
    <row r="9" spans="2:5" x14ac:dyDescent="0.25">
      <c r="B9" s="1" t="s">
        <v>40</v>
      </c>
    </row>
    <row r="10" spans="2:5" s="2" customFormat="1" ht="20.100000000000001" customHeight="1" x14ac:dyDescent="0.25">
      <c r="B10" s="4" t="s">
        <v>1</v>
      </c>
      <c r="C10" s="109"/>
      <c r="D10" s="109"/>
      <c r="E10" s="109"/>
    </row>
    <row r="11" spans="2:5" s="2" customFormat="1" ht="20.100000000000001" customHeight="1" x14ac:dyDescent="0.25">
      <c r="B11" s="4" t="s">
        <v>2</v>
      </c>
      <c r="C11" s="109"/>
      <c r="D11" s="109"/>
      <c r="E11" s="109"/>
    </row>
    <row r="12" spans="2:5" s="2" customFormat="1" ht="20.100000000000001" customHeight="1" x14ac:dyDescent="0.25">
      <c r="B12" s="4" t="s">
        <v>3</v>
      </c>
      <c r="C12" s="117"/>
      <c r="D12" s="118"/>
      <c r="E12" s="119"/>
    </row>
    <row r="13" spans="2:5" s="2" customFormat="1" ht="20.100000000000001" customHeight="1" thickBot="1" x14ac:dyDescent="0.3">
      <c r="B13" s="24" t="s">
        <v>4</v>
      </c>
      <c r="C13" s="120"/>
      <c r="D13" s="121"/>
      <c r="E13" s="122"/>
    </row>
    <row r="14" spans="2:5" ht="20.100000000000001" customHeight="1" thickBot="1" x14ac:dyDescent="0.3">
      <c r="B14" s="123" t="s">
        <v>41</v>
      </c>
      <c r="C14" s="124"/>
      <c r="D14" s="125"/>
      <c r="E14" s="126"/>
    </row>
    <row r="15" spans="2:5" x14ac:dyDescent="0.25">
      <c r="B15" s="22"/>
      <c r="C15" s="22"/>
      <c r="D15" s="22"/>
      <c r="E15" s="22"/>
    </row>
    <row r="16" spans="2:5" ht="15.75" thickBot="1" x14ac:dyDescent="0.3">
      <c r="B16" s="110" t="s">
        <v>42</v>
      </c>
      <c r="C16" s="110"/>
    </row>
    <row r="17" spans="2:5" ht="20.100000000000001" customHeight="1" x14ac:dyDescent="0.25">
      <c r="B17" s="3" t="s">
        <v>1</v>
      </c>
      <c r="C17" s="111"/>
      <c r="D17" s="111"/>
      <c r="E17" s="111"/>
    </row>
    <row r="18" spans="2:5" ht="20.100000000000001" customHeight="1" x14ac:dyDescent="0.25">
      <c r="B18" s="4" t="s">
        <v>2</v>
      </c>
      <c r="C18" s="109"/>
      <c r="D18" s="109"/>
      <c r="E18" s="109"/>
    </row>
    <row r="19" spans="2:5" ht="20.100000000000001" customHeight="1" x14ac:dyDescent="0.25">
      <c r="B19" s="4" t="s">
        <v>3</v>
      </c>
      <c r="C19" s="109"/>
      <c r="D19" s="109"/>
      <c r="E19" s="109"/>
    </row>
    <row r="20" spans="2:5" ht="20.100000000000001" customHeight="1" thickBot="1" x14ac:dyDescent="0.3">
      <c r="B20" s="5" t="s">
        <v>4</v>
      </c>
      <c r="C20" s="116"/>
      <c r="D20" s="116"/>
      <c r="E20" s="116"/>
    </row>
    <row r="22" spans="2:5" ht="15.75" thickBot="1" x14ac:dyDescent="0.3">
      <c r="B22" s="110" t="s">
        <v>82</v>
      </c>
      <c r="C22" s="110"/>
    </row>
    <row r="23" spans="2:5" ht="20.100000000000001" customHeight="1" x14ac:dyDescent="0.25">
      <c r="B23" s="3" t="s">
        <v>1</v>
      </c>
      <c r="C23" s="111"/>
      <c r="D23" s="111"/>
      <c r="E23" s="111"/>
    </row>
    <row r="24" spans="2:5" ht="20.100000000000001" customHeight="1" x14ac:dyDescent="0.25">
      <c r="B24" s="4" t="s">
        <v>2</v>
      </c>
      <c r="C24" s="109"/>
      <c r="D24" s="109"/>
      <c r="E24" s="109"/>
    </row>
    <row r="25" spans="2:5" ht="20.100000000000001" customHeight="1" x14ac:dyDescent="0.25">
      <c r="B25" s="4" t="s">
        <v>3</v>
      </c>
      <c r="C25" s="109"/>
      <c r="D25" s="109"/>
      <c r="E25" s="109"/>
    </row>
    <row r="26" spans="2:5" ht="20.100000000000001" customHeight="1" thickBot="1" x14ac:dyDescent="0.3">
      <c r="B26" s="5" t="s">
        <v>4</v>
      </c>
      <c r="C26" s="116"/>
      <c r="D26" s="116"/>
      <c r="E26" s="116"/>
    </row>
    <row r="29" spans="2:5" ht="15.75" x14ac:dyDescent="0.25">
      <c r="B29" s="112" t="s">
        <v>43</v>
      </c>
      <c r="C29" s="112"/>
      <c r="D29" s="112"/>
      <c r="E29" s="112"/>
    </row>
    <row r="30" spans="2:5" ht="9.9499999999999993" customHeight="1" thickBot="1" x14ac:dyDescent="0.3"/>
    <row r="31" spans="2:5" ht="20.100000000000001" customHeight="1" thickBot="1" x14ac:dyDescent="0.3">
      <c r="B31" s="141" t="s">
        <v>44</v>
      </c>
      <c r="C31" s="123"/>
      <c r="D31" s="127"/>
      <c r="E31" s="128"/>
    </row>
    <row r="32" spans="2:5" ht="20.100000000000001" customHeight="1" x14ac:dyDescent="0.25">
      <c r="B32" s="139" t="s">
        <v>47</v>
      </c>
      <c r="C32" s="140"/>
      <c r="D32" s="40"/>
      <c r="E32" s="41"/>
    </row>
    <row r="33" spans="2:5" ht="20.100000000000001" customHeight="1" thickBot="1" x14ac:dyDescent="0.3">
      <c r="B33" s="139"/>
      <c r="C33" s="140"/>
      <c r="D33" s="25" t="s">
        <v>46</v>
      </c>
      <c r="E33" s="26" t="s">
        <v>48</v>
      </c>
    </row>
    <row r="34" spans="2:5" ht="20.100000000000001" customHeight="1" x14ac:dyDescent="0.25">
      <c r="B34" s="139" t="s">
        <v>45</v>
      </c>
      <c r="C34" s="140"/>
      <c r="D34" s="40"/>
      <c r="E34" s="41"/>
    </row>
    <row r="35" spans="2:5" ht="20.100000000000001" customHeight="1" thickBot="1" x14ac:dyDescent="0.3">
      <c r="B35" s="139"/>
      <c r="C35" s="140"/>
      <c r="D35" s="25" t="s">
        <v>46</v>
      </c>
      <c r="E35" s="26" t="s">
        <v>48</v>
      </c>
    </row>
    <row r="38" spans="2:5" ht="20.100000000000001" customHeight="1" x14ac:dyDescent="0.25">
      <c r="B38" s="130" t="s">
        <v>83</v>
      </c>
      <c r="C38" s="131"/>
      <c r="D38" s="131"/>
      <c r="E38" s="132"/>
    </row>
    <row r="39" spans="2:5" ht="20.100000000000001" customHeight="1" x14ac:dyDescent="0.25">
      <c r="B39" s="42"/>
      <c r="C39" s="43"/>
      <c r="D39" s="133"/>
      <c r="E39" s="134"/>
    </row>
    <row r="40" spans="2:5" ht="20.100000000000001" customHeight="1" x14ac:dyDescent="0.25">
      <c r="B40" s="27" t="s">
        <v>54</v>
      </c>
      <c r="C40" s="28" t="s">
        <v>49</v>
      </c>
      <c r="D40" s="135" t="s">
        <v>50</v>
      </c>
      <c r="E40" s="136"/>
    </row>
    <row r="41" spans="2:5" ht="20.100000000000001" customHeight="1" x14ac:dyDescent="0.25">
      <c r="B41" s="42"/>
      <c r="C41" s="44"/>
      <c r="D41" s="133"/>
      <c r="E41" s="134"/>
    </row>
    <row r="42" spans="2:5" ht="20.100000000000001" customHeight="1" x14ac:dyDescent="0.25">
      <c r="B42" s="29" t="s">
        <v>54</v>
      </c>
      <c r="C42" s="30" t="s">
        <v>49</v>
      </c>
      <c r="D42" s="137" t="s">
        <v>51</v>
      </c>
      <c r="E42" s="138"/>
    </row>
    <row r="45" spans="2:5" x14ac:dyDescent="0.25">
      <c r="B45" s="6"/>
    </row>
    <row r="46" spans="2:5" ht="30" customHeight="1" x14ac:dyDescent="0.25">
      <c r="B46" s="129" t="s">
        <v>84</v>
      </c>
      <c r="C46" s="129"/>
      <c r="D46" s="129"/>
      <c r="E46" s="129"/>
    </row>
  </sheetData>
  <sheetProtection password="CAF7" sheet="1" objects="1" scenarios="1"/>
  <mergeCells count="30">
    <mergeCell ref="C25:E25"/>
    <mergeCell ref="C26:E26"/>
    <mergeCell ref="D31:E31"/>
    <mergeCell ref="B46:E46"/>
    <mergeCell ref="B38:E38"/>
    <mergeCell ref="D39:E39"/>
    <mergeCell ref="D40:E40"/>
    <mergeCell ref="D41:E41"/>
    <mergeCell ref="D42:E42"/>
    <mergeCell ref="B34:C35"/>
    <mergeCell ref="B29:E29"/>
    <mergeCell ref="B31:C31"/>
    <mergeCell ref="B32:C33"/>
    <mergeCell ref="C24:E24"/>
    <mergeCell ref="B5:E5"/>
    <mergeCell ref="C7:E7"/>
    <mergeCell ref="C20:E20"/>
    <mergeCell ref="C12:E12"/>
    <mergeCell ref="C13:E13"/>
    <mergeCell ref="C17:E17"/>
    <mergeCell ref="C18:E18"/>
    <mergeCell ref="C19:E19"/>
    <mergeCell ref="B14:C14"/>
    <mergeCell ref="D14:E14"/>
    <mergeCell ref="B16:C16"/>
    <mergeCell ref="B3:E3"/>
    <mergeCell ref="C10:E10"/>
    <mergeCell ref="C11:E11"/>
    <mergeCell ref="B22:C22"/>
    <mergeCell ref="C23:E23"/>
  </mergeCells>
  <dataValidations count="2">
    <dataValidation type="date" operator="greaterThan" allowBlank="1" showInputMessage="1" showErrorMessage="1" errorTitle="Uwaga!" error="Nieprawidłowy format daty?" prompt="Wprowadź datę w nast. formacie: rrrr-mm-dd" sqref="D14:E14 D31:E31">
      <formula1>35796</formula1>
    </dataValidation>
    <dataValidation type="date" operator="greaterThan" allowBlank="1" showInputMessage="1" showErrorMessage="1" errorTitle="Uwaga!" error="Nieprawidłowy format daty?" prompt="Wprowadź datę w nast. formacie: rrrr-mm-dd" sqref="D32:E32 D34:E34 C39 C41">
      <formula1>40179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40"/>
  <sheetViews>
    <sheetView showGridLines="0" showRowColHeaders="0" zoomScaleNormal="100" workbookViewId="0">
      <selection activeCell="E5" sqref="E5:G5"/>
    </sheetView>
  </sheetViews>
  <sheetFormatPr defaultRowHeight="15" x14ac:dyDescent="0.25"/>
  <cols>
    <col min="2" max="2" width="23.42578125" customWidth="1"/>
    <col min="3" max="3" width="15" customWidth="1"/>
    <col min="4" max="4" width="14.85546875" customWidth="1"/>
    <col min="5" max="7" width="18.7109375" customWidth="1"/>
    <col min="8" max="8" width="14.5703125" customWidth="1"/>
    <col min="9" max="9" width="9.140625" style="48" hidden="1" customWidth="1"/>
    <col min="10" max="10" width="4.85546875" style="48" hidden="1" customWidth="1"/>
    <col min="11" max="11" width="9" style="48" hidden="1" customWidth="1"/>
    <col min="12" max="12" width="4.140625" style="48" hidden="1" customWidth="1"/>
    <col min="13" max="13" width="0" style="48" hidden="1" customWidth="1"/>
  </cols>
  <sheetData>
    <row r="3" spans="2:13" ht="15.75" x14ac:dyDescent="0.25">
      <c r="B3" s="155" t="s">
        <v>52</v>
      </c>
      <c r="C3" s="155"/>
      <c r="D3" s="155"/>
      <c r="E3" s="155"/>
      <c r="F3" s="155"/>
      <c r="G3" s="155"/>
    </row>
    <row r="4" spans="2:13" ht="15.75" thickBot="1" x14ac:dyDescent="0.3"/>
    <row r="5" spans="2:13" s="2" customFormat="1" ht="20.100000000000001" customHeight="1" thickBot="1" x14ac:dyDescent="0.3">
      <c r="B5" s="141" t="s">
        <v>53</v>
      </c>
      <c r="C5" s="141"/>
      <c r="D5" s="123"/>
      <c r="E5" s="156"/>
      <c r="F5" s="157"/>
      <c r="G5" s="158"/>
      <c r="H5" s="19" t="str">
        <f>IF(ISBLANK('Część I i II'!C11),"",IF(E5&lt;&gt;"","","&lt;- Data jest konieczna!"))</f>
        <v/>
      </c>
      <c r="I5" s="49"/>
      <c r="J5" s="49"/>
      <c r="K5" s="49"/>
      <c r="L5" s="49"/>
      <c r="M5" s="49"/>
    </row>
    <row r="6" spans="2:13" x14ac:dyDescent="0.25">
      <c r="G6" s="31"/>
    </row>
    <row r="7" spans="2:13" ht="20.100000000000001" customHeight="1" x14ac:dyDescent="0.25">
      <c r="B7" s="130" t="s">
        <v>85</v>
      </c>
      <c r="C7" s="162"/>
      <c r="D7" s="162"/>
      <c r="E7" s="162"/>
      <c r="F7" s="162"/>
      <c r="G7" s="163"/>
    </row>
    <row r="8" spans="2:13" ht="20.100000000000001" customHeight="1" x14ac:dyDescent="0.25">
      <c r="B8" s="42"/>
      <c r="C8" s="43"/>
      <c r="D8" s="159"/>
      <c r="E8" s="159"/>
      <c r="F8" s="159"/>
      <c r="G8" s="164"/>
    </row>
    <row r="9" spans="2:13" ht="39" customHeight="1" x14ac:dyDescent="0.25">
      <c r="B9" s="32" t="s">
        <v>55</v>
      </c>
      <c r="C9" s="33" t="s">
        <v>56</v>
      </c>
      <c r="D9" s="135" t="s">
        <v>86</v>
      </c>
      <c r="E9" s="160"/>
      <c r="F9" s="135" t="s">
        <v>57</v>
      </c>
      <c r="G9" s="136"/>
    </row>
    <row r="10" spans="2:13" ht="20.100000000000001" customHeight="1" x14ac:dyDescent="0.25">
      <c r="B10" s="42"/>
      <c r="C10" s="44"/>
      <c r="D10" s="159"/>
      <c r="E10" s="159"/>
      <c r="F10" s="159"/>
      <c r="G10" s="164"/>
    </row>
    <row r="11" spans="2:13" ht="39" customHeight="1" x14ac:dyDescent="0.25">
      <c r="B11" s="34" t="s">
        <v>55</v>
      </c>
      <c r="C11" s="35" t="s">
        <v>56</v>
      </c>
      <c r="D11" s="137" t="s">
        <v>87</v>
      </c>
      <c r="E11" s="161"/>
      <c r="F11" s="165" t="s">
        <v>58</v>
      </c>
      <c r="G11" s="166"/>
    </row>
    <row r="14" spans="2:13" ht="35.25" customHeight="1" x14ac:dyDescent="0.25">
      <c r="B14" s="172" t="s">
        <v>88</v>
      </c>
      <c r="C14" s="155"/>
      <c r="D14" s="155"/>
      <c r="E14" s="155"/>
      <c r="F14" s="155"/>
      <c r="G14" s="155"/>
    </row>
    <row r="16" spans="2:13" ht="22.5" customHeight="1" x14ac:dyDescent="0.25">
      <c r="B16" s="176" t="s">
        <v>62</v>
      </c>
      <c r="C16" s="176"/>
      <c r="D16" s="176"/>
      <c r="E16" s="173" t="s">
        <v>89</v>
      </c>
      <c r="F16" s="174"/>
      <c r="G16" s="175"/>
    </row>
    <row r="17" spans="2:13" x14ac:dyDescent="0.25">
      <c r="B17" s="176"/>
      <c r="C17" s="176"/>
      <c r="D17" s="176"/>
      <c r="E17" s="36" t="s">
        <v>5</v>
      </c>
      <c r="F17" s="36" t="s">
        <v>6</v>
      </c>
      <c r="G17" s="36" t="s">
        <v>7</v>
      </c>
      <c r="K17" s="50"/>
    </row>
    <row r="18" spans="2:13" ht="20.25" customHeight="1" x14ac:dyDescent="0.25">
      <c r="B18" s="176"/>
      <c r="C18" s="176"/>
      <c r="D18" s="176"/>
      <c r="E18" s="36" t="s">
        <v>59</v>
      </c>
      <c r="F18" s="36" t="s">
        <v>60</v>
      </c>
      <c r="G18" s="36" t="s">
        <v>61</v>
      </c>
      <c r="I18" s="51" t="s">
        <v>8</v>
      </c>
      <c r="K18" s="48" t="s">
        <v>27</v>
      </c>
    </row>
    <row r="19" spans="2:13" ht="21.95" customHeight="1" x14ac:dyDescent="0.25">
      <c r="B19" s="167" t="s">
        <v>63</v>
      </c>
      <c r="C19" s="167"/>
      <c r="D19" s="167"/>
      <c r="E19" s="55"/>
      <c r="F19" s="55"/>
      <c r="G19" s="55"/>
      <c r="H19" s="45" t="str">
        <f>IF(AND($E$5&lt;&gt;"",$F$24&lt;&gt;0,COUNTIF(E19:G19,"X")=0),"&lt;- Brak oceny!","")</f>
        <v/>
      </c>
      <c r="I19" s="52">
        <f>IF(COUNTBLANK(E19:G19)=3,0,IF(E19="X",3,IF(F19="X",5,7)))</f>
        <v>0</v>
      </c>
      <c r="K19" s="52">
        <f>COUNTIF(E19:G19,"X")</f>
        <v>0</v>
      </c>
    </row>
    <row r="20" spans="2:13" ht="21.95" customHeight="1" x14ac:dyDescent="0.25">
      <c r="B20" s="177" t="s">
        <v>90</v>
      </c>
      <c r="C20" s="177"/>
      <c r="D20" s="177"/>
      <c r="E20" s="55"/>
      <c r="F20" s="55"/>
      <c r="G20" s="55"/>
      <c r="H20" s="45" t="str">
        <f t="shared" ref="H20:H23" si="0">IF(AND($E$5&lt;&gt;"",$F$24&lt;&gt;0,COUNTIF(E20:G20,"X")=0),"&lt;- Brak oceny!","")</f>
        <v/>
      </c>
      <c r="I20" s="52">
        <f t="shared" ref="I20:I23" si="1">IF(COUNTBLANK(E20:G20)=3,0,IF(E20="X",3,IF(F20="X",5,7)))</f>
        <v>0</v>
      </c>
      <c r="K20" s="52">
        <f t="shared" ref="K20:K23" si="2">COUNTIF(E20:G20,"X")</f>
        <v>0</v>
      </c>
    </row>
    <row r="21" spans="2:13" ht="21.95" customHeight="1" x14ac:dyDescent="0.25">
      <c r="B21" s="177" t="s">
        <v>64</v>
      </c>
      <c r="C21" s="177"/>
      <c r="D21" s="177"/>
      <c r="E21" s="55"/>
      <c r="F21" s="55"/>
      <c r="G21" s="55"/>
      <c r="H21" s="45" t="str">
        <f t="shared" si="0"/>
        <v/>
      </c>
      <c r="I21" s="52">
        <f t="shared" si="1"/>
        <v>0</v>
      </c>
      <c r="K21" s="52">
        <f t="shared" si="2"/>
        <v>0</v>
      </c>
    </row>
    <row r="22" spans="2:13" ht="21.95" customHeight="1" x14ac:dyDescent="0.25">
      <c r="B22" s="167" t="s">
        <v>65</v>
      </c>
      <c r="C22" s="167"/>
      <c r="D22" s="167"/>
      <c r="E22" s="55"/>
      <c r="F22" s="55"/>
      <c r="G22" s="55"/>
      <c r="H22" s="45" t="str">
        <f t="shared" si="0"/>
        <v/>
      </c>
      <c r="I22" s="52">
        <f t="shared" si="1"/>
        <v>0</v>
      </c>
      <c r="K22" s="52">
        <f t="shared" si="2"/>
        <v>0</v>
      </c>
    </row>
    <row r="23" spans="2:13" ht="21.95" customHeight="1" thickBot="1" x14ac:dyDescent="0.3">
      <c r="B23" s="167" t="s">
        <v>66</v>
      </c>
      <c r="C23" s="167"/>
      <c r="D23" s="167"/>
      <c r="E23" s="55"/>
      <c r="F23" s="56"/>
      <c r="G23" s="56"/>
      <c r="H23" s="45" t="str">
        <f t="shared" si="0"/>
        <v/>
      </c>
      <c r="I23" s="52">
        <f t="shared" si="1"/>
        <v>0</v>
      </c>
      <c r="K23" s="52">
        <f t="shared" si="2"/>
        <v>0</v>
      </c>
      <c r="M23" s="48" t="s">
        <v>28</v>
      </c>
    </row>
    <row r="24" spans="2:13" ht="24.95" customHeight="1" thickBot="1" x14ac:dyDescent="0.3">
      <c r="B24" s="168" t="s">
        <v>67</v>
      </c>
      <c r="C24" s="168"/>
      <c r="D24" s="168"/>
      <c r="E24" s="169"/>
      <c r="F24" s="170" t="str">
        <f>IF(OR(ISERROR(SUMIF(I19:I23,"&gt;0",I19:I23)/COUNTIF(I19:I23,"&gt;0")),K24&lt;&gt;M24),"-",ROUND(SUMIF(I19:I23,"&gt;0",I19:I23)/COUNTIF(I19:I23,"&gt;0"),2))</f>
        <v>-</v>
      </c>
      <c r="G24" s="171"/>
      <c r="I24" s="53" t="e">
        <f>AVERAGEIF(I19:I23,"&gt;0",I19:I23)</f>
        <v>#DIV/0!</v>
      </c>
      <c r="K24" s="21">
        <f>SUM(K19:K23)</f>
        <v>0</v>
      </c>
      <c r="M24" s="21">
        <v>5</v>
      </c>
    </row>
    <row r="27" spans="2:13" ht="15.75" x14ac:dyDescent="0.25">
      <c r="B27" s="155" t="s">
        <v>68</v>
      </c>
      <c r="C27" s="155"/>
      <c r="D27" s="155"/>
      <c r="E27" s="155"/>
      <c r="F27" s="155"/>
      <c r="G27" s="155"/>
    </row>
    <row r="29" spans="2:13" ht="20.100000000000001" customHeight="1" thickBot="1" x14ac:dyDescent="0.3">
      <c r="B29" s="145" t="s">
        <v>69</v>
      </c>
      <c r="C29" s="146"/>
      <c r="D29" s="146"/>
      <c r="E29" s="146"/>
      <c r="F29" s="146"/>
      <c r="G29" s="147"/>
    </row>
    <row r="30" spans="2:13" s="2" customFormat="1" ht="24.95" customHeight="1" thickBot="1" x14ac:dyDescent="0.3">
      <c r="B30" s="38" t="s">
        <v>9</v>
      </c>
      <c r="C30" s="57"/>
      <c r="D30" s="39" t="s">
        <v>29</v>
      </c>
      <c r="E30" s="57"/>
      <c r="F30" s="39" t="s">
        <v>70</v>
      </c>
      <c r="G30" s="57"/>
      <c r="H30" s="45" t="str">
        <f>IF(E5="","",IF(AND(COUNTIF(H19:H23,"&lt;- Brak oceny!")=5,COUNTIF(C30:G30,"X")=0),"&lt;- Brak wyboru!",""))</f>
        <v/>
      </c>
      <c r="I30" s="48"/>
      <c r="J30" s="49"/>
      <c r="K30" s="49"/>
      <c r="L30" s="49"/>
      <c r="M30" s="49"/>
    </row>
    <row r="31" spans="2:13" ht="12" customHeight="1" x14ac:dyDescent="0.25"/>
    <row r="32" spans="2:13" ht="20.100000000000001" customHeight="1" thickBot="1" x14ac:dyDescent="0.3">
      <c r="B32" s="148" t="s">
        <v>154</v>
      </c>
      <c r="C32" s="149"/>
      <c r="D32" s="150"/>
      <c r="E32" s="149"/>
      <c r="F32" s="149"/>
      <c r="G32" s="151"/>
    </row>
    <row r="33" spans="2:10" ht="24.95" customHeight="1" thickBot="1" x14ac:dyDescent="0.3">
      <c r="B33" s="142" t="s">
        <v>9</v>
      </c>
      <c r="C33" s="143"/>
      <c r="D33" s="57"/>
      <c r="E33" s="143" t="s">
        <v>29</v>
      </c>
      <c r="F33" s="143"/>
      <c r="G33" s="57"/>
      <c r="H33" s="45" t="str">
        <f>IF(AND(COUNTIF(H30,"&lt;- Brak wyboru!")=1,COUNTIF(D33:G33,"X")=0,K24=M24),"&lt;- Brak wyboru!","")</f>
        <v/>
      </c>
    </row>
    <row r="34" spans="2:10" ht="12" customHeight="1" x14ac:dyDescent="0.25"/>
    <row r="35" spans="2:10" ht="20.100000000000001" customHeight="1" thickBot="1" x14ac:dyDescent="0.3">
      <c r="B35" s="152" t="s">
        <v>71</v>
      </c>
      <c r="C35" s="153"/>
      <c r="D35" s="153"/>
      <c r="E35" s="153"/>
      <c r="F35" s="153"/>
      <c r="G35" s="154"/>
    </row>
    <row r="36" spans="2:10" ht="24.95" customHeight="1" thickBot="1" x14ac:dyDescent="0.3">
      <c r="B36" s="142" t="s">
        <v>72</v>
      </c>
      <c r="C36" s="143"/>
      <c r="D36" s="46" t="str">
        <f>IF(AND(OR(C30="X",G30="X"),D33="X",COUNTIF(E19:E23,"X")&lt;=1,F24&gt;=5),"X","-")</f>
        <v>-</v>
      </c>
      <c r="E36" s="143" t="s">
        <v>73</v>
      </c>
      <c r="F36" s="143"/>
      <c r="G36" s="46" t="str">
        <f>IF(E5="","-",IF(COUNTIF(H19:H33,"&lt;- Brak wyboru!")=7,IF(D36="-","X","-"),"-"))</f>
        <v>-</v>
      </c>
      <c r="I36" s="54"/>
      <c r="J36" s="50"/>
    </row>
    <row r="37" spans="2:10" x14ac:dyDescent="0.25">
      <c r="G37" s="47"/>
      <c r="I37" s="50"/>
    </row>
    <row r="38" spans="2:10" x14ac:dyDescent="0.25">
      <c r="G38" s="47"/>
      <c r="I38" s="50"/>
    </row>
    <row r="39" spans="2:10" x14ac:dyDescent="0.25">
      <c r="B39" s="6"/>
      <c r="C39" s="6"/>
    </row>
    <row r="40" spans="2:10" ht="258" customHeight="1" x14ac:dyDescent="0.25">
      <c r="B40" s="144" t="s">
        <v>152</v>
      </c>
      <c r="C40" s="144"/>
      <c r="D40" s="144"/>
      <c r="E40" s="144"/>
      <c r="F40" s="144"/>
      <c r="G40" s="144"/>
    </row>
  </sheetData>
  <sheetProtection password="CAF7" sheet="1" objects="1" scenarios="1"/>
  <mergeCells count="31">
    <mergeCell ref="F24:G24"/>
    <mergeCell ref="B14:G14"/>
    <mergeCell ref="E16:G16"/>
    <mergeCell ref="B16:D18"/>
    <mergeCell ref="B19:D19"/>
    <mergeCell ref="B20:D20"/>
    <mergeCell ref="B21:D21"/>
    <mergeCell ref="B3:G3"/>
    <mergeCell ref="B5:D5"/>
    <mergeCell ref="E5:G5"/>
    <mergeCell ref="D8:E8"/>
    <mergeCell ref="B27:G27"/>
    <mergeCell ref="D9:E9"/>
    <mergeCell ref="D10:E10"/>
    <mergeCell ref="D11:E11"/>
    <mergeCell ref="B7:G7"/>
    <mergeCell ref="F8:G8"/>
    <mergeCell ref="F9:G9"/>
    <mergeCell ref="F10:G10"/>
    <mergeCell ref="F11:G11"/>
    <mergeCell ref="B22:D22"/>
    <mergeCell ref="B23:D23"/>
    <mergeCell ref="B24:E24"/>
    <mergeCell ref="B36:C36"/>
    <mergeCell ref="E36:F36"/>
    <mergeCell ref="B40:G40"/>
    <mergeCell ref="B29:G29"/>
    <mergeCell ref="B32:G32"/>
    <mergeCell ref="B33:C33"/>
    <mergeCell ref="E33:F33"/>
    <mergeCell ref="B35:G35"/>
  </mergeCells>
  <dataValidations count="8">
    <dataValidation type="date" operator="greaterThan" allowBlank="1" showInputMessage="1" showErrorMessage="1" errorTitle="Uwaga!" error="Nieprawidłowy format daty?" prompt="Wprowadź datę w nast. formacie: rrrr-mm-dd" sqref="E5:G5 C8 C10">
      <formula1>40179</formula1>
    </dataValidation>
    <dataValidation type="custom" allowBlank="1" showInputMessage="1" showErrorMessage="1" errorTitle="Uwaga!" error="Dla kryterium może być tylko jedna ocena tj. znak X" prompt="Wstaw znak X - jeśli to jest Twój wybór" sqref="E19:G19">
      <formula1>AND(COUNTBLANK($E$19:$G$19)=2,E19="X")</formula1>
    </dataValidation>
    <dataValidation type="custom" allowBlank="1" showInputMessage="1" showErrorMessage="1" errorTitle="Uwaga!" error="Dla kryterium może być tylko jedna ocena tj. znak X" prompt="Wstaw znak X - jeśli to jest Twój wybór" sqref="E20:G20">
      <formula1>AND(COUNTBLANK($E$20:$G$20)=2,E20="X")</formula1>
    </dataValidation>
    <dataValidation type="custom" allowBlank="1" showInputMessage="1" showErrorMessage="1" errorTitle="Uwaga!" error="Dla kryterium może być tylko jedna ocena tj. znak X" prompt="Wstaw znak X - jeśli to jest Twój wybór" sqref="E21:G21">
      <formula1>AND(COUNTBLANK($E$21:$G$21)=2,E21="X")</formula1>
    </dataValidation>
    <dataValidation type="custom" allowBlank="1" showInputMessage="1" showErrorMessage="1" errorTitle="Uwaga!" error="Dla kryterium może być tylko jedna ocena tj. znak X" prompt="Wstaw znak X - jeśli to jest Twój wybór" sqref="E22:G22">
      <formula1>AND(COUNTBLANK($E$22:$G$22)=2,E22="X")</formula1>
    </dataValidation>
    <dataValidation type="custom" allowBlank="1" showInputMessage="1" showErrorMessage="1" errorTitle="Uwaga!" error="Dla kryterium może być tylko jedna ocena tj. znak X" prompt="Wstaw znak X - jeśli to jest Twój wybór" sqref="E23:G23">
      <formula1>AND(COUNTBLANK($E$23:$G$23)=2,E23="X")</formula1>
    </dataValidation>
    <dataValidation type="custom" allowBlank="1" showInputMessage="1" showErrorMessage="1" errorTitle="Uwaga!" error="Możesz wybrac tylko jedną z opcji wprowadzjąc znak X" prompt="Wprowadź znak X, jeśli to jest Twoj wybór" sqref="G30 E30 C30">
      <formula1>COUNTIF($C$30:$G$30,"X")=1</formula1>
    </dataValidation>
    <dataValidation type="custom" allowBlank="1" showInputMessage="1" showErrorMessage="1" errorTitle="Uwaga!" error="Możesz wybrać tylko jedną z opcji wprowadzając znak X" prompt="Wprowadź znak X, jeśłi to jest Twój wybór" sqref="D33 G33">
      <formula1>COUNTIF($D$33:$G$33,"X")=1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5"/>
  <sheetViews>
    <sheetView showGridLines="0" showRowColHeaders="0" topLeftCell="A16" zoomScaleNormal="100" workbookViewId="0">
      <selection activeCell="J35" sqref="J35"/>
    </sheetView>
  </sheetViews>
  <sheetFormatPr defaultRowHeight="15" x14ac:dyDescent="0.25"/>
  <cols>
    <col min="2" max="2" width="10.7109375" customWidth="1"/>
    <col min="3" max="3" width="4.7109375" customWidth="1"/>
    <col min="4" max="4" width="10.7109375" customWidth="1"/>
    <col min="5" max="5" width="10.85546875" customWidth="1"/>
    <col min="6" max="6" width="4.7109375" customWidth="1"/>
    <col min="7" max="7" width="10.7109375" customWidth="1"/>
    <col min="8" max="8" width="11.5703125" customWidth="1"/>
    <col min="9" max="9" width="18.5703125" customWidth="1"/>
    <col min="10" max="10" width="20.28515625" customWidth="1"/>
    <col min="11" max="11" width="10.7109375" customWidth="1"/>
    <col min="12" max="12" width="15.140625" customWidth="1"/>
  </cols>
  <sheetData>
    <row r="2" spans="2:15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5" s="2" customFormat="1" ht="20.100000000000001" customHeight="1" x14ac:dyDescent="0.25">
      <c r="B3" s="190" t="s">
        <v>74</v>
      </c>
      <c r="C3" s="162"/>
      <c r="D3" s="162"/>
      <c r="E3" s="162"/>
      <c r="F3" s="162"/>
      <c r="G3" s="162"/>
      <c r="H3" s="162"/>
      <c r="I3" s="162"/>
      <c r="J3" s="162"/>
      <c r="K3" s="163"/>
    </row>
    <row r="4" spans="2:15" ht="215.25" customHeight="1" thickBot="1" x14ac:dyDescent="0.3">
      <c r="B4" s="191"/>
      <c r="C4" s="192"/>
      <c r="D4" s="192"/>
      <c r="E4" s="192"/>
      <c r="F4" s="192"/>
      <c r="G4" s="192"/>
      <c r="H4" s="192"/>
      <c r="I4" s="192"/>
      <c r="J4" s="192"/>
      <c r="K4" s="193"/>
    </row>
    <row r="6" spans="2:15" s="2" customFormat="1" ht="20.100000000000001" customHeight="1" x14ac:dyDescent="0.25">
      <c r="B6" s="58" t="s">
        <v>91</v>
      </c>
    </row>
    <row r="7" spans="2:15" s="2" customFormat="1" ht="14.25" customHeight="1" x14ac:dyDescent="0.25">
      <c r="B7" s="58"/>
    </row>
    <row r="8" spans="2:15" s="2" customFormat="1" ht="20.100000000000001" customHeight="1" x14ac:dyDescent="0.25">
      <c r="B8" s="152" t="s">
        <v>75</v>
      </c>
      <c r="C8" s="153"/>
      <c r="D8" s="153"/>
      <c r="E8" s="153"/>
      <c r="F8" s="153"/>
      <c r="G8" s="153"/>
      <c r="H8" s="153"/>
      <c r="I8" s="153"/>
      <c r="J8" s="153"/>
      <c r="K8" s="154"/>
    </row>
    <row r="9" spans="2:15" ht="134.25" customHeight="1" thickBot="1" x14ac:dyDescent="0.3">
      <c r="B9" s="191"/>
      <c r="C9" s="192"/>
      <c r="D9" s="192"/>
      <c r="E9" s="192"/>
      <c r="F9" s="192"/>
      <c r="G9" s="192"/>
      <c r="H9" s="192"/>
      <c r="I9" s="192"/>
      <c r="J9" s="192"/>
      <c r="K9" s="193"/>
    </row>
    <row r="11" spans="2:15" s="2" customFormat="1" ht="15" customHeight="1" x14ac:dyDescent="0.25">
      <c r="B11" s="8"/>
    </row>
    <row r="12" spans="2:15" ht="20.100000000000001" customHeight="1" thickBot="1" x14ac:dyDescent="0.3">
      <c r="B12" s="152" t="s">
        <v>76</v>
      </c>
      <c r="C12" s="153"/>
      <c r="D12" s="153"/>
      <c r="E12" s="153"/>
      <c r="F12" s="153"/>
      <c r="G12" s="153"/>
      <c r="H12" s="153"/>
      <c r="I12" s="153"/>
      <c r="J12" s="153"/>
      <c r="K12" s="154"/>
      <c r="L12" s="2"/>
    </row>
    <row r="13" spans="2:15" ht="20.100000000000001" customHeight="1" x14ac:dyDescent="0.25">
      <c r="B13" s="185"/>
      <c r="C13" s="186"/>
      <c r="D13" s="186"/>
      <c r="E13" s="187"/>
      <c r="F13" s="188"/>
      <c r="G13" s="188"/>
      <c r="H13" s="186"/>
      <c r="I13" s="186"/>
      <c r="J13" s="186"/>
      <c r="K13" s="189"/>
    </row>
    <row r="14" spans="2:15" ht="41.25" customHeight="1" thickBot="1" x14ac:dyDescent="0.3">
      <c r="B14" s="179" t="s">
        <v>10</v>
      </c>
      <c r="C14" s="180"/>
      <c r="D14" s="180"/>
      <c r="E14" s="181" t="s">
        <v>30</v>
      </c>
      <c r="F14" s="180"/>
      <c r="G14" s="180"/>
      <c r="H14" s="181" t="s">
        <v>77</v>
      </c>
      <c r="I14" s="180"/>
      <c r="J14" s="181" t="s">
        <v>78</v>
      </c>
      <c r="K14" s="166"/>
    </row>
    <row r="15" spans="2:15" s="2" customFormat="1" ht="20.100000000000001" customHeight="1" x14ac:dyDescent="0.2">
      <c r="B15" s="185"/>
      <c r="C15" s="186"/>
      <c r="D15" s="186"/>
      <c r="E15" s="187"/>
      <c r="F15" s="188"/>
      <c r="G15" s="188"/>
      <c r="H15" s="186"/>
      <c r="I15" s="186"/>
      <c r="J15" s="186"/>
      <c r="K15" s="189"/>
    </row>
    <row r="16" spans="2:15" s="2" customFormat="1" ht="41.25" customHeight="1" x14ac:dyDescent="0.25">
      <c r="B16" s="179" t="s">
        <v>10</v>
      </c>
      <c r="C16" s="180"/>
      <c r="D16" s="180"/>
      <c r="E16" s="181" t="s">
        <v>30</v>
      </c>
      <c r="F16" s="180"/>
      <c r="G16" s="180"/>
      <c r="H16" s="181" t="s">
        <v>92</v>
      </c>
      <c r="I16" s="180"/>
      <c r="J16" s="181" t="s">
        <v>79</v>
      </c>
      <c r="K16" s="166"/>
      <c r="L16" s="19" t="str">
        <f>IF(COUNTIF(D16:K16,"X")&gt;1,"&lt;- Wybierz jedną z opcji","")</f>
        <v/>
      </c>
      <c r="O16" s="20"/>
    </row>
    <row r="17" spans="2:17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7" ht="15.75" thickBot="1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7" ht="20.100000000000001" customHeight="1" thickBot="1" x14ac:dyDescent="0.3">
      <c r="B19" s="182" t="s">
        <v>153</v>
      </c>
      <c r="C19" s="183"/>
      <c r="D19" s="183"/>
      <c r="E19" s="183"/>
      <c r="F19" s="183"/>
      <c r="G19" s="183"/>
      <c r="H19" s="183"/>
      <c r="I19" s="183"/>
      <c r="J19" s="183"/>
      <c r="K19" s="184"/>
    </row>
    <row r="20" spans="2:17" ht="20.100000000000001" customHeight="1" x14ac:dyDescent="0.25">
      <c r="B20" s="185"/>
      <c r="C20" s="186"/>
      <c r="D20" s="186"/>
      <c r="E20" s="187"/>
      <c r="F20" s="188"/>
      <c r="G20" s="188"/>
      <c r="H20" s="186"/>
      <c r="I20" s="186"/>
      <c r="J20" s="186"/>
      <c r="K20" s="189"/>
      <c r="N20" s="13"/>
      <c r="O20" s="13"/>
      <c r="Q20" s="13"/>
    </row>
    <row r="21" spans="2:17" ht="41.25" customHeight="1" x14ac:dyDescent="0.25">
      <c r="B21" s="179" t="s">
        <v>10</v>
      </c>
      <c r="C21" s="180"/>
      <c r="D21" s="180"/>
      <c r="E21" s="181" t="s">
        <v>30</v>
      </c>
      <c r="F21" s="180"/>
      <c r="G21" s="180"/>
      <c r="H21" s="181" t="s">
        <v>11</v>
      </c>
      <c r="I21" s="180"/>
      <c r="J21" s="181" t="s">
        <v>12</v>
      </c>
      <c r="K21" s="166"/>
    </row>
    <row r="24" spans="2:17" x14ac:dyDescent="0.25">
      <c r="B24" s="6"/>
      <c r="C24" s="6"/>
      <c r="D24" s="6"/>
      <c r="E24" s="6"/>
    </row>
    <row r="25" spans="2:17" ht="85.5" customHeight="1" x14ac:dyDescent="0.25">
      <c r="B25" s="178" t="s">
        <v>80</v>
      </c>
      <c r="C25" s="178"/>
      <c r="D25" s="178"/>
      <c r="E25" s="178"/>
      <c r="F25" s="178"/>
      <c r="G25" s="178"/>
      <c r="H25" s="178"/>
      <c r="I25" s="178"/>
      <c r="J25" s="178"/>
      <c r="K25" s="178"/>
    </row>
  </sheetData>
  <sheetProtection password="CAF7" sheet="1" objects="1" scenarios="1"/>
  <mergeCells count="31">
    <mergeCell ref="B16:D16"/>
    <mergeCell ref="E16:G16"/>
    <mergeCell ref="H16:I16"/>
    <mergeCell ref="J16:K16"/>
    <mergeCell ref="B3:K3"/>
    <mergeCell ref="B8:K8"/>
    <mergeCell ref="B12:K12"/>
    <mergeCell ref="B13:D13"/>
    <mergeCell ref="E13:G13"/>
    <mergeCell ref="H13:I13"/>
    <mergeCell ref="J13:K13"/>
    <mergeCell ref="B4:K4"/>
    <mergeCell ref="B9:K9"/>
    <mergeCell ref="B14:D14"/>
    <mergeCell ref="E14:G14"/>
    <mergeCell ref="H14:I14"/>
    <mergeCell ref="J14:K14"/>
    <mergeCell ref="B15:D15"/>
    <mergeCell ref="E15:G15"/>
    <mergeCell ref="H15:I15"/>
    <mergeCell ref="J15:K15"/>
    <mergeCell ref="B19:K19"/>
    <mergeCell ref="B20:D20"/>
    <mergeCell ref="E20:G20"/>
    <mergeCell ref="H20:I20"/>
    <mergeCell ref="J20:K20"/>
    <mergeCell ref="B25:K25"/>
    <mergeCell ref="B21:D21"/>
    <mergeCell ref="E21:G21"/>
    <mergeCell ref="H21:I21"/>
    <mergeCell ref="J21:K21"/>
  </mergeCells>
  <dataValidations count="1">
    <dataValidation type="date" operator="greaterThan" allowBlank="1" showInputMessage="1" showErrorMessage="1" errorTitle="Uwaga!" error="Nieprawidłowy format daty?" prompt="Wprowadź datę w nast. formacie: rrrr-mm-dd" sqref="E20:G20 E13:G13 E15:G15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showRowColHeaders="0" zoomScaleNormal="100" workbookViewId="0">
      <selection activeCell="C7" sqref="C7:E7"/>
    </sheetView>
  </sheetViews>
  <sheetFormatPr defaultRowHeight="15" x14ac:dyDescent="0.25"/>
  <cols>
    <col min="2" max="2" width="30.7109375" customWidth="1"/>
    <col min="3" max="3" width="24.7109375" customWidth="1"/>
    <col min="4" max="5" width="25" customWidth="1"/>
    <col min="6" max="6" width="27.7109375" customWidth="1"/>
  </cols>
  <sheetData>
    <row r="3" spans="2:5" ht="15.75" x14ac:dyDescent="0.25">
      <c r="B3" s="108" t="s">
        <v>93</v>
      </c>
      <c r="C3" s="108"/>
      <c r="D3" s="108"/>
      <c r="E3" s="108"/>
    </row>
    <row r="4" spans="2:5" ht="15.75" x14ac:dyDescent="0.25">
      <c r="B4" s="108" t="s">
        <v>94</v>
      </c>
      <c r="C4" s="108"/>
      <c r="D4" s="108"/>
      <c r="E4" s="108"/>
    </row>
    <row r="5" spans="2:5" ht="15.75" x14ac:dyDescent="0.25">
      <c r="B5" s="112"/>
      <c r="C5" s="112"/>
      <c r="D5" s="112"/>
      <c r="E5" s="112"/>
    </row>
    <row r="6" spans="2:5" ht="9.9499999999999993" customHeight="1" x14ac:dyDescent="0.25"/>
    <row r="7" spans="2:5" s="2" customFormat="1" ht="20.100000000000001" customHeight="1" x14ac:dyDescent="0.25">
      <c r="B7" s="23" t="s">
        <v>0</v>
      </c>
      <c r="C7" s="113"/>
      <c r="D7" s="114"/>
      <c r="E7" s="115"/>
    </row>
    <row r="9" spans="2:5" x14ac:dyDescent="0.25">
      <c r="B9" s="1" t="s">
        <v>40</v>
      </c>
    </row>
    <row r="10" spans="2:5" s="2" customFormat="1" ht="20.100000000000001" customHeight="1" x14ac:dyDescent="0.25">
      <c r="B10" s="4" t="s">
        <v>1</v>
      </c>
      <c r="C10" s="109"/>
      <c r="D10" s="109"/>
      <c r="E10" s="109"/>
    </row>
    <row r="11" spans="2:5" s="2" customFormat="1" ht="20.100000000000001" customHeight="1" x14ac:dyDescent="0.25">
      <c r="B11" s="4" t="s">
        <v>2</v>
      </c>
      <c r="C11" s="109"/>
      <c r="D11" s="109"/>
      <c r="E11" s="109"/>
    </row>
    <row r="12" spans="2:5" s="2" customFormat="1" ht="20.100000000000001" customHeight="1" x14ac:dyDescent="0.25">
      <c r="B12" s="4" t="s">
        <v>3</v>
      </c>
      <c r="C12" s="117"/>
      <c r="D12" s="118"/>
      <c r="E12" s="119"/>
    </row>
    <row r="13" spans="2:5" s="2" customFormat="1" ht="20.100000000000001" customHeight="1" thickBot="1" x14ac:dyDescent="0.3">
      <c r="B13" s="24" t="s">
        <v>4</v>
      </c>
      <c r="C13" s="120"/>
      <c r="D13" s="121"/>
      <c r="E13" s="122"/>
    </row>
    <row r="14" spans="2:5" ht="20.100000000000001" customHeight="1" x14ac:dyDescent="0.25">
      <c r="B14" s="197" t="s">
        <v>47</v>
      </c>
      <c r="C14" s="198"/>
      <c r="D14" s="59"/>
      <c r="E14" s="41"/>
    </row>
    <row r="15" spans="2:5" ht="20.100000000000001" customHeight="1" thickBot="1" x14ac:dyDescent="0.3">
      <c r="B15" s="199"/>
      <c r="C15" s="200"/>
      <c r="D15" s="69" t="s">
        <v>46</v>
      </c>
      <c r="E15" s="70" t="s">
        <v>48</v>
      </c>
    </row>
    <row r="18" spans="2:5" ht="20.100000000000001" customHeight="1" x14ac:dyDescent="0.25">
      <c r="B18" s="201" t="s">
        <v>106</v>
      </c>
      <c r="C18" s="202"/>
      <c r="D18" s="202"/>
      <c r="E18" s="203"/>
    </row>
    <row r="19" spans="2:5" ht="192.75" customHeight="1" x14ac:dyDescent="0.25">
      <c r="B19" s="194"/>
      <c r="C19" s="195"/>
      <c r="D19" s="195"/>
      <c r="E19" s="196"/>
    </row>
    <row r="20" spans="2:5" ht="20.100000000000001" customHeight="1" x14ac:dyDescent="0.25">
      <c r="B20" s="42"/>
      <c r="C20" s="44"/>
      <c r="D20" s="133"/>
      <c r="E20" s="134"/>
    </row>
    <row r="21" spans="2:5" ht="20.100000000000001" customHeight="1" x14ac:dyDescent="0.25">
      <c r="B21" s="29" t="s">
        <v>54</v>
      </c>
      <c r="C21" s="37" t="s">
        <v>49</v>
      </c>
      <c r="D21" s="137" t="s">
        <v>51</v>
      </c>
      <c r="E21" s="138"/>
    </row>
    <row r="28" spans="2:5" ht="12" customHeight="1" x14ac:dyDescent="0.25">
      <c r="B28" s="6"/>
    </row>
    <row r="29" spans="2:5" ht="43.5" customHeight="1" x14ac:dyDescent="0.25">
      <c r="B29" s="129" t="s">
        <v>81</v>
      </c>
      <c r="C29" s="129"/>
      <c r="D29" s="129"/>
      <c r="E29" s="129"/>
    </row>
  </sheetData>
  <sheetProtection password="CAF7" sheet="1" objects="1" scenarios="1"/>
  <mergeCells count="14">
    <mergeCell ref="B19:E19"/>
    <mergeCell ref="B29:E29"/>
    <mergeCell ref="C13:E13"/>
    <mergeCell ref="B14:C15"/>
    <mergeCell ref="B3:E3"/>
    <mergeCell ref="B5:E5"/>
    <mergeCell ref="C7:E7"/>
    <mergeCell ref="C10:E10"/>
    <mergeCell ref="C11:E11"/>
    <mergeCell ref="C12:E12"/>
    <mergeCell ref="B4:E4"/>
    <mergeCell ref="B18:E18"/>
    <mergeCell ref="D20:E20"/>
    <mergeCell ref="D21:E21"/>
  </mergeCells>
  <dataValidations count="2">
    <dataValidation type="date" operator="greaterThan" allowBlank="1" showInputMessage="1" showErrorMessage="1" errorTitle="Uwaga!" error="Nieprawidłowy format daty?" prompt="Wprowadź datę w nast. formacie: rrrr-mm-dd" sqref="C20">
      <formula1>40179</formula1>
    </dataValidation>
    <dataValidation type="date" operator="greaterThan" allowBlank="1" showInputMessage="1" showErrorMessage="1" errorTitle="Uwaga!" error="Nieprawidłowy format daty?" prompt="Wprowadź datę w nast. formacie: rrrr-mm-dd" sqref="D14:E14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24"/>
  <sheetViews>
    <sheetView showGridLines="0" showRowColHeaders="0" workbookViewId="0">
      <selection activeCell="B2" sqref="B2:C2"/>
    </sheetView>
  </sheetViews>
  <sheetFormatPr defaultRowHeight="15" x14ac:dyDescent="0.25"/>
  <cols>
    <col min="2" max="2" width="30" customWidth="1"/>
    <col min="3" max="3" width="71.85546875" customWidth="1"/>
  </cols>
  <sheetData>
    <row r="2" spans="2:3" ht="18.75" x14ac:dyDescent="0.3">
      <c r="B2" s="209" t="s">
        <v>31</v>
      </c>
      <c r="C2" s="209"/>
    </row>
    <row r="3" spans="2:3" ht="15.75" thickBot="1" x14ac:dyDescent="0.3"/>
    <row r="4" spans="2:3" ht="27.75" customHeight="1" thickBot="1" x14ac:dyDescent="0.3">
      <c r="B4" s="9" t="s">
        <v>32</v>
      </c>
      <c r="C4" s="10" t="s">
        <v>13</v>
      </c>
    </row>
    <row r="5" spans="2:3" ht="30.75" customHeight="1" x14ac:dyDescent="0.25">
      <c r="B5" s="204" t="s">
        <v>33</v>
      </c>
      <c r="C5" s="15" t="s">
        <v>99</v>
      </c>
    </row>
    <row r="6" spans="2:3" ht="25.5" customHeight="1" x14ac:dyDescent="0.25">
      <c r="B6" s="210"/>
      <c r="C6" s="16" t="s">
        <v>20</v>
      </c>
    </row>
    <row r="7" spans="2:3" ht="32.25" customHeight="1" x14ac:dyDescent="0.25">
      <c r="B7" s="204" t="s">
        <v>34</v>
      </c>
      <c r="C7" s="15" t="s">
        <v>100</v>
      </c>
    </row>
    <row r="8" spans="2:3" ht="48.75" customHeight="1" x14ac:dyDescent="0.25">
      <c r="B8" s="205"/>
      <c r="C8" s="14" t="s">
        <v>101</v>
      </c>
    </row>
    <row r="9" spans="2:3" ht="19.5" customHeight="1" thickBot="1" x14ac:dyDescent="0.3">
      <c r="B9" s="210"/>
      <c r="C9" s="16" t="s">
        <v>21</v>
      </c>
    </row>
    <row r="10" spans="2:3" ht="27.75" customHeight="1" x14ac:dyDescent="0.25">
      <c r="B10" s="211" t="s">
        <v>35</v>
      </c>
      <c r="C10" s="11" t="s">
        <v>16</v>
      </c>
    </row>
    <row r="11" spans="2:3" ht="33.75" customHeight="1" x14ac:dyDescent="0.25">
      <c r="B11" s="205"/>
      <c r="C11" s="12" t="s">
        <v>102</v>
      </c>
    </row>
    <row r="12" spans="2:3" ht="19.5" customHeight="1" x14ac:dyDescent="0.25">
      <c r="B12" s="205"/>
      <c r="C12" s="12" t="s">
        <v>17</v>
      </c>
    </row>
    <row r="13" spans="2:3" ht="19.5" customHeight="1" x14ac:dyDescent="0.25">
      <c r="B13" s="205"/>
      <c r="C13" s="12" t="s">
        <v>18</v>
      </c>
    </row>
    <row r="14" spans="2:3" ht="19.5" customHeight="1" thickBot="1" x14ac:dyDescent="0.3">
      <c r="B14" s="210"/>
      <c r="C14" s="18" t="s">
        <v>19</v>
      </c>
    </row>
    <row r="15" spans="2:3" ht="19.5" customHeight="1" x14ac:dyDescent="0.25">
      <c r="B15" s="207" t="s">
        <v>36</v>
      </c>
      <c r="C15" s="11" t="s">
        <v>15</v>
      </c>
    </row>
    <row r="16" spans="2:3" ht="30" x14ac:dyDescent="0.25">
      <c r="B16" s="208"/>
      <c r="C16" s="12" t="s">
        <v>103</v>
      </c>
    </row>
    <row r="17" spans="2:3" ht="36" customHeight="1" x14ac:dyDescent="0.25">
      <c r="B17" s="208"/>
      <c r="C17" s="12" t="s">
        <v>104</v>
      </c>
    </row>
    <row r="18" spans="2:3" ht="23.25" customHeight="1" x14ac:dyDescent="0.25">
      <c r="B18" s="208"/>
      <c r="C18" s="12" t="s">
        <v>14</v>
      </c>
    </row>
    <row r="19" spans="2:3" ht="33" customHeight="1" x14ac:dyDescent="0.25">
      <c r="B19" s="204" t="s">
        <v>37</v>
      </c>
      <c r="C19" s="15" t="s">
        <v>105</v>
      </c>
    </row>
    <row r="20" spans="2:3" ht="19.5" customHeight="1" x14ac:dyDescent="0.25">
      <c r="B20" s="205"/>
      <c r="C20" s="14" t="s">
        <v>22</v>
      </c>
    </row>
    <row r="21" spans="2:3" ht="19.5" customHeight="1" x14ac:dyDescent="0.25">
      <c r="B21" s="205"/>
      <c r="C21" s="14" t="s">
        <v>23</v>
      </c>
    </row>
    <row r="22" spans="2:3" ht="19.5" customHeight="1" x14ac:dyDescent="0.25">
      <c r="B22" s="205"/>
      <c r="C22" s="14" t="s">
        <v>24</v>
      </c>
    </row>
    <row r="23" spans="2:3" ht="19.5" customHeight="1" x14ac:dyDescent="0.25">
      <c r="B23" s="205"/>
      <c r="C23" s="14" t="s">
        <v>25</v>
      </c>
    </row>
    <row r="24" spans="2:3" ht="19.5" customHeight="1" thickBot="1" x14ac:dyDescent="0.3">
      <c r="B24" s="206"/>
      <c r="C24" s="17" t="s">
        <v>26</v>
      </c>
    </row>
  </sheetData>
  <sheetProtection password="CAF7" sheet="1" objects="1" scenarios="1"/>
  <mergeCells count="6">
    <mergeCell ref="B19:B24"/>
    <mergeCell ref="B15:B18"/>
    <mergeCell ref="B2:C2"/>
    <mergeCell ref="B5:B6"/>
    <mergeCell ref="B7:B9"/>
    <mergeCell ref="B10:B14"/>
  </mergeCells>
  <pageMargins left="0.70866141732283472" right="0.70866141732283472" top="0.74803149606299213" bottom="0.74803149606299213" header="0.31496062992125984" footer="0.31496062992125984"/>
  <pageSetup paperSize="9" scale="87" fitToHeight="2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/>
  </sheetViews>
  <sheetFormatPr defaultRowHeight="15" x14ac:dyDescent="0.25"/>
  <cols>
    <col min="1" max="1" width="26.5703125" style="73" bestFit="1" customWidth="1"/>
    <col min="2" max="2" width="27.140625" style="73" customWidth="1"/>
    <col min="3" max="3" width="25.5703125" style="73" bestFit="1" customWidth="1"/>
    <col min="4" max="4" width="39.7109375" style="73" customWidth="1"/>
    <col min="5" max="5" width="24.5703125" style="73" bestFit="1" customWidth="1"/>
    <col min="6" max="6" width="26.5703125" style="73" customWidth="1"/>
    <col min="7" max="252" width="9.140625" style="73"/>
    <col min="253" max="253" width="35.28515625" style="73" customWidth="1"/>
    <col min="254" max="254" width="25" style="73" customWidth="1"/>
    <col min="255" max="255" width="30.85546875" style="73" customWidth="1"/>
    <col min="256" max="256" width="61.42578125" style="73" customWidth="1"/>
    <col min="257" max="257" width="54.42578125" style="73" customWidth="1"/>
    <col min="258" max="258" width="33.85546875" style="73" customWidth="1"/>
    <col min="259" max="508" width="9.140625" style="73"/>
    <col min="509" max="509" width="35.28515625" style="73" customWidth="1"/>
    <col min="510" max="510" width="25" style="73" customWidth="1"/>
    <col min="511" max="511" width="30.85546875" style="73" customWidth="1"/>
    <col min="512" max="512" width="61.42578125" style="73" customWidth="1"/>
    <col min="513" max="513" width="54.42578125" style="73" customWidth="1"/>
    <col min="514" max="514" width="33.85546875" style="73" customWidth="1"/>
    <col min="515" max="764" width="9.140625" style="73"/>
    <col min="765" max="765" width="35.28515625" style="73" customWidth="1"/>
    <col min="766" max="766" width="25" style="73" customWidth="1"/>
    <col min="767" max="767" width="30.85546875" style="73" customWidth="1"/>
    <col min="768" max="768" width="61.42578125" style="73" customWidth="1"/>
    <col min="769" max="769" width="54.42578125" style="73" customWidth="1"/>
    <col min="770" max="770" width="33.85546875" style="73" customWidth="1"/>
    <col min="771" max="1020" width="9.140625" style="73"/>
    <col min="1021" max="1021" width="35.28515625" style="73" customWidth="1"/>
    <col min="1022" max="1022" width="25" style="73" customWidth="1"/>
    <col min="1023" max="1023" width="30.85546875" style="73" customWidth="1"/>
    <col min="1024" max="1024" width="61.42578125" style="73" customWidth="1"/>
    <col min="1025" max="1025" width="54.42578125" style="73" customWidth="1"/>
    <col min="1026" max="1026" width="33.85546875" style="73" customWidth="1"/>
    <col min="1027" max="1276" width="9.140625" style="73"/>
    <col min="1277" max="1277" width="35.28515625" style="73" customWidth="1"/>
    <col min="1278" max="1278" width="25" style="73" customWidth="1"/>
    <col min="1279" max="1279" width="30.85546875" style="73" customWidth="1"/>
    <col min="1280" max="1280" width="61.42578125" style="73" customWidth="1"/>
    <col min="1281" max="1281" width="54.42578125" style="73" customWidth="1"/>
    <col min="1282" max="1282" width="33.85546875" style="73" customWidth="1"/>
    <col min="1283" max="1532" width="9.140625" style="73"/>
    <col min="1533" max="1533" width="35.28515625" style="73" customWidth="1"/>
    <col min="1534" max="1534" width="25" style="73" customWidth="1"/>
    <col min="1535" max="1535" width="30.85546875" style="73" customWidth="1"/>
    <col min="1536" max="1536" width="61.42578125" style="73" customWidth="1"/>
    <col min="1537" max="1537" width="54.42578125" style="73" customWidth="1"/>
    <col min="1538" max="1538" width="33.85546875" style="73" customWidth="1"/>
    <col min="1539" max="1788" width="9.140625" style="73"/>
    <col min="1789" max="1789" width="35.28515625" style="73" customWidth="1"/>
    <col min="1790" max="1790" width="25" style="73" customWidth="1"/>
    <col min="1791" max="1791" width="30.85546875" style="73" customWidth="1"/>
    <col min="1792" max="1792" width="61.42578125" style="73" customWidth="1"/>
    <col min="1793" max="1793" width="54.42578125" style="73" customWidth="1"/>
    <col min="1794" max="1794" width="33.85546875" style="73" customWidth="1"/>
    <col min="1795" max="2044" width="9.140625" style="73"/>
    <col min="2045" max="2045" width="35.28515625" style="73" customWidth="1"/>
    <col min="2046" max="2046" width="25" style="73" customWidth="1"/>
    <col min="2047" max="2047" width="30.85546875" style="73" customWidth="1"/>
    <col min="2048" max="2048" width="61.42578125" style="73" customWidth="1"/>
    <col min="2049" max="2049" width="54.42578125" style="73" customWidth="1"/>
    <col min="2050" max="2050" width="33.85546875" style="73" customWidth="1"/>
    <col min="2051" max="2300" width="9.140625" style="73"/>
    <col min="2301" max="2301" width="35.28515625" style="73" customWidth="1"/>
    <col min="2302" max="2302" width="25" style="73" customWidth="1"/>
    <col min="2303" max="2303" width="30.85546875" style="73" customWidth="1"/>
    <col min="2304" max="2304" width="61.42578125" style="73" customWidth="1"/>
    <col min="2305" max="2305" width="54.42578125" style="73" customWidth="1"/>
    <col min="2306" max="2306" width="33.85546875" style="73" customWidth="1"/>
    <col min="2307" max="2556" width="9.140625" style="73"/>
    <col min="2557" max="2557" width="35.28515625" style="73" customWidth="1"/>
    <col min="2558" max="2558" width="25" style="73" customWidth="1"/>
    <col min="2559" max="2559" width="30.85546875" style="73" customWidth="1"/>
    <col min="2560" max="2560" width="61.42578125" style="73" customWidth="1"/>
    <col min="2561" max="2561" width="54.42578125" style="73" customWidth="1"/>
    <col min="2562" max="2562" width="33.85546875" style="73" customWidth="1"/>
    <col min="2563" max="2812" width="9.140625" style="73"/>
    <col min="2813" max="2813" width="35.28515625" style="73" customWidth="1"/>
    <col min="2814" max="2814" width="25" style="73" customWidth="1"/>
    <col min="2815" max="2815" width="30.85546875" style="73" customWidth="1"/>
    <col min="2816" max="2816" width="61.42578125" style="73" customWidth="1"/>
    <col min="2817" max="2817" width="54.42578125" style="73" customWidth="1"/>
    <col min="2818" max="2818" width="33.85546875" style="73" customWidth="1"/>
    <col min="2819" max="3068" width="9.140625" style="73"/>
    <col min="3069" max="3069" width="35.28515625" style="73" customWidth="1"/>
    <col min="3070" max="3070" width="25" style="73" customWidth="1"/>
    <col min="3071" max="3071" width="30.85546875" style="73" customWidth="1"/>
    <col min="3072" max="3072" width="61.42578125" style="73" customWidth="1"/>
    <col min="3073" max="3073" width="54.42578125" style="73" customWidth="1"/>
    <col min="3074" max="3074" width="33.85546875" style="73" customWidth="1"/>
    <col min="3075" max="3324" width="9.140625" style="73"/>
    <col min="3325" max="3325" width="35.28515625" style="73" customWidth="1"/>
    <col min="3326" max="3326" width="25" style="73" customWidth="1"/>
    <col min="3327" max="3327" width="30.85546875" style="73" customWidth="1"/>
    <col min="3328" max="3328" width="61.42578125" style="73" customWidth="1"/>
    <col min="3329" max="3329" width="54.42578125" style="73" customWidth="1"/>
    <col min="3330" max="3330" width="33.85546875" style="73" customWidth="1"/>
    <col min="3331" max="3580" width="9.140625" style="73"/>
    <col min="3581" max="3581" width="35.28515625" style="73" customWidth="1"/>
    <col min="3582" max="3582" width="25" style="73" customWidth="1"/>
    <col min="3583" max="3583" width="30.85546875" style="73" customWidth="1"/>
    <col min="3584" max="3584" width="61.42578125" style="73" customWidth="1"/>
    <col min="3585" max="3585" width="54.42578125" style="73" customWidth="1"/>
    <col min="3586" max="3586" width="33.85546875" style="73" customWidth="1"/>
    <col min="3587" max="3836" width="9.140625" style="73"/>
    <col min="3837" max="3837" width="35.28515625" style="73" customWidth="1"/>
    <col min="3838" max="3838" width="25" style="73" customWidth="1"/>
    <col min="3839" max="3839" width="30.85546875" style="73" customWidth="1"/>
    <col min="3840" max="3840" width="61.42578125" style="73" customWidth="1"/>
    <col min="3841" max="3841" width="54.42578125" style="73" customWidth="1"/>
    <col min="3842" max="3842" width="33.85546875" style="73" customWidth="1"/>
    <col min="3843" max="4092" width="9.140625" style="73"/>
    <col min="4093" max="4093" width="35.28515625" style="73" customWidth="1"/>
    <col min="4094" max="4094" width="25" style="73" customWidth="1"/>
    <col min="4095" max="4095" width="30.85546875" style="73" customWidth="1"/>
    <col min="4096" max="4096" width="61.42578125" style="73" customWidth="1"/>
    <col min="4097" max="4097" width="54.42578125" style="73" customWidth="1"/>
    <col min="4098" max="4098" width="33.85546875" style="73" customWidth="1"/>
    <col min="4099" max="4348" width="9.140625" style="73"/>
    <col min="4349" max="4349" width="35.28515625" style="73" customWidth="1"/>
    <col min="4350" max="4350" width="25" style="73" customWidth="1"/>
    <col min="4351" max="4351" width="30.85546875" style="73" customWidth="1"/>
    <col min="4352" max="4352" width="61.42578125" style="73" customWidth="1"/>
    <col min="4353" max="4353" width="54.42578125" style="73" customWidth="1"/>
    <col min="4354" max="4354" width="33.85546875" style="73" customWidth="1"/>
    <col min="4355" max="4604" width="9.140625" style="73"/>
    <col min="4605" max="4605" width="35.28515625" style="73" customWidth="1"/>
    <col min="4606" max="4606" width="25" style="73" customWidth="1"/>
    <col min="4607" max="4607" width="30.85546875" style="73" customWidth="1"/>
    <col min="4608" max="4608" width="61.42578125" style="73" customWidth="1"/>
    <col min="4609" max="4609" width="54.42578125" style="73" customWidth="1"/>
    <col min="4610" max="4610" width="33.85546875" style="73" customWidth="1"/>
    <col min="4611" max="4860" width="9.140625" style="73"/>
    <col min="4861" max="4861" width="35.28515625" style="73" customWidth="1"/>
    <col min="4862" max="4862" width="25" style="73" customWidth="1"/>
    <col min="4863" max="4863" width="30.85546875" style="73" customWidth="1"/>
    <col min="4864" max="4864" width="61.42578125" style="73" customWidth="1"/>
    <col min="4865" max="4865" width="54.42578125" style="73" customWidth="1"/>
    <col min="4866" max="4866" width="33.85546875" style="73" customWidth="1"/>
    <col min="4867" max="5116" width="9.140625" style="73"/>
    <col min="5117" max="5117" width="35.28515625" style="73" customWidth="1"/>
    <col min="5118" max="5118" width="25" style="73" customWidth="1"/>
    <col min="5119" max="5119" width="30.85546875" style="73" customWidth="1"/>
    <col min="5120" max="5120" width="61.42578125" style="73" customWidth="1"/>
    <col min="5121" max="5121" width="54.42578125" style="73" customWidth="1"/>
    <col min="5122" max="5122" width="33.85546875" style="73" customWidth="1"/>
    <col min="5123" max="5372" width="9.140625" style="73"/>
    <col min="5373" max="5373" width="35.28515625" style="73" customWidth="1"/>
    <col min="5374" max="5374" width="25" style="73" customWidth="1"/>
    <col min="5375" max="5375" width="30.85546875" style="73" customWidth="1"/>
    <col min="5376" max="5376" width="61.42578125" style="73" customWidth="1"/>
    <col min="5377" max="5377" width="54.42578125" style="73" customWidth="1"/>
    <col min="5378" max="5378" width="33.85546875" style="73" customWidth="1"/>
    <col min="5379" max="5628" width="9.140625" style="73"/>
    <col min="5629" max="5629" width="35.28515625" style="73" customWidth="1"/>
    <col min="5630" max="5630" width="25" style="73" customWidth="1"/>
    <col min="5631" max="5631" width="30.85546875" style="73" customWidth="1"/>
    <col min="5632" max="5632" width="61.42578125" style="73" customWidth="1"/>
    <col min="5633" max="5633" width="54.42578125" style="73" customWidth="1"/>
    <col min="5634" max="5634" width="33.85546875" style="73" customWidth="1"/>
    <col min="5635" max="5884" width="9.140625" style="73"/>
    <col min="5885" max="5885" width="35.28515625" style="73" customWidth="1"/>
    <col min="5886" max="5886" width="25" style="73" customWidth="1"/>
    <col min="5887" max="5887" width="30.85546875" style="73" customWidth="1"/>
    <col min="5888" max="5888" width="61.42578125" style="73" customWidth="1"/>
    <col min="5889" max="5889" width="54.42578125" style="73" customWidth="1"/>
    <col min="5890" max="5890" width="33.85546875" style="73" customWidth="1"/>
    <col min="5891" max="6140" width="9.140625" style="73"/>
    <col min="6141" max="6141" width="35.28515625" style="73" customWidth="1"/>
    <col min="6142" max="6142" width="25" style="73" customWidth="1"/>
    <col min="6143" max="6143" width="30.85546875" style="73" customWidth="1"/>
    <col min="6144" max="6144" width="61.42578125" style="73" customWidth="1"/>
    <col min="6145" max="6145" width="54.42578125" style="73" customWidth="1"/>
    <col min="6146" max="6146" width="33.85546875" style="73" customWidth="1"/>
    <col min="6147" max="6396" width="9.140625" style="73"/>
    <col min="6397" max="6397" width="35.28515625" style="73" customWidth="1"/>
    <col min="6398" max="6398" width="25" style="73" customWidth="1"/>
    <col min="6399" max="6399" width="30.85546875" style="73" customWidth="1"/>
    <col min="6400" max="6400" width="61.42578125" style="73" customWidth="1"/>
    <col min="6401" max="6401" width="54.42578125" style="73" customWidth="1"/>
    <col min="6402" max="6402" width="33.85546875" style="73" customWidth="1"/>
    <col min="6403" max="6652" width="9.140625" style="73"/>
    <col min="6653" max="6653" width="35.28515625" style="73" customWidth="1"/>
    <col min="6654" max="6654" width="25" style="73" customWidth="1"/>
    <col min="6655" max="6655" width="30.85546875" style="73" customWidth="1"/>
    <col min="6656" max="6656" width="61.42578125" style="73" customWidth="1"/>
    <col min="6657" max="6657" width="54.42578125" style="73" customWidth="1"/>
    <col min="6658" max="6658" width="33.85546875" style="73" customWidth="1"/>
    <col min="6659" max="6908" width="9.140625" style="73"/>
    <col min="6909" max="6909" width="35.28515625" style="73" customWidth="1"/>
    <col min="6910" max="6910" width="25" style="73" customWidth="1"/>
    <col min="6911" max="6911" width="30.85546875" style="73" customWidth="1"/>
    <col min="6912" max="6912" width="61.42578125" style="73" customWidth="1"/>
    <col min="6913" max="6913" width="54.42578125" style="73" customWidth="1"/>
    <col min="6914" max="6914" width="33.85546875" style="73" customWidth="1"/>
    <col min="6915" max="7164" width="9.140625" style="73"/>
    <col min="7165" max="7165" width="35.28515625" style="73" customWidth="1"/>
    <col min="7166" max="7166" width="25" style="73" customWidth="1"/>
    <col min="7167" max="7167" width="30.85546875" style="73" customWidth="1"/>
    <col min="7168" max="7168" width="61.42578125" style="73" customWidth="1"/>
    <col min="7169" max="7169" width="54.42578125" style="73" customWidth="1"/>
    <col min="7170" max="7170" width="33.85546875" style="73" customWidth="1"/>
    <col min="7171" max="7420" width="9.140625" style="73"/>
    <col min="7421" max="7421" width="35.28515625" style="73" customWidth="1"/>
    <col min="7422" max="7422" width="25" style="73" customWidth="1"/>
    <col min="7423" max="7423" width="30.85546875" style="73" customWidth="1"/>
    <col min="7424" max="7424" width="61.42578125" style="73" customWidth="1"/>
    <col min="7425" max="7425" width="54.42578125" style="73" customWidth="1"/>
    <col min="7426" max="7426" width="33.85546875" style="73" customWidth="1"/>
    <col min="7427" max="7676" width="9.140625" style="73"/>
    <col min="7677" max="7677" width="35.28515625" style="73" customWidth="1"/>
    <col min="7678" max="7678" width="25" style="73" customWidth="1"/>
    <col min="7679" max="7679" width="30.85546875" style="73" customWidth="1"/>
    <col min="7680" max="7680" width="61.42578125" style="73" customWidth="1"/>
    <col min="7681" max="7681" width="54.42578125" style="73" customWidth="1"/>
    <col min="7682" max="7682" width="33.85546875" style="73" customWidth="1"/>
    <col min="7683" max="7932" width="9.140625" style="73"/>
    <col min="7933" max="7933" width="35.28515625" style="73" customWidth="1"/>
    <col min="7934" max="7934" width="25" style="73" customWidth="1"/>
    <col min="7935" max="7935" width="30.85546875" style="73" customWidth="1"/>
    <col min="7936" max="7936" width="61.42578125" style="73" customWidth="1"/>
    <col min="7937" max="7937" width="54.42578125" style="73" customWidth="1"/>
    <col min="7938" max="7938" width="33.85546875" style="73" customWidth="1"/>
    <col min="7939" max="8188" width="9.140625" style="73"/>
    <col min="8189" max="8189" width="35.28515625" style="73" customWidth="1"/>
    <col min="8190" max="8190" width="25" style="73" customWidth="1"/>
    <col min="8191" max="8191" width="30.85546875" style="73" customWidth="1"/>
    <col min="8192" max="8192" width="61.42578125" style="73" customWidth="1"/>
    <col min="8193" max="8193" width="54.42578125" style="73" customWidth="1"/>
    <col min="8194" max="8194" width="33.85546875" style="73" customWidth="1"/>
    <col min="8195" max="8444" width="9.140625" style="73"/>
    <col min="8445" max="8445" width="35.28515625" style="73" customWidth="1"/>
    <col min="8446" max="8446" width="25" style="73" customWidth="1"/>
    <col min="8447" max="8447" width="30.85546875" style="73" customWidth="1"/>
    <col min="8448" max="8448" width="61.42578125" style="73" customWidth="1"/>
    <col min="8449" max="8449" width="54.42578125" style="73" customWidth="1"/>
    <col min="8450" max="8450" width="33.85546875" style="73" customWidth="1"/>
    <col min="8451" max="8700" width="9.140625" style="73"/>
    <col min="8701" max="8701" width="35.28515625" style="73" customWidth="1"/>
    <col min="8702" max="8702" width="25" style="73" customWidth="1"/>
    <col min="8703" max="8703" width="30.85546875" style="73" customWidth="1"/>
    <col min="8704" max="8704" width="61.42578125" style="73" customWidth="1"/>
    <col min="8705" max="8705" width="54.42578125" style="73" customWidth="1"/>
    <col min="8706" max="8706" width="33.85546875" style="73" customWidth="1"/>
    <col min="8707" max="8956" width="9.140625" style="73"/>
    <col min="8957" max="8957" width="35.28515625" style="73" customWidth="1"/>
    <col min="8958" max="8958" width="25" style="73" customWidth="1"/>
    <col min="8959" max="8959" width="30.85546875" style="73" customWidth="1"/>
    <col min="8960" max="8960" width="61.42578125" style="73" customWidth="1"/>
    <col min="8961" max="8961" width="54.42578125" style="73" customWidth="1"/>
    <col min="8962" max="8962" width="33.85546875" style="73" customWidth="1"/>
    <col min="8963" max="9212" width="9.140625" style="73"/>
    <col min="9213" max="9213" width="35.28515625" style="73" customWidth="1"/>
    <col min="9214" max="9214" width="25" style="73" customWidth="1"/>
    <col min="9215" max="9215" width="30.85546875" style="73" customWidth="1"/>
    <col min="9216" max="9216" width="61.42578125" style="73" customWidth="1"/>
    <col min="9217" max="9217" width="54.42578125" style="73" customWidth="1"/>
    <col min="9218" max="9218" width="33.85546875" style="73" customWidth="1"/>
    <col min="9219" max="9468" width="9.140625" style="73"/>
    <col min="9469" max="9469" width="35.28515625" style="73" customWidth="1"/>
    <col min="9470" max="9470" width="25" style="73" customWidth="1"/>
    <col min="9471" max="9471" width="30.85546875" style="73" customWidth="1"/>
    <col min="9472" max="9472" width="61.42578125" style="73" customWidth="1"/>
    <col min="9473" max="9473" width="54.42578125" style="73" customWidth="1"/>
    <col min="9474" max="9474" width="33.85546875" style="73" customWidth="1"/>
    <col min="9475" max="9724" width="9.140625" style="73"/>
    <col min="9725" max="9725" width="35.28515625" style="73" customWidth="1"/>
    <col min="9726" max="9726" width="25" style="73" customWidth="1"/>
    <col min="9727" max="9727" width="30.85546875" style="73" customWidth="1"/>
    <col min="9728" max="9728" width="61.42578125" style="73" customWidth="1"/>
    <col min="9729" max="9729" width="54.42578125" style="73" customWidth="1"/>
    <col min="9730" max="9730" width="33.85546875" style="73" customWidth="1"/>
    <col min="9731" max="9980" width="9.140625" style="73"/>
    <col min="9981" max="9981" width="35.28515625" style="73" customWidth="1"/>
    <col min="9982" max="9982" width="25" style="73" customWidth="1"/>
    <col min="9983" max="9983" width="30.85546875" style="73" customWidth="1"/>
    <col min="9984" max="9984" width="61.42578125" style="73" customWidth="1"/>
    <col min="9985" max="9985" width="54.42578125" style="73" customWidth="1"/>
    <col min="9986" max="9986" width="33.85546875" style="73" customWidth="1"/>
    <col min="9987" max="10236" width="9.140625" style="73"/>
    <col min="10237" max="10237" width="35.28515625" style="73" customWidth="1"/>
    <col min="10238" max="10238" width="25" style="73" customWidth="1"/>
    <col min="10239" max="10239" width="30.85546875" style="73" customWidth="1"/>
    <col min="10240" max="10240" width="61.42578125" style="73" customWidth="1"/>
    <col min="10241" max="10241" width="54.42578125" style="73" customWidth="1"/>
    <col min="10242" max="10242" width="33.85546875" style="73" customWidth="1"/>
    <col min="10243" max="10492" width="9.140625" style="73"/>
    <col min="10493" max="10493" width="35.28515625" style="73" customWidth="1"/>
    <col min="10494" max="10494" width="25" style="73" customWidth="1"/>
    <col min="10495" max="10495" width="30.85546875" style="73" customWidth="1"/>
    <col min="10496" max="10496" width="61.42578125" style="73" customWidth="1"/>
    <col min="10497" max="10497" width="54.42578125" style="73" customWidth="1"/>
    <col min="10498" max="10498" width="33.85546875" style="73" customWidth="1"/>
    <col min="10499" max="10748" width="9.140625" style="73"/>
    <col min="10749" max="10749" width="35.28515625" style="73" customWidth="1"/>
    <col min="10750" max="10750" width="25" style="73" customWidth="1"/>
    <col min="10751" max="10751" width="30.85546875" style="73" customWidth="1"/>
    <col min="10752" max="10752" width="61.42578125" style="73" customWidth="1"/>
    <col min="10753" max="10753" width="54.42578125" style="73" customWidth="1"/>
    <col min="10754" max="10754" width="33.85546875" style="73" customWidth="1"/>
    <col min="10755" max="11004" width="9.140625" style="73"/>
    <col min="11005" max="11005" width="35.28515625" style="73" customWidth="1"/>
    <col min="11006" max="11006" width="25" style="73" customWidth="1"/>
    <col min="11007" max="11007" width="30.85546875" style="73" customWidth="1"/>
    <col min="11008" max="11008" width="61.42578125" style="73" customWidth="1"/>
    <col min="11009" max="11009" width="54.42578125" style="73" customWidth="1"/>
    <col min="11010" max="11010" width="33.85546875" style="73" customWidth="1"/>
    <col min="11011" max="11260" width="9.140625" style="73"/>
    <col min="11261" max="11261" width="35.28515625" style="73" customWidth="1"/>
    <col min="11262" max="11262" width="25" style="73" customWidth="1"/>
    <col min="11263" max="11263" width="30.85546875" style="73" customWidth="1"/>
    <col min="11264" max="11264" width="61.42578125" style="73" customWidth="1"/>
    <col min="11265" max="11265" width="54.42578125" style="73" customWidth="1"/>
    <col min="11266" max="11266" width="33.85546875" style="73" customWidth="1"/>
    <col min="11267" max="11516" width="9.140625" style="73"/>
    <col min="11517" max="11517" width="35.28515625" style="73" customWidth="1"/>
    <col min="11518" max="11518" width="25" style="73" customWidth="1"/>
    <col min="11519" max="11519" width="30.85546875" style="73" customWidth="1"/>
    <col min="11520" max="11520" width="61.42578125" style="73" customWidth="1"/>
    <col min="11521" max="11521" width="54.42578125" style="73" customWidth="1"/>
    <col min="11522" max="11522" width="33.85546875" style="73" customWidth="1"/>
    <col min="11523" max="11772" width="9.140625" style="73"/>
    <col min="11773" max="11773" width="35.28515625" style="73" customWidth="1"/>
    <col min="11774" max="11774" width="25" style="73" customWidth="1"/>
    <col min="11775" max="11775" width="30.85546875" style="73" customWidth="1"/>
    <col min="11776" max="11776" width="61.42578125" style="73" customWidth="1"/>
    <col min="11777" max="11777" width="54.42578125" style="73" customWidth="1"/>
    <col min="11778" max="11778" width="33.85546875" style="73" customWidth="1"/>
    <col min="11779" max="12028" width="9.140625" style="73"/>
    <col min="12029" max="12029" width="35.28515625" style="73" customWidth="1"/>
    <col min="12030" max="12030" width="25" style="73" customWidth="1"/>
    <col min="12031" max="12031" width="30.85546875" style="73" customWidth="1"/>
    <col min="12032" max="12032" width="61.42578125" style="73" customWidth="1"/>
    <col min="12033" max="12033" width="54.42578125" style="73" customWidth="1"/>
    <col min="12034" max="12034" width="33.85546875" style="73" customWidth="1"/>
    <col min="12035" max="12284" width="9.140625" style="73"/>
    <col min="12285" max="12285" width="35.28515625" style="73" customWidth="1"/>
    <col min="12286" max="12286" width="25" style="73" customWidth="1"/>
    <col min="12287" max="12287" width="30.85546875" style="73" customWidth="1"/>
    <col min="12288" max="12288" width="61.42578125" style="73" customWidth="1"/>
    <col min="12289" max="12289" width="54.42578125" style="73" customWidth="1"/>
    <col min="12290" max="12290" width="33.85546875" style="73" customWidth="1"/>
    <col min="12291" max="12540" width="9.140625" style="73"/>
    <col min="12541" max="12541" width="35.28515625" style="73" customWidth="1"/>
    <col min="12542" max="12542" width="25" style="73" customWidth="1"/>
    <col min="12543" max="12543" width="30.85546875" style="73" customWidth="1"/>
    <col min="12544" max="12544" width="61.42578125" style="73" customWidth="1"/>
    <col min="12545" max="12545" width="54.42578125" style="73" customWidth="1"/>
    <col min="12546" max="12546" width="33.85546875" style="73" customWidth="1"/>
    <col min="12547" max="12796" width="9.140625" style="73"/>
    <col min="12797" max="12797" width="35.28515625" style="73" customWidth="1"/>
    <col min="12798" max="12798" width="25" style="73" customWidth="1"/>
    <col min="12799" max="12799" width="30.85546875" style="73" customWidth="1"/>
    <col min="12800" max="12800" width="61.42578125" style="73" customWidth="1"/>
    <col min="12801" max="12801" width="54.42578125" style="73" customWidth="1"/>
    <col min="12802" max="12802" width="33.85546875" style="73" customWidth="1"/>
    <col min="12803" max="13052" width="9.140625" style="73"/>
    <col min="13053" max="13053" width="35.28515625" style="73" customWidth="1"/>
    <col min="13054" max="13054" width="25" style="73" customWidth="1"/>
    <col min="13055" max="13055" width="30.85546875" style="73" customWidth="1"/>
    <col min="13056" max="13056" width="61.42578125" style="73" customWidth="1"/>
    <col min="13057" max="13057" width="54.42578125" style="73" customWidth="1"/>
    <col min="13058" max="13058" width="33.85546875" style="73" customWidth="1"/>
    <col min="13059" max="13308" width="9.140625" style="73"/>
    <col min="13309" max="13309" width="35.28515625" style="73" customWidth="1"/>
    <col min="13310" max="13310" width="25" style="73" customWidth="1"/>
    <col min="13311" max="13311" width="30.85546875" style="73" customWidth="1"/>
    <col min="13312" max="13312" width="61.42578125" style="73" customWidth="1"/>
    <col min="13313" max="13313" width="54.42578125" style="73" customWidth="1"/>
    <col min="13314" max="13314" width="33.85546875" style="73" customWidth="1"/>
    <col min="13315" max="13564" width="9.140625" style="73"/>
    <col min="13565" max="13565" width="35.28515625" style="73" customWidth="1"/>
    <col min="13566" max="13566" width="25" style="73" customWidth="1"/>
    <col min="13567" max="13567" width="30.85546875" style="73" customWidth="1"/>
    <col min="13568" max="13568" width="61.42578125" style="73" customWidth="1"/>
    <col min="13569" max="13569" width="54.42578125" style="73" customWidth="1"/>
    <col min="13570" max="13570" width="33.85546875" style="73" customWidth="1"/>
    <col min="13571" max="13820" width="9.140625" style="73"/>
    <col min="13821" max="13821" width="35.28515625" style="73" customWidth="1"/>
    <col min="13822" max="13822" width="25" style="73" customWidth="1"/>
    <col min="13823" max="13823" width="30.85546875" style="73" customWidth="1"/>
    <col min="13824" max="13824" width="61.42578125" style="73" customWidth="1"/>
    <col min="13825" max="13825" width="54.42578125" style="73" customWidth="1"/>
    <col min="13826" max="13826" width="33.85546875" style="73" customWidth="1"/>
    <col min="13827" max="14076" width="9.140625" style="73"/>
    <col min="14077" max="14077" width="35.28515625" style="73" customWidth="1"/>
    <col min="14078" max="14078" width="25" style="73" customWidth="1"/>
    <col min="14079" max="14079" width="30.85546875" style="73" customWidth="1"/>
    <col min="14080" max="14080" width="61.42578125" style="73" customWidth="1"/>
    <col min="14081" max="14081" width="54.42578125" style="73" customWidth="1"/>
    <col min="14082" max="14082" width="33.85546875" style="73" customWidth="1"/>
    <col min="14083" max="14332" width="9.140625" style="73"/>
    <col min="14333" max="14333" width="35.28515625" style="73" customWidth="1"/>
    <col min="14334" max="14334" width="25" style="73" customWidth="1"/>
    <col min="14335" max="14335" width="30.85546875" style="73" customWidth="1"/>
    <col min="14336" max="14336" width="61.42578125" style="73" customWidth="1"/>
    <col min="14337" max="14337" width="54.42578125" style="73" customWidth="1"/>
    <col min="14338" max="14338" width="33.85546875" style="73" customWidth="1"/>
    <col min="14339" max="14588" width="9.140625" style="73"/>
    <col min="14589" max="14589" width="35.28515625" style="73" customWidth="1"/>
    <col min="14590" max="14590" width="25" style="73" customWidth="1"/>
    <col min="14591" max="14591" width="30.85546875" style="73" customWidth="1"/>
    <col min="14592" max="14592" width="61.42578125" style="73" customWidth="1"/>
    <col min="14593" max="14593" width="54.42578125" style="73" customWidth="1"/>
    <col min="14594" max="14594" width="33.85546875" style="73" customWidth="1"/>
    <col min="14595" max="14844" width="9.140625" style="73"/>
    <col min="14845" max="14845" width="35.28515625" style="73" customWidth="1"/>
    <col min="14846" max="14846" width="25" style="73" customWidth="1"/>
    <col min="14847" max="14847" width="30.85546875" style="73" customWidth="1"/>
    <col min="14848" max="14848" width="61.42578125" style="73" customWidth="1"/>
    <col min="14849" max="14849" width="54.42578125" style="73" customWidth="1"/>
    <col min="14850" max="14850" width="33.85546875" style="73" customWidth="1"/>
    <col min="14851" max="15100" width="9.140625" style="73"/>
    <col min="15101" max="15101" width="35.28515625" style="73" customWidth="1"/>
    <col min="15102" max="15102" width="25" style="73" customWidth="1"/>
    <col min="15103" max="15103" width="30.85546875" style="73" customWidth="1"/>
    <col min="15104" max="15104" width="61.42578125" style="73" customWidth="1"/>
    <col min="15105" max="15105" width="54.42578125" style="73" customWidth="1"/>
    <col min="15106" max="15106" width="33.85546875" style="73" customWidth="1"/>
    <col min="15107" max="15356" width="9.140625" style="73"/>
    <col min="15357" max="15357" width="35.28515625" style="73" customWidth="1"/>
    <col min="15358" max="15358" width="25" style="73" customWidth="1"/>
    <col min="15359" max="15359" width="30.85546875" style="73" customWidth="1"/>
    <col min="15360" max="15360" width="61.42578125" style="73" customWidth="1"/>
    <col min="15361" max="15361" width="54.42578125" style="73" customWidth="1"/>
    <col min="15362" max="15362" width="33.85546875" style="73" customWidth="1"/>
    <col min="15363" max="15612" width="9.140625" style="73"/>
    <col min="15613" max="15613" width="35.28515625" style="73" customWidth="1"/>
    <col min="15614" max="15614" width="25" style="73" customWidth="1"/>
    <col min="15615" max="15615" width="30.85546875" style="73" customWidth="1"/>
    <col min="15616" max="15616" width="61.42578125" style="73" customWidth="1"/>
    <col min="15617" max="15617" width="54.42578125" style="73" customWidth="1"/>
    <col min="15618" max="15618" width="33.85546875" style="73" customWidth="1"/>
    <col min="15619" max="15868" width="9.140625" style="73"/>
    <col min="15869" max="15869" width="35.28515625" style="73" customWidth="1"/>
    <col min="15870" max="15870" width="25" style="73" customWidth="1"/>
    <col min="15871" max="15871" width="30.85546875" style="73" customWidth="1"/>
    <col min="15872" max="15872" width="61.42578125" style="73" customWidth="1"/>
    <col min="15873" max="15873" width="54.42578125" style="73" customWidth="1"/>
    <col min="15874" max="15874" width="33.85546875" style="73" customWidth="1"/>
    <col min="15875" max="16124" width="9.140625" style="73"/>
    <col min="16125" max="16125" width="35.28515625" style="73" customWidth="1"/>
    <col min="16126" max="16126" width="25" style="73" customWidth="1"/>
    <col min="16127" max="16127" width="30.85546875" style="73" customWidth="1"/>
    <col min="16128" max="16128" width="61.42578125" style="73" customWidth="1"/>
    <col min="16129" max="16129" width="54.42578125" style="73" customWidth="1"/>
    <col min="16130" max="16130" width="33.85546875" style="73" customWidth="1"/>
    <col min="16131" max="16384" width="9.140625" style="73"/>
  </cols>
  <sheetData>
    <row r="1" spans="1:7" x14ac:dyDescent="0.25">
      <c r="A1" s="71" t="s">
        <v>135</v>
      </c>
      <c r="B1" s="72"/>
    </row>
    <row r="2" spans="1:7" ht="15.75" thickBot="1" x14ac:dyDescent="0.3">
      <c r="A2" s="72"/>
      <c r="B2" s="72"/>
      <c r="C2" s="72"/>
      <c r="D2" s="72"/>
    </row>
    <row r="3" spans="1:7" x14ac:dyDescent="0.25">
      <c r="A3" s="74" t="s">
        <v>138</v>
      </c>
      <c r="B3" s="75"/>
      <c r="C3" s="76" t="s">
        <v>137</v>
      </c>
      <c r="D3" s="75"/>
      <c r="E3" s="76" t="s">
        <v>143</v>
      </c>
      <c r="F3" s="75"/>
      <c r="G3" s="95"/>
    </row>
    <row r="4" spans="1:7" x14ac:dyDescent="0.25">
      <c r="A4" s="77" t="s">
        <v>107</v>
      </c>
      <c r="B4" s="78" t="str">
        <f>IF('Część I i II'!C7&lt;&gt;"",'Część I i II'!C7,"")</f>
        <v/>
      </c>
      <c r="C4" s="90" t="s">
        <v>136</v>
      </c>
      <c r="D4" s="79" t="str">
        <f>IF('Część III, IV i V'!E5&lt;&gt;"",'Część III, IV i V'!E5,"")</f>
        <v/>
      </c>
      <c r="E4" s="87" t="s">
        <v>144</v>
      </c>
      <c r="F4" s="80" t="str">
        <f>IF('Część VI'!B9&lt;&gt;"",'Część VI'!B9,"")</f>
        <v/>
      </c>
      <c r="G4" s="96"/>
    </row>
    <row r="5" spans="1:7" x14ac:dyDescent="0.25">
      <c r="A5" s="77" t="s">
        <v>108</v>
      </c>
      <c r="B5" s="78" t="str">
        <f>IF('Część I i II'!C12&lt;&gt;"",'Część I i II'!C12,"")</f>
        <v/>
      </c>
      <c r="C5" s="91" t="s">
        <v>125</v>
      </c>
      <c r="D5" s="79" t="str">
        <f>IF('Część III, IV i V'!C8&lt;&gt;"",'Część III, IV i V'!C8,"")</f>
        <v/>
      </c>
      <c r="E5" s="87" t="s">
        <v>145</v>
      </c>
      <c r="F5" s="102" t="str">
        <f>IF('Część VI'!E13&lt;&gt;"",'Część VI'!E13,"")</f>
        <v/>
      </c>
      <c r="G5" s="96"/>
    </row>
    <row r="6" spans="1:7" x14ac:dyDescent="0.25">
      <c r="A6" s="77" t="s">
        <v>109</v>
      </c>
      <c r="B6" s="78" t="str">
        <f>IF('Część I i II'!C13&lt;&gt;"",'Część I i II'!C13,"")</f>
        <v/>
      </c>
      <c r="C6" s="78" t="s">
        <v>126</v>
      </c>
      <c r="D6" s="79" t="str">
        <f>IF('Część III, IV i V'!C10&lt;&gt;"",'Część III, IV i V'!C10,"")</f>
        <v/>
      </c>
      <c r="E6" s="87" t="s">
        <v>146</v>
      </c>
      <c r="F6" s="102" t="str">
        <f>IF('Część VI'!E15&lt;&gt;"",'Część VI'!E15,"")</f>
        <v/>
      </c>
      <c r="G6" s="96"/>
    </row>
    <row r="7" spans="1:7" x14ac:dyDescent="0.25">
      <c r="A7" s="77" t="s">
        <v>111</v>
      </c>
      <c r="B7" s="79" t="str">
        <f>IF('Część I i II'!D14&lt;&gt;"",'Część I i II'!D14,"")</f>
        <v/>
      </c>
      <c r="C7" s="87" t="s">
        <v>147</v>
      </c>
      <c r="D7" s="79" t="str">
        <f>IF('Część III, IV i V'!B8&lt;&gt;"",'Część III, IV i V'!B8,"")</f>
        <v/>
      </c>
      <c r="E7" s="87" t="s">
        <v>126</v>
      </c>
      <c r="F7" s="102" t="str">
        <f>IF('Część VI'!E20&lt;&gt;"",'Część VI'!E20,"")</f>
        <v/>
      </c>
      <c r="G7" s="96"/>
    </row>
    <row r="8" spans="1:7" x14ac:dyDescent="0.25">
      <c r="A8" s="77" t="s">
        <v>112</v>
      </c>
      <c r="B8" s="78" t="str">
        <f>IF('Część I i II'!C17&lt;&gt;"",'Część I i II'!C17,"")</f>
        <v/>
      </c>
      <c r="C8" s="100" t="s">
        <v>148</v>
      </c>
      <c r="D8" s="79" t="str">
        <f>IF('Część III, IV i V'!B10&lt;&gt;"",'Część III, IV i V'!B10,"")</f>
        <v/>
      </c>
      <c r="E8" s="87" t="s">
        <v>149</v>
      </c>
      <c r="F8" s="80" t="str">
        <f>IF('Część VI'!B13&lt;&gt;"",'Część VI'!B13,"")</f>
        <v/>
      </c>
      <c r="G8" s="96"/>
    </row>
    <row r="9" spans="1:7" x14ac:dyDescent="0.25">
      <c r="A9" s="77" t="s">
        <v>114</v>
      </c>
      <c r="B9" s="78" t="str">
        <f>IF('Część I i II'!C18&lt;&gt;"",'Część I i II'!C18,"")</f>
        <v/>
      </c>
      <c r="C9" s="82" t="s">
        <v>139</v>
      </c>
      <c r="E9" s="87" t="s">
        <v>150</v>
      </c>
      <c r="F9" s="80" t="str">
        <f>IF('Część VI'!B15&lt;&gt;"",'Część VI'!B15,"")</f>
        <v/>
      </c>
      <c r="G9" s="96"/>
    </row>
    <row r="10" spans="1:7" x14ac:dyDescent="0.25">
      <c r="A10" s="77" t="s">
        <v>115</v>
      </c>
      <c r="B10" s="78" t="str">
        <f>IF('Część I i II'!C19&lt;&gt;"",'Część I i II'!C19,"")</f>
        <v/>
      </c>
      <c r="C10" s="87" t="s">
        <v>140</v>
      </c>
      <c r="D10" s="73" t="str">
        <f>CONCATENATE(F12,F13,F14)</f>
        <v/>
      </c>
      <c r="E10" s="87" t="s">
        <v>151</v>
      </c>
      <c r="F10" s="80" t="str">
        <f>IF('Część VI'!B20&lt;&gt;"",'Część VI'!B20,"")</f>
        <v/>
      </c>
      <c r="G10" s="96"/>
    </row>
    <row r="11" spans="1:7" x14ac:dyDescent="0.25">
      <c r="A11" s="77" t="s">
        <v>117</v>
      </c>
      <c r="B11" s="78" t="str">
        <f>IF('Część I i II'!C20&lt;&gt;"",'Część I i II'!C20,"")</f>
        <v/>
      </c>
      <c r="C11" s="87" t="s">
        <v>116</v>
      </c>
      <c r="D11" s="73" t="str">
        <f>CONCATENATE(F15,F16,F17)</f>
        <v/>
      </c>
      <c r="G11" s="96"/>
    </row>
    <row r="12" spans="1:7" x14ac:dyDescent="0.25">
      <c r="A12" s="77" t="s">
        <v>118</v>
      </c>
      <c r="B12" s="78" t="str">
        <f>IF('Część I i II'!C23&lt;&gt;"",'Część I i II'!C23,"")</f>
        <v/>
      </c>
      <c r="C12" s="78" t="s">
        <v>110</v>
      </c>
      <c r="D12" s="73" t="str">
        <f>CONCATENATE(F18,F19,F20)</f>
        <v/>
      </c>
      <c r="F12" s="92" t="str">
        <f>IF('Część III, IV i V'!E19&lt;&gt;"",3,"")</f>
        <v/>
      </c>
      <c r="G12" s="96"/>
    </row>
    <row r="13" spans="1:7" x14ac:dyDescent="0.25">
      <c r="A13" s="77" t="s">
        <v>120</v>
      </c>
      <c r="B13" s="78" t="str">
        <f>IF('Część I i II'!C24&lt;&gt;"",'Część I i II'!C24,"")</f>
        <v/>
      </c>
      <c r="C13" s="78" t="s">
        <v>113</v>
      </c>
      <c r="D13" s="73" t="str">
        <f>CONCATENATE(F21,F22,F23)</f>
        <v/>
      </c>
      <c r="F13" s="93" t="str">
        <f>IF('Część III, IV i V'!F19&lt;&gt;"",5,"")</f>
        <v/>
      </c>
      <c r="G13" s="96"/>
    </row>
    <row r="14" spans="1:7" x14ac:dyDescent="0.25">
      <c r="A14" s="77" t="s">
        <v>121</v>
      </c>
      <c r="B14" s="78" t="str">
        <f>IF('Część I i II'!C25&lt;&gt;"",'Część I i II'!C25,"")</f>
        <v/>
      </c>
      <c r="C14" s="87" t="s">
        <v>141</v>
      </c>
      <c r="D14" s="73" t="str">
        <f>CONCATENATE(F24,F25,F26)</f>
        <v/>
      </c>
      <c r="F14" s="93" t="str">
        <f>IF('Część III, IV i V'!G19&lt;&gt;"",7,"")</f>
        <v/>
      </c>
      <c r="G14" s="96"/>
    </row>
    <row r="15" spans="1:7" x14ac:dyDescent="0.25">
      <c r="A15" s="77" t="s">
        <v>122</v>
      </c>
      <c r="B15" s="78" t="str">
        <f>IF('Część I i II'!C26&lt;&gt;"",'Część I i II'!C26,"")</f>
        <v/>
      </c>
      <c r="C15" s="78" t="s">
        <v>119</v>
      </c>
      <c r="D15" s="101" t="str">
        <f>IF('Część III, IV i V'!F24&lt;&gt;"-",'Część III, IV i V'!F24,"")</f>
        <v/>
      </c>
      <c r="F15" s="93" t="str">
        <f>IF('Część III, IV i V'!E20&lt;&gt;"",3,"")</f>
        <v/>
      </c>
      <c r="G15" s="96"/>
    </row>
    <row r="16" spans="1:7" x14ac:dyDescent="0.25">
      <c r="F16" s="93" t="str">
        <f>IF('Część III, IV i V'!F20&lt;&gt;"",5,"")</f>
        <v/>
      </c>
      <c r="G16" s="96"/>
    </row>
    <row r="17" spans="1:7" x14ac:dyDescent="0.25">
      <c r="F17" s="93" t="str">
        <f>IF('Część III, IV i V'!G20&lt;&gt;"",7,"")</f>
        <v/>
      </c>
      <c r="G17" s="96"/>
    </row>
    <row r="18" spans="1:7" x14ac:dyDescent="0.25">
      <c r="A18" s="88" t="s">
        <v>131</v>
      </c>
      <c r="C18" s="82" t="s">
        <v>142</v>
      </c>
      <c r="F18" s="93" t="str">
        <f>IF('Część III, IV i V'!E21&lt;&gt;"",3,"")</f>
        <v/>
      </c>
      <c r="G18" s="96"/>
    </row>
    <row r="19" spans="1:7" x14ac:dyDescent="0.25">
      <c r="A19" s="89" t="s">
        <v>132</v>
      </c>
      <c r="B19" s="79" t="str">
        <f>IF('Część I i II'!D31&lt;&gt;"",'Część I i II'!D31,"")</f>
        <v/>
      </c>
      <c r="C19" s="78" t="s">
        <v>127</v>
      </c>
      <c r="D19" s="73" t="str">
        <f>CONCATENATE(E21,E22,E23)</f>
        <v/>
      </c>
      <c r="F19" s="93" t="str">
        <f>IF('Część III, IV i V'!F21&lt;&gt;"",5,"")</f>
        <v/>
      </c>
      <c r="G19" s="96"/>
    </row>
    <row r="20" spans="1:7" x14ac:dyDescent="0.25">
      <c r="A20" s="89" t="s">
        <v>134</v>
      </c>
      <c r="B20" s="79" t="str">
        <f>IF('Część I i II'!D32&lt;&gt;"",'Część I i II'!D32,"")</f>
        <v/>
      </c>
      <c r="C20" s="78" t="s">
        <v>128</v>
      </c>
      <c r="D20" s="73" t="str">
        <f>CONCATENATE(E24,E25)</f>
        <v/>
      </c>
      <c r="F20" s="93" t="str">
        <f>IF('Część III, IV i V'!G21&lt;&gt;"",7,"")</f>
        <v/>
      </c>
      <c r="G20" s="96"/>
    </row>
    <row r="21" spans="1:7" x14ac:dyDescent="0.25">
      <c r="A21" s="89" t="s">
        <v>133</v>
      </c>
      <c r="B21" s="79" t="str">
        <f>IF('Część I i II'!E32&lt;&gt;"",'Część I i II'!E32,"")</f>
        <v/>
      </c>
      <c r="C21" s="78" t="s">
        <v>129</v>
      </c>
      <c r="D21" s="73" t="str">
        <f>CONCATENATE(E26,E27)</f>
        <v/>
      </c>
      <c r="E21" s="98" t="str">
        <f>IF('Część III, IV i V'!C30&lt;&gt;"","TAK","")</f>
        <v/>
      </c>
      <c r="F21" s="93" t="str">
        <f>IF('Część III, IV i V'!E22&lt;&gt;"",3,"")</f>
        <v/>
      </c>
      <c r="G21" s="96"/>
    </row>
    <row r="22" spans="1:7" x14ac:dyDescent="0.25">
      <c r="A22" s="77" t="s">
        <v>123</v>
      </c>
      <c r="B22" s="79" t="str">
        <f>IF('Część I i II'!D34&lt;&gt;"",'Część I i II'!D34,"")</f>
        <v/>
      </c>
      <c r="C22" s="78" t="s">
        <v>130</v>
      </c>
      <c r="D22" s="73" t="str">
        <f>IF('Część VI'!B4&lt;&gt;"",'Część VI'!B4,"")</f>
        <v/>
      </c>
      <c r="E22" s="99" t="str">
        <f>IF('Część III, IV i V'!E30&lt;&gt;"","NIE","")</f>
        <v/>
      </c>
      <c r="F22" s="93" t="str">
        <f>IF('Część III, IV i V'!F22&lt;&gt;"",5,"")</f>
        <v/>
      </c>
      <c r="G22" s="96"/>
    </row>
    <row r="23" spans="1:7" x14ac:dyDescent="0.25">
      <c r="A23" s="77" t="s">
        <v>124</v>
      </c>
      <c r="B23" s="79" t="str">
        <f>IF('Część I i II'!E34&lt;&gt;"",'Część I i II'!E34,"")</f>
        <v/>
      </c>
      <c r="E23" s="99" t="str">
        <f>IF('Część III, IV i V'!G30&lt;&gt;"","NIE DOTYCZY","")</f>
        <v/>
      </c>
      <c r="F23" s="93" t="str">
        <f>IF('Część III, IV i V'!G22&lt;&gt;"",7,"")</f>
        <v/>
      </c>
      <c r="G23" s="96"/>
    </row>
    <row r="24" spans="1:7" x14ac:dyDescent="0.25">
      <c r="A24" s="81" t="s">
        <v>125</v>
      </c>
      <c r="B24" s="83" t="str">
        <f>IF('Część I i II'!C39&lt;&gt;"",'Część I i II'!C39,"")</f>
        <v/>
      </c>
      <c r="E24" s="99" t="str">
        <f>IF('Część III, IV i V'!D33&lt;&gt;"","TAK","")</f>
        <v/>
      </c>
      <c r="F24" s="93" t="str">
        <f>IF('Część III, IV i V'!E23&lt;&gt;"",3,"")</f>
        <v/>
      </c>
      <c r="G24" s="96"/>
    </row>
    <row r="25" spans="1:7" x14ac:dyDescent="0.25">
      <c r="A25" s="77" t="s">
        <v>126</v>
      </c>
      <c r="B25" s="83" t="str">
        <f>IF('Część I i II'!C41&lt;&gt;"",'Część I i II'!C41,"")</f>
        <v/>
      </c>
      <c r="E25" s="99" t="str">
        <f>IF('Część III, IV i V'!G33&lt;&gt;"","TAK","")</f>
        <v/>
      </c>
      <c r="F25" s="93" t="str">
        <f>IF('Część III, IV i V'!F23&lt;&gt;"",5,"")</f>
        <v/>
      </c>
      <c r="G25" s="96"/>
    </row>
    <row r="26" spans="1:7" x14ac:dyDescent="0.25">
      <c r="A26" s="87" t="s">
        <v>147</v>
      </c>
      <c r="B26" s="83" t="str">
        <f>IF('Część I i II'!B39&lt;&gt;"",'Część I i II'!B39,"")</f>
        <v/>
      </c>
      <c r="E26" s="99" t="str">
        <f>IF('Część III, IV i V'!D36&lt;&gt;"-","POZYTYWNA","")</f>
        <v/>
      </c>
      <c r="F26" s="94" t="str">
        <f>IF('Część III, IV i V'!G23&lt;&gt;"",7,"")</f>
        <v/>
      </c>
      <c r="G26" s="96"/>
    </row>
    <row r="27" spans="1:7" x14ac:dyDescent="0.25">
      <c r="A27" s="100" t="s">
        <v>148</v>
      </c>
      <c r="B27" s="83" t="str">
        <f>IF('Część I i II'!B41&lt;&gt;"",'Część I i II'!B41,"")</f>
        <v/>
      </c>
      <c r="C27" s="80"/>
      <c r="D27" s="86"/>
      <c r="E27" s="94" t="str">
        <f>IF('Część III, IV i V'!G36&lt;&gt;"-","NEGATYWNA","")</f>
        <v/>
      </c>
      <c r="F27" s="80"/>
      <c r="G27" s="96"/>
    </row>
    <row r="28" spans="1:7" ht="15.75" thickBot="1" x14ac:dyDescent="0.3">
      <c r="A28" s="84"/>
      <c r="B28" s="85"/>
      <c r="C28" s="85"/>
      <c r="D28" s="85"/>
      <c r="E28" s="85"/>
      <c r="F28" s="85"/>
      <c r="G28" s="97"/>
    </row>
    <row r="29" spans="1:7" x14ac:dyDescent="0.25">
      <c r="A29" s="80"/>
      <c r="B29" s="80"/>
      <c r="C29" s="80"/>
      <c r="D29" s="86"/>
    </row>
    <row r="30" spans="1:7" x14ac:dyDescent="0.25">
      <c r="A30" s="80"/>
      <c r="B30" s="80"/>
      <c r="C30" s="80"/>
      <c r="D30" s="86"/>
    </row>
    <row r="31" spans="1:7" x14ac:dyDescent="0.25">
      <c r="A31" s="80"/>
      <c r="B31" s="80"/>
      <c r="C31" s="80"/>
      <c r="D31" s="86"/>
    </row>
    <row r="32" spans="1:7" x14ac:dyDescent="0.25">
      <c r="A32" s="80"/>
      <c r="B32" s="80"/>
      <c r="C32" s="86"/>
    </row>
    <row r="33" spans="1:3" x14ac:dyDescent="0.25">
      <c r="A33" s="80"/>
      <c r="B33" s="80"/>
      <c r="C33" s="86"/>
    </row>
    <row r="34" spans="1:3" x14ac:dyDescent="0.25">
      <c r="A34" s="80"/>
      <c r="B34" s="80"/>
      <c r="C34" s="86"/>
    </row>
    <row r="35" spans="1:3" x14ac:dyDescent="0.25">
      <c r="A35" s="80"/>
      <c r="B35" s="80"/>
      <c r="C35" s="86"/>
    </row>
    <row r="36" spans="1:3" x14ac:dyDescent="0.25">
      <c r="A36" s="80"/>
      <c r="B36" s="80"/>
      <c r="C36" s="86"/>
    </row>
    <row r="37" spans="1:3" x14ac:dyDescent="0.25">
      <c r="A37" s="80"/>
      <c r="B37" s="80"/>
      <c r="C37" s="86"/>
    </row>
    <row r="38" spans="1:3" x14ac:dyDescent="0.25">
      <c r="A38" s="80"/>
      <c r="B38" s="80"/>
      <c r="C38" s="86"/>
    </row>
    <row r="39" spans="1:3" x14ac:dyDescent="0.25">
      <c r="A39" s="80"/>
      <c r="B39" s="80"/>
      <c r="C39" s="86"/>
    </row>
    <row r="40" spans="1:3" x14ac:dyDescent="0.25">
      <c r="A40" s="80"/>
      <c r="B40" s="80"/>
      <c r="C40" s="86"/>
    </row>
    <row r="41" spans="1:3" x14ac:dyDescent="0.25">
      <c r="A41" s="80"/>
      <c r="B41" s="80"/>
      <c r="C41" s="86"/>
    </row>
    <row r="42" spans="1:3" x14ac:dyDescent="0.25">
      <c r="A42" s="80"/>
      <c r="B42" s="80"/>
      <c r="C42" s="86"/>
    </row>
    <row r="43" spans="1:3" x14ac:dyDescent="0.25">
      <c r="A43" s="80"/>
      <c r="B43" s="80"/>
      <c r="C43" s="86"/>
    </row>
    <row r="44" spans="1:3" x14ac:dyDescent="0.25">
      <c r="A44" s="80"/>
      <c r="B44" s="80"/>
      <c r="C44" s="86"/>
    </row>
    <row r="45" spans="1:3" x14ac:dyDescent="0.25">
      <c r="A45" s="80"/>
      <c r="B45" s="80"/>
      <c r="C45" s="86"/>
    </row>
    <row r="46" spans="1:3" x14ac:dyDescent="0.25">
      <c r="A46" s="80"/>
      <c r="B46" s="80"/>
      <c r="C46" s="86"/>
    </row>
    <row r="47" spans="1:3" x14ac:dyDescent="0.25">
      <c r="A47" s="80"/>
      <c r="B47" s="80"/>
      <c r="C47" s="86"/>
    </row>
    <row r="48" spans="1:3" x14ac:dyDescent="0.25">
      <c r="A48" s="80"/>
      <c r="B48" s="80"/>
      <c r="C48" s="86"/>
    </row>
    <row r="49" spans="1:3" x14ac:dyDescent="0.25">
      <c r="A49" s="80"/>
      <c r="B49" s="80"/>
      <c r="C49" s="86"/>
    </row>
    <row r="50" spans="1:3" x14ac:dyDescent="0.25">
      <c r="A50" s="80"/>
      <c r="B50" s="80"/>
      <c r="C50" s="86"/>
    </row>
    <row r="51" spans="1:3" x14ac:dyDescent="0.25">
      <c r="A51" s="80"/>
      <c r="B51" s="80"/>
      <c r="C51" s="86"/>
    </row>
    <row r="52" spans="1:3" x14ac:dyDescent="0.25">
      <c r="A52" s="80"/>
      <c r="B52" s="80"/>
      <c r="C52" s="86"/>
    </row>
    <row r="53" spans="1:3" x14ac:dyDescent="0.25">
      <c r="A53" s="80"/>
      <c r="B53" s="80"/>
      <c r="C53" s="86"/>
    </row>
    <row r="54" spans="1:3" x14ac:dyDescent="0.25">
      <c r="A54" s="80"/>
      <c r="B54" s="80"/>
      <c r="C54" s="86"/>
    </row>
    <row r="55" spans="1:3" x14ac:dyDescent="0.25">
      <c r="A55" s="80"/>
      <c r="B55" s="80"/>
      <c r="C55" s="86"/>
    </row>
    <row r="56" spans="1:3" x14ac:dyDescent="0.25">
      <c r="A56" s="80"/>
      <c r="B56" s="80"/>
      <c r="C56" s="86"/>
    </row>
    <row r="57" spans="1:3" x14ac:dyDescent="0.25">
      <c r="A57" s="80"/>
      <c r="B57" s="80"/>
      <c r="C57" s="86"/>
    </row>
    <row r="58" spans="1:3" x14ac:dyDescent="0.25">
      <c r="A58" s="80"/>
      <c r="B58" s="80"/>
      <c r="C58" s="86"/>
    </row>
    <row r="59" spans="1:3" x14ac:dyDescent="0.25">
      <c r="A59" s="80"/>
      <c r="B59" s="80"/>
      <c r="C59" s="86"/>
    </row>
    <row r="60" spans="1:3" x14ac:dyDescent="0.25">
      <c r="A60" s="80"/>
      <c r="B60" s="80"/>
      <c r="C60" s="86"/>
    </row>
    <row r="61" spans="1:3" x14ac:dyDescent="0.25">
      <c r="A61" s="80"/>
      <c r="B61" s="80"/>
      <c r="C61" s="86"/>
    </row>
    <row r="62" spans="1:3" x14ac:dyDescent="0.25">
      <c r="A62" s="80"/>
      <c r="B62" s="80"/>
      <c r="C62" s="86"/>
    </row>
    <row r="63" spans="1:3" x14ac:dyDescent="0.25">
      <c r="A63" s="80"/>
      <c r="B63" s="80"/>
      <c r="C63" s="86"/>
    </row>
    <row r="64" spans="1:3" x14ac:dyDescent="0.25">
      <c r="A64" s="80"/>
      <c r="B64" s="80"/>
      <c r="C64" s="86"/>
    </row>
    <row r="65" spans="1:1" x14ac:dyDescent="0.25">
      <c r="A65" s="80"/>
    </row>
    <row r="66" spans="1:1" x14ac:dyDescent="0.25">
      <c r="A66" s="80"/>
    </row>
  </sheetData>
  <sheetProtection password="CAF7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Informacja</vt:lpstr>
      <vt:lpstr>Część I i II</vt:lpstr>
      <vt:lpstr>Część III, IV i V</vt:lpstr>
      <vt:lpstr>Część VI</vt:lpstr>
      <vt:lpstr>Formularz sprawozdania</vt:lpstr>
      <vt:lpstr>Opisy elementów oceny</vt:lpstr>
      <vt:lpstr>Arkusz do importu</vt:lpstr>
      <vt:lpstr>'Część III, IV i V'!Obszar_wydruku</vt:lpstr>
      <vt:lpstr>'Część VI'!Obszar_wydruku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Wojciech</dc:creator>
  <cp:lastModifiedBy>Jacek Pawłowski</cp:lastModifiedBy>
  <cp:lastPrinted>2015-08-26T11:56:11Z</cp:lastPrinted>
  <dcterms:created xsi:type="dcterms:W3CDTF">2015-06-22T12:57:31Z</dcterms:created>
  <dcterms:modified xsi:type="dcterms:W3CDTF">2015-08-26T11:56:14Z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1cd1bbdc-79e9-4412-ba76-87a05a604006</vt:lpwstr>
  </property>
</Properties>
</file>